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enzinthutop/Desktop/"/>
    </mc:Choice>
  </mc:AlternateContent>
  <xr:revisionPtr revIDLastSave="0" documentId="8_{452795AD-5866-6D44-B160-B316DC8B25D4}" xr6:coauthVersionLast="45" xr6:coauthVersionMax="45" xr10:uidLastSave="{00000000-0000-0000-0000-000000000000}"/>
  <bookViews>
    <workbookView xWindow="-340" yWindow="760" windowWidth="20080" windowHeight="17340" activeTab="2" xr2:uid="{00000000-000D-0000-FFFF-FFFF00000000}"/>
  </bookViews>
  <sheets>
    <sheet name="Kickstarter" sheetId="1" r:id="rId1"/>
    <sheet name="THEATER OUTCOMES BY LAUNCH DATE" sheetId="4" r:id="rId2"/>
    <sheet name="outcome bassed on goal" sheetId="2" r:id="rId3"/>
  </sheets>
  <definedNames>
    <definedName name="_xlnm._FilterDatabase" localSheetId="0" hidden="1">Kickstarter!$A$1:$N$4115</definedName>
  </definedNames>
  <calcPr calcId="191029" concurrentCalc="0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E3" i="2"/>
  <c r="E4" i="2"/>
  <c r="E5" i="2"/>
  <c r="E6" i="2"/>
  <c r="E7" i="2"/>
  <c r="E8" i="2"/>
  <c r="E9" i="2"/>
  <c r="E10" i="2"/>
  <c r="E11" i="2"/>
  <c r="E12" i="2"/>
  <c r="E13" i="2"/>
  <c r="E2" i="2"/>
  <c r="D13" i="2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2" i="2"/>
  <c r="B13" i="2"/>
  <c r="B12" i="2"/>
  <c r="B11" i="2"/>
  <c r="B10" i="2"/>
  <c r="B9" i="2"/>
  <c r="B8" i="2"/>
  <c r="B7" i="2"/>
  <c r="B6" i="2"/>
  <c r="B5" i="2"/>
  <c r="B4" i="2"/>
  <c r="B3" i="2"/>
  <c r="Q4" i="1"/>
  <c r="Q11" i="1"/>
  <c r="Q21" i="1"/>
  <c r="Q24" i="1"/>
  <c r="Q2" i="1"/>
  <c r="Q3" i="1"/>
  <c r="Q5" i="1"/>
  <c r="Q6" i="1"/>
  <c r="Q7" i="1"/>
  <c r="Q8" i="1"/>
  <c r="Q9" i="1"/>
  <c r="Q10" i="1"/>
  <c r="Q12" i="1"/>
  <c r="Q13" i="1"/>
  <c r="Q14" i="1"/>
  <c r="Q15" i="1"/>
  <c r="Q16" i="1"/>
  <c r="Q17" i="1"/>
  <c r="Q18" i="1"/>
  <c r="Q19" i="1"/>
  <c r="Q20" i="1"/>
  <c r="Q22" i="1"/>
  <c r="Q23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5" i="1"/>
  <c r="T5" i="1"/>
  <c r="O6" i="1"/>
  <c r="T6" i="1"/>
  <c r="O7" i="1"/>
  <c r="T7" i="1"/>
  <c r="O8" i="1"/>
  <c r="T8" i="1"/>
  <c r="O9" i="1"/>
  <c r="T9" i="1"/>
  <c r="O10" i="1"/>
  <c r="T10" i="1"/>
  <c r="O11" i="1"/>
  <c r="T11" i="1"/>
  <c r="O12" i="1"/>
  <c r="T12" i="1"/>
  <c r="O13" i="1"/>
  <c r="T13" i="1"/>
  <c r="O14" i="1"/>
  <c r="T14" i="1"/>
  <c r="O15" i="1"/>
  <c r="T15" i="1"/>
  <c r="O16" i="1"/>
  <c r="T16" i="1"/>
  <c r="O17" i="1"/>
  <c r="T17" i="1"/>
  <c r="O18" i="1"/>
  <c r="T18" i="1"/>
  <c r="O19" i="1"/>
  <c r="T19" i="1"/>
  <c r="O20" i="1"/>
  <c r="T20" i="1"/>
  <c r="O21" i="1"/>
  <c r="T21" i="1"/>
  <c r="O22" i="1"/>
  <c r="T22" i="1"/>
  <c r="O23" i="1"/>
  <c r="T23" i="1"/>
  <c r="O24" i="1"/>
  <c r="T24" i="1"/>
  <c r="O25" i="1"/>
  <c r="T25" i="1"/>
  <c r="O26" i="1"/>
  <c r="T26" i="1"/>
  <c r="O27" i="1"/>
  <c r="T27" i="1"/>
  <c r="O28" i="1"/>
  <c r="T28" i="1"/>
  <c r="O29" i="1"/>
  <c r="T29" i="1"/>
  <c r="O30" i="1"/>
  <c r="T30" i="1"/>
  <c r="O31" i="1"/>
  <c r="T31" i="1"/>
  <c r="O32" i="1"/>
  <c r="T32" i="1"/>
  <c r="O33" i="1"/>
  <c r="T33" i="1"/>
  <c r="O34" i="1"/>
  <c r="T34" i="1"/>
  <c r="O35" i="1"/>
  <c r="T35" i="1"/>
  <c r="O36" i="1"/>
  <c r="T36" i="1"/>
  <c r="O37" i="1"/>
  <c r="T37" i="1"/>
  <c r="O38" i="1"/>
  <c r="T38" i="1"/>
  <c r="O39" i="1"/>
  <c r="T39" i="1"/>
  <c r="O40" i="1"/>
  <c r="T40" i="1"/>
  <c r="O41" i="1"/>
  <c r="T41" i="1"/>
  <c r="O42" i="1"/>
  <c r="T42" i="1"/>
  <c r="O43" i="1"/>
  <c r="T43" i="1"/>
  <c r="O44" i="1"/>
  <c r="T44" i="1"/>
  <c r="O45" i="1"/>
  <c r="T45" i="1"/>
  <c r="O46" i="1"/>
  <c r="T46" i="1"/>
  <c r="O47" i="1"/>
  <c r="T47" i="1"/>
  <c r="O48" i="1"/>
  <c r="T48" i="1"/>
  <c r="O49" i="1"/>
  <c r="T49" i="1"/>
  <c r="O50" i="1"/>
  <c r="T50" i="1"/>
  <c r="O51" i="1"/>
  <c r="T51" i="1"/>
  <c r="O52" i="1"/>
  <c r="T52" i="1"/>
  <c r="O53" i="1"/>
  <c r="T53" i="1"/>
  <c r="O54" i="1"/>
  <c r="T54" i="1"/>
  <c r="O55" i="1"/>
  <c r="T55" i="1"/>
  <c r="O56" i="1"/>
  <c r="T56" i="1"/>
  <c r="O57" i="1"/>
  <c r="T57" i="1"/>
  <c r="O58" i="1"/>
  <c r="T58" i="1"/>
  <c r="O59" i="1"/>
  <c r="T59" i="1"/>
  <c r="O60" i="1"/>
  <c r="T60" i="1"/>
  <c r="O61" i="1"/>
  <c r="T61" i="1"/>
  <c r="O62" i="1"/>
  <c r="T62" i="1"/>
  <c r="O63" i="1"/>
  <c r="T63" i="1"/>
  <c r="O64" i="1"/>
  <c r="T64" i="1"/>
  <c r="O65" i="1"/>
  <c r="T65" i="1"/>
  <c r="O66" i="1"/>
  <c r="T66" i="1"/>
  <c r="O67" i="1"/>
  <c r="T67" i="1"/>
  <c r="O68" i="1"/>
  <c r="T68" i="1"/>
  <c r="O69" i="1"/>
  <c r="T69" i="1"/>
  <c r="O70" i="1"/>
  <c r="T70" i="1"/>
  <c r="O71" i="1"/>
  <c r="T71" i="1"/>
  <c r="O72" i="1"/>
  <c r="T72" i="1"/>
  <c r="O73" i="1"/>
  <c r="T73" i="1"/>
  <c r="O74" i="1"/>
  <c r="T74" i="1"/>
  <c r="O75" i="1"/>
  <c r="T75" i="1"/>
  <c r="O76" i="1"/>
  <c r="T76" i="1"/>
  <c r="O77" i="1"/>
  <c r="T77" i="1"/>
  <c r="O78" i="1"/>
  <c r="T78" i="1"/>
  <c r="O79" i="1"/>
  <c r="T79" i="1"/>
  <c r="O80" i="1"/>
  <c r="T80" i="1"/>
  <c r="O81" i="1"/>
  <c r="T81" i="1"/>
  <c r="O82" i="1"/>
  <c r="T82" i="1"/>
  <c r="O83" i="1"/>
  <c r="T83" i="1"/>
  <c r="O84" i="1"/>
  <c r="T84" i="1"/>
  <c r="O85" i="1"/>
  <c r="T85" i="1"/>
  <c r="O86" i="1"/>
  <c r="T86" i="1"/>
  <c r="O87" i="1"/>
  <c r="T87" i="1"/>
  <c r="O88" i="1"/>
  <c r="T88" i="1"/>
  <c r="O89" i="1"/>
  <c r="T89" i="1"/>
  <c r="O90" i="1"/>
  <c r="T90" i="1"/>
  <c r="O91" i="1"/>
  <c r="T91" i="1"/>
  <c r="O92" i="1"/>
  <c r="T92" i="1"/>
  <c r="O93" i="1"/>
  <c r="T93" i="1"/>
  <c r="O94" i="1"/>
  <c r="T94" i="1"/>
  <c r="O95" i="1"/>
  <c r="T95" i="1"/>
  <c r="O96" i="1"/>
  <c r="T96" i="1"/>
  <c r="O97" i="1"/>
  <c r="T97" i="1"/>
  <c r="O98" i="1"/>
  <c r="T98" i="1"/>
  <c r="O99" i="1"/>
  <c r="T99" i="1"/>
  <c r="O100" i="1"/>
  <c r="T100" i="1"/>
  <c r="O101" i="1"/>
  <c r="T101" i="1"/>
  <c r="O102" i="1"/>
  <c r="T102" i="1"/>
  <c r="O103" i="1"/>
  <c r="T103" i="1"/>
  <c r="O104" i="1"/>
  <c r="T104" i="1"/>
  <c r="O105" i="1"/>
  <c r="T105" i="1"/>
  <c r="O106" i="1"/>
  <c r="T106" i="1"/>
  <c r="O107" i="1"/>
  <c r="T107" i="1"/>
  <c r="O108" i="1"/>
  <c r="T108" i="1"/>
  <c r="O109" i="1"/>
  <c r="T109" i="1"/>
  <c r="O110" i="1"/>
  <c r="T110" i="1"/>
  <c r="O111" i="1"/>
  <c r="T111" i="1"/>
  <c r="O112" i="1"/>
  <c r="T112" i="1"/>
  <c r="O113" i="1"/>
  <c r="T113" i="1"/>
  <c r="O114" i="1"/>
  <c r="T114" i="1"/>
  <c r="O115" i="1"/>
  <c r="T115" i="1"/>
  <c r="O116" i="1"/>
  <c r="T116" i="1"/>
  <c r="O117" i="1"/>
  <c r="T117" i="1"/>
  <c r="O118" i="1"/>
  <c r="T118" i="1"/>
  <c r="O119" i="1"/>
  <c r="T119" i="1"/>
  <c r="O120" i="1"/>
  <c r="T120" i="1"/>
  <c r="O121" i="1"/>
  <c r="T121" i="1"/>
  <c r="O122" i="1"/>
  <c r="T122" i="1"/>
  <c r="O123" i="1"/>
  <c r="T123" i="1"/>
  <c r="O124" i="1"/>
  <c r="T124" i="1"/>
  <c r="O125" i="1"/>
  <c r="T125" i="1"/>
  <c r="O126" i="1"/>
  <c r="T126" i="1"/>
  <c r="O127" i="1"/>
  <c r="T127" i="1"/>
  <c r="O128" i="1"/>
  <c r="T128" i="1"/>
  <c r="O129" i="1"/>
  <c r="T129" i="1"/>
  <c r="O130" i="1"/>
  <c r="T130" i="1"/>
  <c r="O131" i="1"/>
  <c r="T131" i="1"/>
  <c r="O132" i="1"/>
  <c r="T132" i="1"/>
  <c r="O133" i="1"/>
  <c r="T133" i="1"/>
  <c r="O134" i="1"/>
  <c r="T134" i="1"/>
  <c r="O135" i="1"/>
  <c r="T135" i="1"/>
  <c r="O136" i="1"/>
  <c r="T136" i="1"/>
  <c r="O137" i="1"/>
  <c r="T137" i="1"/>
  <c r="O138" i="1"/>
  <c r="T138" i="1"/>
  <c r="O139" i="1"/>
  <c r="T139" i="1"/>
  <c r="O140" i="1"/>
  <c r="T140" i="1"/>
  <c r="O141" i="1"/>
  <c r="T141" i="1"/>
  <c r="O142" i="1"/>
  <c r="T142" i="1"/>
  <c r="O143" i="1"/>
  <c r="T143" i="1"/>
  <c r="O144" i="1"/>
  <c r="T144" i="1"/>
  <c r="O145" i="1"/>
  <c r="T145" i="1"/>
  <c r="O146" i="1"/>
  <c r="T146" i="1"/>
  <c r="O147" i="1"/>
  <c r="T147" i="1"/>
  <c r="O148" i="1"/>
  <c r="T148" i="1"/>
  <c r="O149" i="1"/>
  <c r="T149" i="1"/>
  <c r="O150" i="1"/>
  <c r="T150" i="1"/>
  <c r="O151" i="1"/>
  <c r="T151" i="1"/>
  <c r="O152" i="1"/>
  <c r="T152" i="1"/>
  <c r="O153" i="1"/>
  <c r="T153" i="1"/>
  <c r="O154" i="1"/>
  <c r="T154" i="1"/>
  <c r="O155" i="1"/>
  <c r="T155" i="1"/>
  <c r="O156" i="1"/>
  <c r="T156" i="1"/>
  <c r="O157" i="1"/>
  <c r="T157" i="1"/>
  <c r="O158" i="1"/>
  <c r="T158" i="1"/>
  <c r="O159" i="1"/>
  <c r="T159" i="1"/>
  <c r="O160" i="1"/>
  <c r="T160" i="1"/>
  <c r="O161" i="1"/>
  <c r="T161" i="1"/>
  <c r="O162" i="1"/>
  <c r="T162" i="1"/>
  <c r="O163" i="1"/>
  <c r="T163" i="1"/>
  <c r="O164" i="1"/>
  <c r="T164" i="1"/>
  <c r="O165" i="1"/>
  <c r="T165" i="1"/>
  <c r="O166" i="1"/>
  <c r="T166" i="1"/>
  <c r="O167" i="1"/>
  <c r="T167" i="1"/>
  <c r="O168" i="1"/>
  <c r="T168" i="1"/>
  <c r="O169" i="1"/>
  <c r="T169" i="1"/>
  <c r="O170" i="1"/>
  <c r="T170" i="1"/>
  <c r="O171" i="1"/>
  <c r="T171" i="1"/>
  <c r="O172" i="1"/>
  <c r="T172" i="1"/>
  <c r="O173" i="1"/>
  <c r="T173" i="1"/>
  <c r="O174" i="1"/>
  <c r="T174" i="1"/>
  <c r="O175" i="1"/>
  <c r="T175" i="1"/>
  <c r="O176" i="1"/>
  <c r="T176" i="1"/>
  <c r="O177" i="1"/>
  <c r="T177" i="1"/>
  <c r="O178" i="1"/>
  <c r="T178" i="1"/>
  <c r="O179" i="1"/>
  <c r="T179" i="1"/>
  <c r="O180" i="1"/>
  <c r="T180" i="1"/>
  <c r="O181" i="1"/>
  <c r="T181" i="1"/>
  <c r="O182" i="1"/>
  <c r="T182" i="1"/>
  <c r="O183" i="1"/>
  <c r="T183" i="1"/>
  <c r="O184" i="1"/>
  <c r="T184" i="1"/>
  <c r="O185" i="1"/>
  <c r="T185" i="1"/>
  <c r="O186" i="1"/>
  <c r="T186" i="1"/>
  <c r="O187" i="1"/>
  <c r="T187" i="1"/>
  <c r="O188" i="1"/>
  <c r="T188" i="1"/>
  <c r="O189" i="1"/>
  <c r="T189" i="1"/>
  <c r="O190" i="1"/>
  <c r="T190" i="1"/>
  <c r="O191" i="1"/>
  <c r="T191" i="1"/>
  <c r="O192" i="1"/>
  <c r="T192" i="1"/>
  <c r="O193" i="1"/>
  <c r="T193" i="1"/>
  <c r="O194" i="1"/>
  <c r="T194" i="1"/>
  <c r="O195" i="1"/>
  <c r="T195" i="1"/>
  <c r="O196" i="1"/>
  <c r="T196" i="1"/>
  <c r="O197" i="1"/>
  <c r="T197" i="1"/>
  <c r="O198" i="1"/>
  <c r="T198" i="1"/>
  <c r="O199" i="1"/>
  <c r="T199" i="1"/>
  <c r="O200" i="1"/>
  <c r="T200" i="1"/>
  <c r="O201" i="1"/>
  <c r="T201" i="1"/>
  <c r="O202" i="1"/>
  <c r="T202" i="1"/>
  <c r="O203" i="1"/>
  <c r="T203" i="1"/>
  <c r="O204" i="1"/>
  <c r="T204" i="1"/>
  <c r="O205" i="1"/>
  <c r="T205" i="1"/>
  <c r="O206" i="1"/>
  <c r="T206" i="1"/>
  <c r="O207" i="1"/>
  <c r="T207" i="1"/>
  <c r="O208" i="1"/>
  <c r="T208" i="1"/>
  <c r="O209" i="1"/>
  <c r="T209" i="1"/>
  <c r="O210" i="1"/>
  <c r="T210" i="1"/>
  <c r="O211" i="1"/>
  <c r="T211" i="1"/>
  <c r="O212" i="1"/>
  <c r="T212" i="1"/>
  <c r="O213" i="1"/>
  <c r="T213" i="1"/>
  <c r="O214" i="1"/>
  <c r="T214" i="1"/>
  <c r="O215" i="1"/>
  <c r="T215" i="1"/>
  <c r="O216" i="1"/>
  <c r="T216" i="1"/>
  <c r="O217" i="1"/>
  <c r="T217" i="1"/>
  <c r="O218" i="1"/>
  <c r="T218" i="1"/>
  <c r="O219" i="1"/>
  <c r="T219" i="1"/>
  <c r="O220" i="1"/>
  <c r="T220" i="1"/>
  <c r="O221" i="1"/>
  <c r="T221" i="1"/>
  <c r="O222" i="1"/>
  <c r="T222" i="1"/>
  <c r="O223" i="1"/>
  <c r="T223" i="1"/>
  <c r="O224" i="1"/>
  <c r="T224" i="1"/>
  <c r="O225" i="1"/>
  <c r="T225" i="1"/>
  <c r="O226" i="1"/>
  <c r="T226" i="1"/>
  <c r="O227" i="1"/>
  <c r="T227" i="1"/>
  <c r="O228" i="1"/>
  <c r="T228" i="1"/>
  <c r="O229" i="1"/>
  <c r="T229" i="1"/>
  <c r="O230" i="1"/>
  <c r="T230" i="1"/>
  <c r="O231" i="1"/>
  <c r="T231" i="1"/>
  <c r="O232" i="1"/>
  <c r="T232" i="1"/>
  <c r="O233" i="1"/>
  <c r="T233" i="1"/>
  <c r="O234" i="1"/>
  <c r="T234" i="1"/>
  <c r="O235" i="1"/>
  <c r="T235" i="1"/>
  <c r="O236" i="1"/>
  <c r="T236" i="1"/>
  <c r="O237" i="1"/>
  <c r="T237" i="1"/>
  <c r="O238" i="1"/>
  <c r="T238" i="1"/>
  <c r="O239" i="1"/>
  <c r="T239" i="1"/>
  <c r="O240" i="1"/>
  <c r="T240" i="1"/>
  <c r="O241" i="1"/>
  <c r="T241" i="1"/>
  <c r="O242" i="1"/>
  <c r="T242" i="1"/>
  <c r="O243" i="1"/>
  <c r="T243" i="1"/>
  <c r="O244" i="1"/>
  <c r="T244" i="1"/>
  <c r="O245" i="1"/>
  <c r="T245" i="1"/>
  <c r="O246" i="1"/>
  <c r="T246" i="1"/>
  <c r="O247" i="1"/>
  <c r="T247" i="1"/>
  <c r="O248" i="1"/>
  <c r="T248" i="1"/>
  <c r="O249" i="1"/>
  <c r="T249" i="1"/>
  <c r="O250" i="1"/>
  <c r="T250" i="1"/>
  <c r="O251" i="1"/>
  <c r="T251" i="1"/>
  <c r="O252" i="1"/>
  <c r="T252" i="1"/>
  <c r="O253" i="1"/>
  <c r="T253" i="1"/>
  <c r="O254" i="1"/>
  <c r="T254" i="1"/>
  <c r="O255" i="1"/>
  <c r="T255" i="1"/>
  <c r="O256" i="1"/>
  <c r="T256" i="1"/>
  <c r="O257" i="1"/>
  <c r="T257" i="1"/>
  <c r="O258" i="1"/>
  <c r="T258" i="1"/>
  <c r="O259" i="1"/>
  <c r="T259" i="1"/>
  <c r="O260" i="1"/>
  <c r="T260" i="1"/>
  <c r="O261" i="1"/>
  <c r="T261" i="1"/>
  <c r="O262" i="1"/>
  <c r="T262" i="1"/>
  <c r="O263" i="1"/>
  <c r="T263" i="1"/>
  <c r="O264" i="1"/>
  <c r="T264" i="1"/>
  <c r="O265" i="1"/>
  <c r="T265" i="1"/>
  <c r="O266" i="1"/>
  <c r="T266" i="1"/>
  <c r="O267" i="1"/>
  <c r="T267" i="1"/>
  <c r="O268" i="1"/>
  <c r="T268" i="1"/>
  <c r="O269" i="1"/>
  <c r="T269" i="1"/>
  <c r="O270" i="1"/>
  <c r="T270" i="1"/>
  <c r="O271" i="1"/>
  <c r="T271" i="1"/>
  <c r="O272" i="1"/>
  <c r="T272" i="1"/>
  <c r="O273" i="1"/>
  <c r="T273" i="1"/>
  <c r="O274" i="1"/>
  <c r="T274" i="1"/>
  <c r="O275" i="1"/>
  <c r="T275" i="1"/>
  <c r="O276" i="1"/>
  <c r="T276" i="1"/>
  <c r="O277" i="1"/>
  <c r="T277" i="1"/>
  <c r="O278" i="1"/>
  <c r="T278" i="1"/>
  <c r="O279" i="1"/>
  <c r="T279" i="1"/>
  <c r="O280" i="1"/>
  <c r="T280" i="1"/>
  <c r="O281" i="1"/>
  <c r="T281" i="1"/>
  <c r="O282" i="1"/>
  <c r="T282" i="1"/>
  <c r="O283" i="1"/>
  <c r="T283" i="1"/>
  <c r="O284" i="1"/>
  <c r="T284" i="1"/>
  <c r="O285" i="1"/>
  <c r="T285" i="1"/>
  <c r="O286" i="1"/>
  <c r="T286" i="1"/>
  <c r="O287" i="1"/>
  <c r="T287" i="1"/>
  <c r="O288" i="1"/>
  <c r="T288" i="1"/>
  <c r="O289" i="1"/>
  <c r="T289" i="1"/>
  <c r="O290" i="1"/>
  <c r="T290" i="1"/>
  <c r="O291" i="1"/>
  <c r="T291" i="1"/>
  <c r="O292" i="1"/>
  <c r="T292" i="1"/>
  <c r="O293" i="1"/>
  <c r="T293" i="1"/>
  <c r="O294" i="1"/>
  <c r="T294" i="1"/>
  <c r="O295" i="1"/>
  <c r="T295" i="1"/>
  <c r="O296" i="1"/>
  <c r="T296" i="1"/>
  <c r="O297" i="1"/>
  <c r="T297" i="1"/>
  <c r="O298" i="1"/>
  <c r="T298" i="1"/>
  <c r="O299" i="1"/>
  <c r="T299" i="1"/>
  <c r="O300" i="1"/>
  <c r="T300" i="1"/>
  <c r="O301" i="1"/>
  <c r="T301" i="1"/>
  <c r="O302" i="1"/>
  <c r="T302" i="1"/>
  <c r="O303" i="1"/>
  <c r="T303" i="1"/>
  <c r="O304" i="1"/>
  <c r="T304" i="1"/>
  <c r="O305" i="1"/>
  <c r="T305" i="1"/>
  <c r="O306" i="1"/>
  <c r="T306" i="1"/>
  <c r="O307" i="1"/>
  <c r="T307" i="1"/>
  <c r="O308" i="1"/>
  <c r="T308" i="1"/>
  <c r="O309" i="1"/>
  <c r="T309" i="1"/>
  <c r="O310" i="1"/>
  <c r="T310" i="1"/>
  <c r="O311" i="1"/>
  <c r="T311" i="1"/>
  <c r="O312" i="1"/>
  <c r="T312" i="1"/>
  <c r="O313" i="1"/>
  <c r="T313" i="1"/>
  <c r="O314" i="1"/>
  <c r="T314" i="1"/>
  <c r="O315" i="1"/>
  <c r="T315" i="1"/>
  <c r="O316" i="1"/>
  <c r="T316" i="1"/>
  <c r="O317" i="1"/>
  <c r="T317" i="1"/>
  <c r="O318" i="1"/>
  <c r="T318" i="1"/>
  <c r="O319" i="1"/>
  <c r="T319" i="1"/>
  <c r="O320" i="1"/>
  <c r="T320" i="1"/>
  <c r="O321" i="1"/>
  <c r="T321" i="1"/>
  <c r="O322" i="1"/>
  <c r="T322" i="1"/>
  <c r="O323" i="1"/>
  <c r="T323" i="1"/>
  <c r="O324" i="1"/>
  <c r="T324" i="1"/>
  <c r="O325" i="1"/>
  <c r="T325" i="1"/>
  <c r="O326" i="1"/>
  <c r="T326" i="1"/>
  <c r="O327" i="1"/>
  <c r="T327" i="1"/>
  <c r="O328" i="1"/>
  <c r="T328" i="1"/>
  <c r="O329" i="1"/>
  <c r="T329" i="1"/>
  <c r="O330" i="1"/>
  <c r="T330" i="1"/>
  <c r="O331" i="1"/>
  <c r="T331" i="1"/>
  <c r="O332" i="1"/>
  <c r="T332" i="1"/>
  <c r="O333" i="1"/>
  <c r="T333" i="1"/>
  <c r="O334" i="1"/>
  <c r="T334" i="1"/>
  <c r="O335" i="1"/>
  <c r="T335" i="1"/>
  <c r="O336" i="1"/>
  <c r="T336" i="1"/>
  <c r="O337" i="1"/>
  <c r="T337" i="1"/>
  <c r="O338" i="1"/>
  <c r="T338" i="1"/>
  <c r="O339" i="1"/>
  <c r="T339" i="1"/>
  <c r="O340" i="1"/>
  <c r="T340" i="1"/>
  <c r="O341" i="1"/>
  <c r="T341" i="1"/>
  <c r="O342" i="1"/>
  <c r="T342" i="1"/>
  <c r="O343" i="1"/>
  <c r="T343" i="1"/>
  <c r="O344" i="1"/>
  <c r="T344" i="1"/>
  <c r="O345" i="1"/>
  <c r="T345" i="1"/>
  <c r="O346" i="1"/>
  <c r="T346" i="1"/>
  <c r="O347" i="1"/>
  <c r="T347" i="1"/>
  <c r="O348" i="1"/>
  <c r="T348" i="1"/>
  <c r="O349" i="1"/>
  <c r="T349" i="1"/>
  <c r="O350" i="1"/>
  <c r="T350" i="1"/>
  <c r="O351" i="1"/>
  <c r="T351" i="1"/>
  <c r="O352" i="1"/>
  <c r="T352" i="1"/>
  <c r="O353" i="1"/>
  <c r="T353" i="1"/>
  <c r="O354" i="1"/>
  <c r="T354" i="1"/>
  <c r="O355" i="1"/>
  <c r="T355" i="1"/>
  <c r="O356" i="1"/>
  <c r="T356" i="1"/>
  <c r="O357" i="1"/>
  <c r="T357" i="1"/>
  <c r="O358" i="1"/>
  <c r="T358" i="1"/>
  <c r="O359" i="1"/>
  <c r="T359" i="1"/>
  <c r="O360" i="1"/>
  <c r="T360" i="1"/>
  <c r="O361" i="1"/>
  <c r="T361" i="1"/>
  <c r="O362" i="1"/>
  <c r="T362" i="1"/>
  <c r="O363" i="1"/>
  <c r="T363" i="1"/>
  <c r="O364" i="1"/>
  <c r="T364" i="1"/>
  <c r="O365" i="1"/>
  <c r="T365" i="1"/>
  <c r="O366" i="1"/>
  <c r="T366" i="1"/>
  <c r="O367" i="1"/>
  <c r="T367" i="1"/>
  <c r="O368" i="1"/>
  <c r="T368" i="1"/>
  <c r="O369" i="1"/>
  <c r="T369" i="1"/>
  <c r="O370" i="1"/>
  <c r="T370" i="1"/>
  <c r="O371" i="1"/>
  <c r="T371" i="1"/>
  <c r="O372" i="1"/>
  <c r="T372" i="1"/>
  <c r="O373" i="1"/>
  <c r="T373" i="1"/>
  <c r="O374" i="1"/>
  <c r="T374" i="1"/>
  <c r="O375" i="1"/>
  <c r="T375" i="1"/>
  <c r="O376" i="1"/>
  <c r="T376" i="1"/>
  <c r="O377" i="1"/>
  <c r="T377" i="1"/>
  <c r="O378" i="1"/>
  <c r="T378" i="1"/>
  <c r="O379" i="1"/>
  <c r="T379" i="1"/>
  <c r="O380" i="1"/>
  <c r="T380" i="1"/>
  <c r="O381" i="1"/>
  <c r="T381" i="1"/>
  <c r="O382" i="1"/>
  <c r="T382" i="1"/>
  <c r="O383" i="1"/>
  <c r="T383" i="1"/>
  <c r="O384" i="1"/>
  <c r="T384" i="1"/>
  <c r="O385" i="1"/>
  <c r="T385" i="1"/>
  <c r="O386" i="1"/>
  <c r="T386" i="1"/>
  <c r="O387" i="1"/>
  <c r="T387" i="1"/>
  <c r="O388" i="1"/>
  <c r="T388" i="1"/>
  <c r="O389" i="1"/>
  <c r="T389" i="1"/>
  <c r="O390" i="1"/>
  <c r="T390" i="1"/>
  <c r="O391" i="1"/>
  <c r="T391" i="1"/>
  <c r="O392" i="1"/>
  <c r="T392" i="1"/>
  <c r="O393" i="1"/>
  <c r="T393" i="1"/>
  <c r="O394" i="1"/>
  <c r="T394" i="1"/>
  <c r="O395" i="1"/>
  <c r="T395" i="1"/>
  <c r="O396" i="1"/>
  <c r="T396" i="1"/>
  <c r="O397" i="1"/>
  <c r="T397" i="1"/>
  <c r="O398" i="1"/>
  <c r="T398" i="1"/>
  <c r="O399" i="1"/>
  <c r="T399" i="1"/>
  <c r="O400" i="1"/>
  <c r="T400" i="1"/>
  <c r="O401" i="1"/>
  <c r="T401" i="1"/>
  <c r="O402" i="1"/>
  <c r="T402" i="1"/>
  <c r="O403" i="1"/>
  <c r="T403" i="1"/>
  <c r="O404" i="1"/>
  <c r="T404" i="1"/>
  <c r="O405" i="1"/>
  <c r="T405" i="1"/>
  <c r="O406" i="1"/>
  <c r="T406" i="1"/>
  <c r="O407" i="1"/>
  <c r="T407" i="1"/>
  <c r="O408" i="1"/>
  <c r="T408" i="1"/>
  <c r="O409" i="1"/>
  <c r="T409" i="1"/>
  <c r="O410" i="1"/>
  <c r="T410" i="1"/>
  <c r="O411" i="1"/>
  <c r="T411" i="1"/>
  <c r="O412" i="1"/>
  <c r="T412" i="1"/>
  <c r="O413" i="1"/>
  <c r="T413" i="1"/>
  <c r="O414" i="1"/>
  <c r="T414" i="1"/>
  <c r="O415" i="1"/>
  <c r="T415" i="1"/>
  <c r="O416" i="1"/>
  <c r="T416" i="1"/>
  <c r="O417" i="1"/>
  <c r="T417" i="1"/>
  <c r="O418" i="1"/>
  <c r="T418" i="1"/>
  <c r="O419" i="1"/>
  <c r="T419" i="1"/>
  <c r="O420" i="1"/>
  <c r="T420" i="1"/>
  <c r="O421" i="1"/>
  <c r="T421" i="1"/>
  <c r="O422" i="1"/>
  <c r="T422" i="1"/>
  <c r="O423" i="1"/>
  <c r="T423" i="1"/>
  <c r="O424" i="1"/>
  <c r="T424" i="1"/>
  <c r="O425" i="1"/>
  <c r="T425" i="1"/>
  <c r="O426" i="1"/>
  <c r="T426" i="1"/>
  <c r="O427" i="1"/>
  <c r="T427" i="1"/>
  <c r="O428" i="1"/>
  <c r="T428" i="1"/>
  <c r="O429" i="1"/>
  <c r="T429" i="1"/>
  <c r="O430" i="1"/>
  <c r="T430" i="1"/>
  <c r="O431" i="1"/>
  <c r="T431" i="1"/>
  <c r="O432" i="1"/>
  <c r="T432" i="1"/>
  <c r="O433" i="1"/>
  <c r="T433" i="1"/>
  <c r="O434" i="1"/>
  <c r="T434" i="1"/>
  <c r="O435" i="1"/>
  <c r="T435" i="1"/>
  <c r="O436" i="1"/>
  <c r="T436" i="1"/>
  <c r="O437" i="1"/>
  <c r="T437" i="1"/>
  <c r="O438" i="1"/>
  <c r="T438" i="1"/>
  <c r="O439" i="1"/>
  <c r="T439" i="1"/>
  <c r="O440" i="1"/>
  <c r="T440" i="1"/>
  <c r="O441" i="1"/>
  <c r="T441" i="1"/>
  <c r="O442" i="1"/>
  <c r="T442" i="1"/>
  <c r="O443" i="1"/>
  <c r="T443" i="1"/>
  <c r="O444" i="1"/>
  <c r="T444" i="1"/>
  <c r="O445" i="1"/>
  <c r="T445" i="1"/>
  <c r="O446" i="1"/>
  <c r="T446" i="1"/>
  <c r="O447" i="1"/>
  <c r="T447" i="1"/>
  <c r="O448" i="1"/>
  <c r="T448" i="1"/>
  <c r="O449" i="1"/>
  <c r="T449" i="1"/>
  <c r="O450" i="1"/>
  <c r="T450" i="1"/>
  <c r="O451" i="1"/>
  <c r="T451" i="1"/>
  <c r="O452" i="1"/>
  <c r="T452" i="1"/>
  <c r="O453" i="1"/>
  <c r="T453" i="1"/>
  <c r="O454" i="1"/>
  <c r="T454" i="1"/>
  <c r="O455" i="1"/>
  <c r="T455" i="1"/>
  <c r="O456" i="1"/>
  <c r="T456" i="1"/>
  <c r="O457" i="1"/>
  <c r="T457" i="1"/>
  <c r="O458" i="1"/>
  <c r="T458" i="1"/>
  <c r="O459" i="1"/>
  <c r="T459" i="1"/>
  <c r="O460" i="1"/>
  <c r="T460" i="1"/>
  <c r="O461" i="1"/>
  <c r="T461" i="1"/>
  <c r="O462" i="1"/>
  <c r="T462" i="1"/>
  <c r="O463" i="1"/>
  <c r="T463" i="1"/>
  <c r="O464" i="1"/>
  <c r="T464" i="1"/>
  <c r="O465" i="1"/>
  <c r="T465" i="1"/>
  <c r="O466" i="1"/>
  <c r="T466" i="1"/>
  <c r="O467" i="1"/>
  <c r="T467" i="1"/>
  <c r="O468" i="1"/>
  <c r="T468" i="1"/>
  <c r="O469" i="1"/>
  <c r="T469" i="1"/>
  <c r="O470" i="1"/>
  <c r="T470" i="1"/>
  <c r="O471" i="1"/>
  <c r="T471" i="1"/>
  <c r="O472" i="1"/>
  <c r="T472" i="1"/>
  <c r="O473" i="1"/>
  <c r="T473" i="1"/>
  <c r="O474" i="1"/>
  <c r="T474" i="1"/>
  <c r="O475" i="1"/>
  <c r="T475" i="1"/>
  <c r="O476" i="1"/>
  <c r="T476" i="1"/>
  <c r="O477" i="1"/>
  <c r="T477" i="1"/>
  <c r="O478" i="1"/>
  <c r="T478" i="1"/>
  <c r="O479" i="1"/>
  <c r="T479" i="1"/>
  <c r="O480" i="1"/>
  <c r="T480" i="1"/>
  <c r="O481" i="1"/>
  <c r="T481" i="1"/>
  <c r="O482" i="1"/>
  <c r="T482" i="1"/>
  <c r="O483" i="1"/>
  <c r="T483" i="1"/>
  <c r="O484" i="1"/>
  <c r="T484" i="1"/>
  <c r="O485" i="1"/>
  <c r="T485" i="1"/>
  <c r="O486" i="1"/>
  <c r="T486" i="1"/>
  <c r="O487" i="1"/>
  <c r="T487" i="1"/>
  <c r="O488" i="1"/>
  <c r="T488" i="1"/>
  <c r="O489" i="1"/>
  <c r="T489" i="1"/>
  <c r="O490" i="1"/>
  <c r="T490" i="1"/>
  <c r="O491" i="1"/>
  <c r="T491" i="1"/>
  <c r="O492" i="1"/>
  <c r="T492" i="1"/>
  <c r="O493" i="1"/>
  <c r="T493" i="1"/>
  <c r="O494" i="1"/>
  <c r="T494" i="1"/>
  <c r="O495" i="1"/>
  <c r="T495" i="1"/>
  <c r="O496" i="1"/>
  <c r="T496" i="1"/>
  <c r="O497" i="1"/>
  <c r="T497" i="1"/>
  <c r="O498" i="1"/>
  <c r="T498" i="1"/>
  <c r="O499" i="1"/>
  <c r="T499" i="1"/>
  <c r="O500" i="1"/>
  <c r="T500" i="1"/>
  <c r="O501" i="1"/>
  <c r="T501" i="1"/>
  <c r="O502" i="1"/>
  <c r="T502" i="1"/>
  <c r="O503" i="1"/>
  <c r="T503" i="1"/>
  <c r="O504" i="1"/>
  <c r="T504" i="1"/>
  <c r="O505" i="1"/>
  <c r="T505" i="1"/>
  <c r="O506" i="1"/>
  <c r="T506" i="1"/>
  <c r="O507" i="1"/>
  <c r="T507" i="1"/>
  <c r="O508" i="1"/>
  <c r="T508" i="1"/>
  <c r="O509" i="1"/>
  <c r="T509" i="1"/>
  <c r="O510" i="1"/>
  <c r="T510" i="1"/>
  <c r="O511" i="1"/>
  <c r="T511" i="1"/>
  <c r="O512" i="1"/>
  <c r="T512" i="1"/>
  <c r="O513" i="1"/>
  <c r="T513" i="1"/>
  <c r="O514" i="1"/>
  <c r="T514" i="1"/>
  <c r="O515" i="1"/>
  <c r="T515" i="1"/>
  <c r="O516" i="1"/>
  <c r="T516" i="1"/>
  <c r="O517" i="1"/>
  <c r="T517" i="1"/>
  <c r="O518" i="1"/>
  <c r="T518" i="1"/>
  <c r="O519" i="1"/>
  <c r="T519" i="1"/>
  <c r="O520" i="1"/>
  <c r="T520" i="1"/>
  <c r="O521" i="1"/>
  <c r="T521" i="1"/>
  <c r="O522" i="1"/>
  <c r="T522" i="1"/>
  <c r="O523" i="1"/>
  <c r="T523" i="1"/>
  <c r="O524" i="1"/>
  <c r="T524" i="1"/>
  <c r="O525" i="1"/>
  <c r="T525" i="1"/>
  <c r="O526" i="1"/>
  <c r="T526" i="1"/>
  <c r="O527" i="1"/>
  <c r="T527" i="1"/>
  <c r="O528" i="1"/>
  <c r="T528" i="1"/>
  <c r="O529" i="1"/>
  <c r="T529" i="1"/>
  <c r="O530" i="1"/>
  <c r="T530" i="1"/>
  <c r="O531" i="1"/>
  <c r="T531" i="1"/>
  <c r="O532" i="1"/>
  <c r="T532" i="1"/>
  <c r="O533" i="1"/>
  <c r="T533" i="1"/>
  <c r="O534" i="1"/>
  <c r="T534" i="1"/>
  <c r="O535" i="1"/>
  <c r="T535" i="1"/>
  <c r="O536" i="1"/>
  <c r="T536" i="1"/>
  <c r="O537" i="1"/>
  <c r="T537" i="1"/>
  <c r="O538" i="1"/>
  <c r="T538" i="1"/>
  <c r="O539" i="1"/>
  <c r="T539" i="1"/>
  <c r="O540" i="1"/>
  <c r="T540" i="1"/>
  <c r="O541" i="1"/>
  <c r="T541" i="1"/>
  <c r="O542" i="1"/>
  <c r="T542" i="1"/>
  <c r="O543" i="1"/>
  <c r="T543" i="1"/>
  <c r="O544" i="1"/>
  <c r="T544" i="1"/>
  <c r="O545" i="1"/>
  <c r="T545" i="1"/>
  <c r="O546" i="1"/>
  <c r="T546" i="1"/>
  <c r="O547" i="1"/>
  <c r="T547" i="1"/>
  <c r="O548" i="1"/>
  <c r="T548" i="1"/>
  <c r="O549" i="1"/>
  <c r="T549" i="1"/>
  <c r="O550" i="1"/>
  <c r="T550" i="1"/>
  <c r="O551" i="1"/>
  <c r="T551" i="1"/>
  <c r="O552" i="1"/>
  <c r="T552" i="1"/>
  <c r="O553" i="1"/>
  <c r="T553" i="1"/>
  <c r="O554" i="1"/>
  <c r="T554" i="1"/>
  <c r="O555" i="1"/>
  <c r="T555" i="1"/>
  <c r="O556" i="1"/>
  <c r="T556" i="1"/>
  <c r="O557" i="1"/>
  <c r="T557" i="1"/>
  <c r="O558" i="1"/>
  <c r="T558" i="1"/>
  <c r="O559" i="1"/>
  <c r="T559" i="1"/>
  <c r="O560" i="1"/>
  <c r="T560" i="1"/>
  <c r="O561" i="1"/>
  <c r="T561" i="1"/>
  <c r="O562" i="1"/>
  <c r="T562" i="1"/>
  <c r="O563" i="1"/>
  <c r="T563" i="1"/>
  <c r="O564" i="1"/>
  <c r="T564" i="1"/>
  <c r="O565" i="1"/>
  <c r="T565" i="1"/>
  <c r="O566" i="1"/>
  <c r="T566" i="1"/>
  <c r="O567" i="1"/>
  <c r="T567" i="1"/>
  <c r="O568" i="1"/>
  <c r="T568" i="1"/>
  <c r="O569" i="1"/>
  <c r="T569" i="1"/>
  <c r="O570" i="1"/>
  <c r="T570" i="1"/>
  <c r="O571" i="1"/>
  <c r="T571" i="1"/>
  <c r="O572" i="1"/>
  <c r="T572" i="1"/>
  <c r="O573" i="1"/>
  <c r="T573" i="1"/>
  <c r="O574" i="1"/>
  <c r="T574" i="1"/>
  <c r="O575" i="1"/>
  <c r="T575" i="1"/>
  <c r="O576" i="1"/>
  <c r="T576" i="1"/>
  <c r="O577" i="1"/>
  <c r="T577" i="1"/>
  <c r="O578" i="1"/>
  <c r="T578" i="1"/>
  <c r="O579" i="1"/>
  <c r="T579" i="1"/>
  <c r="O580" i="1"/>
  <c r="T580" i="1"/>
  <c r="O581" i="1"/>
  <c r="T581" i="1"/>
  <c r="O582" i="1"/>
  <c r="T582" i="1"/>
  <c r="O583" i="1"/>
  <c r="T583" i="1"/>
  <c r="O584" i="1"/>
  <c r="T584" i="1"/>
  <c r="O585" i="1"/>
  <c r="T585" i="1"/>
  <c r="O586" i="1"/>
  <c r="T586" i="1"/>
  <c r="O587" i="1"/>
  <c r="T587" i="1"/>
  <c r="O588" i="1"/>
  <c r="T588" i="1"/>
  <c r="O589" i="1"/>
  <c r="T589" i="1"/>
  <c r="O590" i="1"/>
  <c r="T590" i="1"/>
  <c r="O591" i="1"/>
  <c r="T591" i="1"/>
  <c r="O592" i="1"/>
  <c r="T592" i="1"/>
  <c r="O593" i="1"/>
  <c r="T593" i="1"/>
  <c r="O594" i="1"/>
  <c r="T594" i="1"/>
  <c r="O595" i="1"/>
  <c r="T595" i="1"/>
  <c r="O596" i="1"/>
  <c r="T596" i="1"/>
  <c r="O597" i="1"/>
  <c r="T597" i="1"/>
  <c r="O598" i="1"/>
  <c r="T598" i="1"/>
  <c r="O599" i="1"/>
  <c r="T599" i="1"/>
  <c r="O600" i="1"/>
  <c r="T600" i="1"/>
  <c r="O601" i="1"/>
  <c r="T601" i="1"/>
  <c r="O602" i="1"/>
  <c r="T602" i="1"/>
  <c r="O603" i="1"/>
  <c r="T603" i="1"/>
  <c r="O604" i="1"/>
  <c r="T604" i="1"/>
  <c r="O605" i="1"/>
  <c r="T605" i="1"/>
  <c r="O606" i="1"/>
  <c r="T606" i="1"/>
  <c r="O607" i="1"/>
  <c r="T607" i="1"/>
  <c r="O608" i="1"/>
  <c r="T608" i="1"/>
  <c r="O609" i="1"/>
  <c r="T609" i="1"/>
  <c r="O610" i="1"/>
  <c r="T610" i="1"/>
  <c r="O611" i="1"/>
  <c r="T611" i="1"/>
  <c r="O612" i="1"/>
  <c r="T612" i="1"/>
  <c r="O613" i="1"/>
  <c r="T613" i="1"/>
  <c r="O614" i="1"/>
  <c r="T614" i="1"/>
  <c r="O615" i="1"/>
  <c r="T615" i="1"/>
  <c r="O616" i="1"/>
  <c r="T616" i="1"/>
  <c r="O617" i="1"/>
  <c r="T617" i="1"/>
  <c r="O618" i="1"/>
  <c r="T618" i="1"/>
  <c r="O619" i="1"/>
  <c r="T619" i="1"/>
  <c r="O620" i="1"/>
  <c r="T620" i="1"/>
  <c r="O621" i="1"/>
  <c r="T621" i="1"/>
  <c r="O622" i="1"/>
  <c r="T622" i="1"/>
  <c r="O623" i="1"/>
  <c r="T623" i="1"/>
  <c r="O624" i="1"/>
  <c r="T624" i="1"/>
  <c r="O625" i="1"/>
  <c r="T625" i="1"/>
  <c r="O626" i="1"/>
  <c r="T626" i="1"/>
  <c r="O627" i="1"/>
  <c r="T627" i="1"/>
  <c r="O628" i="1"/>
  <c r="T628" i="1"/>
  <c r="O629" i="1"/>
  <c r="T629" i="1"/>
  <c r="O630" i="1"/>
  <c r="T630" i="1"/>
  <c r="O631" i="1"/>
  <c r="T631" i="1"/>
  <c r="O632" i="1"/>
  <c r="T632" i="1"/>
  <c r="O633" i="1"/>
  <c r="T633" i="1"/>
  <c r="O634" i="1"/>
  <c r="T634" i="1"/>
  <c r="O635" i="1"/>
  <c r="T635" i="1"/>
  <c r="O636" i="1"/>
  <c r="T636" i="1"/>
  <c r="O637" i="1"/>
  <c r="T637" i="1"/>
  <c r="O638" i="1"/>
  <c r="T638" i="1"/>
  <c r="O639" i="1"/>
  <c r="T639" i="1"/>
  <c r="O640" i="1"/>
  <c r="T640" i="1"/>
  <c r="O641" i="1"/>
  <c r="T641" i="1"/>
  <c r="O642" i="1"/>
  <c r="T642" i="1"/>
  <c r="O643" i="1"/>
  <c r="T643" i="1"/>
  <c r="O644" i="1"/>
  <c r="T644" i="1"/>
  <c r="O645" i="1"/>
  <c r="T645" i="1"/>
  <c r="O646" i="1"/>
  <c r="T646" i="1"/>
  <c r="O647" i="1"/>
  <c r="T647" i="1"/>
  <c r="O648" i="1"/>
  <c r="T648" i="1"/>
  <c r="O649" i="1"/>
  <c r="T649" i="1"/>
  <c r="O650" i="1"/>
  <c r="T650" i="1"/>
  <c r="O651" i="1"/>
  <c r="T651" i="1"/>
  <c r="O652" i="1"/>
  <c r="T652" i="1"/>
  <c r="O653" i="1"/>
  <c r="T653" i="1"/>
  <c r="O654" i="1"/>
  <c r="T654" i="1"/>
  <c r="O655" i="1"/>
  <c r="T655" i="1"/>
  <c r="O656" i="1"/>
  <c r="T656" i="1"/>
  <c r="O657" i="1"/>
  <c r="T657" i="1"/>
  <c r="O658" i="1"/>
  <c r="T658" i="1"/>
  <c r="O659" i="1"/>
  <c r="T659" i="1"/>
  <c r="O660" i="1"/>
  <c r="T660" i="1"/>
  <c r="O661" i="1"/>
  <c r="T661" i="1"/>
  <c r="O662" i="1"/>
  <c r="T662" i="1"/>
  <c r="O663" i="1"/>
  <c r="T663" i="1"/>
  <c r="O664" i="1"/>
  <c r="T664" i="1"/>
  <c r="O665" i="1"/>
  <c r="T665" i="1"/>
  <c r="O666" i="1"/>
  <c r="T666" i="1"/>
  <c r="O667" i="1"/>
  <c r="T667" i="1"/>
  <c r="O668" i="1"/>
  <c r="T668" i="1"/>
  <c r="O669" i="1"/>
  <c r="T669" i="1"/>
  <c r="O670" i="1"/>
  <c r="T670" i="1"/>
  <c r="O671" i="1"/>
  <c r="T671" i="1"/>
  <c r="O672" i="1"/>
  <c r="T672" i="1"/>
  <c r="O673" i="1"/>
  <c r="T673" i="1"/>
  <c r="O674" i="1"/>
  <c r="T674" i="1"/>
  <c r="O675" i="1"/>
  <c r="T675" i="1"/>
  <c r="O676" i="1"/>
  <c r="T676" i="1"/>
  <c r="O677" i="1"/>
  <c r="T677" i="1"/>
  <c r="O678" i="1"/>
  <c r="T678" i="1"/>
  <c r="O679" i="1"/>
  <c r="T679" i="1"/>
  <c r="O680" i="1"/>
  <c r="T680" i="1"/>
  <c r="O681" i="1"/>
  <c r="T681" i="1"/>
  <c r="O682" i="1"/>
  <c r="T682" i="1"/>
  <c r="O683" i="1"/>
  <c r="T683" i="1"/>
  <c r="O684" i="1"/>
  <c r="T684" i="1"/>
  <c r="O685" i="1"/>
  <c r="T685" i="1"/>
  <c r="O686" i="1"/>
  <c r="T686" i="1"/>
  <c r="O687" i="1"/>
  <c r="T687" i="1"/>
  <c r="O688" i="1"/>
  <c r="T688" i="1"/>
  <c r="O689" i="1"/>
  <c r="T689" i="1"/>
  <c r="O690" i="1"/>
  <c r="T690" i="1"/>
  <c r="O691" i="1"/>
  <c r="T691" i="1"/>
  <c r="O692" i="1"/>
  <c r="T692" i="1"/>
  <c r="O693" i="1"/>
  <c r="T693" i="1"/>
  <c r="O694" i="1"/>
  <c r="T694" i="1"/>
  <c r="O695" i="1"/>
  <c r="T695" i="1"/>
  <c r="O696" i="1"/>
  <c r="T696" i="1"/>
  <c r="O697" i="1"/>
  <c r="T697" i="1"/>
  <c r="O698" i="1"/>
  <c r="T698" i="1"/>
  <c r="O699" i="1"/>
  <c r="T699" i="1"/>
  <c r="O700" i="1"/>
  <c r="T700" i="1"/>
  <c r="O701" i="1"/>
  <c r="T701" i="1"/>
  <c r="O702" i="1"/>
  <c r="T702" i="1"/>
  <c r="O703" i="1"/>
  <c r="T703" i="1"/>
  <c r="O704" i="1"/>
  <c r="T704" i="1"/>
  <c r="O705" i="1"/>
  <c r="T705" i="1"/>
  <c r="O706" i="1"/>
  <c r="T706" i="1"/>
  <c r="O707" i="1"/>
  <c r="T707" i="1"/>
  <c r="O708" i="1"/>
  <c r="T708" i="1"/>
  <c r="O709" i="1"/>
  <c r="T709" i="1"/>
  <c r="O710" i="1"/>
  <c r="T710" i="1"/>
  <c r="O711" i="1"/>
  <c r="T711" i="1"/>
  <c r="O712" i="1"/>
  <c r="T712" i="1"/>
  <c r="O713" i="1"/>
  <c r="T713" i="1"/>
  <c r="O714" i="1"/>
  <c r="T714" i="1"/>
  <c r="O715" i="1"/>
  <c r="T715" i="1"/>
  <c r="O716" i="1"/>
  <c r="T716" i="1"/>
  <c r="O717" i="1"/>
  <c r="T717" i="1"/>
  <c r="O718" i="1"/>
  <c r="T718" i="1"/>
  <c r="O719" i="1"/>
  <c r="T719" i="1"/>
  <c r="O720" i="1"/>
  <c r="T720" i="1"/>
  <c r="O721" i="1"/>
  <c r="T721" i="1"/>
  <c r="O722" i="1"/>
  <c r="T722" i="1"/>
  <c r="O723" i="1"/>
  <c r="T723" i="1"/>
  <c r="O724" i="1"/>
  <c r="T724" i="1"/>
  <c r="O725" i="1"/>
  <c r="T725" i="1"/>
  <c r="O726" i="1"/>
  <c r="T726" i="1"/>
  <c r="O727" i="1"/>
  <c r="T727" i="1"/>
  <c r="O728" i="1"/>
  <c r="T728" i="1"/>
  <c r="O729" i="1"/>
  <c r="T729" i="1"/>
  <c r="O730" i="1"/>
  <c r="T730" i="1"/>
  <c r="O731" i="1"/>
  <c r="T731" i="1"/>
  <c r="O732" i="1"/>
  <c r="T732" i="1"/>
  <c r="O733" i="1"/>
  <c r="T733" i="1"/>
  <c r="O734" i="1"/>
  <c r="T734" i="1"/>
  <c r="O735" i="1"/>
  <c r="T735" i="1"/>
  <c r="O736" i="1"/>
  <c r="T736" i="1"/>
  <c r="O737" i="1"/>
  <c r="T737" i="1"/>
  <c r="O738" i="1"/>
  <c r="T738" i="1"/>
  <c r="O739" i="1"/>
  <c r="T739" i="1"/>
  <c r="O740" i="1"/>
  <c r="T740" i="1"/>
  <c r="O741" i="1"/>
  <c r="T741" i="1"/>
  <c r="O742" i="1"/>
  <c r="T742" i="1"/>
  <c r="O743" i="1"/>
  <c r="T743" i="1"/>
  <c r="O744" i="1"/>
  <c r="T744" i="1"/>
  <c r="O745" i="1"/>
  <c r="T745" i="1"/>
  <c r="O746" i="1"/>
  <c r="T746" i="1"/>
  <c r="O747" i="1"/>
  <c r="T747" i="1"/>
  <c r="O748" i="1"/>
  <c r="T748" i="1"/>
  <c r="O749" i="1"/>
  <c r="T749" i="1"/>
  <c r="O750" i="1"/>
  <c r="T750" i="1"/>
  <c r="O751" i="1"/>
  <c r="T751" i="1"/>
  <c r="O752" i="1"/>
  <c r="T752" i="1"/>
  <c r="O753" i="1"/>
  <c r="T753" i="1"/>
  <c r="O754" i="1"/>
  <c r="T754" i="1"/>
  <c r="O755" i="1"/>
  <c r="T755" i="1"/>
  <c r="O756" i="1"/>
  <c r="T756" i="1"/>
  <c r="O757" i="1"/>
  <c r="T757" i="1"/>
  <c r="O758" i="1"/>
  <c r="T758" i="1"/>
  <c r="O759" i="1"/>
  <c r="T759" i="1"/>
  <c r="O760" i="1"/>
  <c r="T760" i="1"/>
  <c r="O761" i="1"/>
  <c r="T761" i="1"/>
  <c r="O762" i="1"/>
  <c r="T762" i="1"/>
  <c r="O763" i="1"/>
  <c r="T763" i="1"/>
  <c r="O764" i="1"/>
  <c r="T764" i="1"/>
  <c r="O765" i="1"/>
  <c r="T765" i="1"/>
  <c r="O766" i="1"/>
  <c r="T766" i="1"/>
  <c r="O767" i="1"/>
  <c r="T767" i="1"/>
  <c r="O768" i="1"/>
  <c r="T768" i="1"/>
  <c r="O769" i="1"/>
  <c r="T769" i="1"/>
  <c r="O770" i="1"/>
  <c r="T770" i="1"/>
  <c r="O771" i="1"/>
  <c r="T771" i="1"/>
  <c r="O772" i="1"/>
  <c r="T772" i="1"/>
  <c r="O773" i="1"/>
  <c r="T773" i="1"/>
  <c r="O774" i="1"/>
  <c r="T774" i="1"/>
  <c r="O775" i="1"/>
  <c r="T775" i="1"/>
  <c r="O776" i="1"/>
  <c r="T776" i="1"/>
  <c r="O777" i="1"/>
  <c r="T777" i="1"/>
  <c r="O778" i="1"/>
  <c r="T778" i="1"/>
  <c r="O779" i="1"/>
  <c r="T779" i="1"/>
  <c r="O780" i="1"/>
  <c r="T780" i="1"/>
  <c r="O781" i="1"/>
  <c r="T781" i="1"/>
  <c r="O782" i="1"/>
  <c r="T782" i="1"/>
  <c r="O783" i="1"/>
  <c r="T783" i="1"/>
  <c r="O784" i="1"/>
  <c r="T784" i="1"/>
  <c r="O785" i="1"/>
  <c r="T785" i="1"/>
  <c r="O786" i="1"/>
  <c r="T786" i="1"/>
  <c r="O787" i="1"/>
  <c r="T787" i="1"/>
  <c r="O788" i="1"/>
  <c r="T788" i="1"/>
  <c r="O789" i="1"/>
  <c r="T789" i="1"/>
  <c r="O790" i="1"/>
  <c r="T790" i="1"/>
  <c r="O791" i="1"/>
  <c r="T791" i="1"/>
  <c r="O792" i="1"/>
  <c r="T792" i="1"/>
  <c r="O793" i="1"/>
  <c r="T793" i="1"/>
  <c r="O794" i="1"/>
  <c r="T794" i="1"/>
  <c r="O795" i="1"/>
  <c r="T795" i="1"/>
  <c r="O796" i="1"/>
  <c r="T796" i="1"/>
  <c r="O797" i="1"/>
  <c r="T797" i="1"/>
  <c r="O798" i="1"/>
  <c r="T798" i="1"/>
  <c r="O799" i="1"/>
  <c r="T799" i="1"/>
  <c r="O800" i="1"/>
  <c r="T800" i="1"/>
  <c r="O801" i="1"/>
  <c r="T801" i="1"/>
  <c r="O802" i="1"/>
  <c r="T802" i="1"/>
  <c r="O803" i="1"/>
  <c r="T803" i="1"/>
  <c r="O804" i="1"/>
  <c r="T804" i="1"/>
  <c r="O805" i="1"/>
  <c r="T805" i="1"/>
  <c r="O806" i="1"/>
  <c r="T806" i="1"/>
  <c r="O807" i="1"/>
  <c r="T807" i="1"/>
  <c r="O808" i="1"/>
  <c r="T808" i="1"/>
  <c r="O809" i="1"/>
  <c r="T809" i="1"/>
  <c r="O810" i="1"/>
  <c r="T810" i="1"/>
  <c r="O811" i="1"/>
  <c r="T811" i="1"/>
  <c r="O812" i="1"/>
  <c r="T812" i="1"/>
  <c r="O813" i="1"/>
  <c r="T813" i="1"/>
  <c r="O814" i="1"/>
  <c r="T814" i="1"/>
  <c r="O815" i="1"/>
  <c r="T815" i="1"/>
  <c r="O816" i="1"/>
  <c r="T816" i="1"/>
  <c r="O817" i="1"/>
  <c r="T817" i="1"/>
  <c r="O818" i="1"/>
  <c r="T818" i="1"/>
  <c r="O819" i="1"/>
  <c r="T819" i="1"/>
  <c r="O820" i="1"/>
  <c r="T820" i="1"/>
  <c r="O821" i="1"/>
  <c r="T821" i="1"/>
  <c r="O822" i="1"/>
  <c r="T822" i="1"/>
  <c r="O823" i="1"/>
  <c r="T823" i="1"/>
  <c r="O824" i="1"/>
  <c r="T824" i="1"/>
  <c r="O825" i="1"/>
  <c r="T825" i="1"/>
  <c r="O826" i="1"/>
  <c r="T826" i="1"/>
  <c r="O827" i="1"/>
  <c r="T827" i="1"/>
  <c r="O828" i="1"/>
  <c r="T828" i="1"/>
  <c r="O829" i="1"/>
  <c r="T829" i="1"/>
  <c r="O830" i="1"/>
  <c r="T830" i="1"/>
  <c r="O831" i="1"/>
  <c r="T831" i="1"/>
  <c r="O832" i="1"/>
  <c r="T832" i="1"/>
  <c r="O833" i="1"/>
  <c r="T833" i="1"/>
  <c r="O834" i="1"/>
  <c r="T834" i="1"/>
  <c r="O835" i="1"/>
  <c r="T835" i="1"/>
  <c r="O836" i="1"/>
  <c r="T836" i="1"/>
  <c r="O837" i="1"/>
  <c r="T837" i="1"/>
  <c r="O838" i="1"/>
  <c r="T838" i="1"/>
  <c r="O839" i="1"/>
  <c r="T839" i="1"/>
  <c r="O840" i="1"/>
  <c r="T840" i="1"/>
  <c r="O841" i="1"/>
  <c r="T841" i="1"/>
  <c r="O842" i="1"/>
  <c r="T842" i="1"/>
  <c r="O843" i="1"/>
  <c r="T843" i="1"/>
  <c r="O844" i="1"/>
  <c r="T844" i="1"/>
  <c r="O845" i="1"/>
  <c r="T845" i="1"/>
  <c r="O846" i="1"/>
  <c r="T846" i="1"/>
  <c r="O847" i="1"/>
  <c r="T847" i="1"/>
  <c r="O848" i="1"/>
  <c r="T848" i="1"/>
  <c r="O849" i="1"/>
  <c r="T849" i="1"/>
  <c r="O850" i="1"/>
  <c r="T850" i="1"/>
  <c r="O851" i="1"/>
  <c r="T851" i="1"/>
  <c r="O852" i="1"/>
  <c r="T852" i="1"/>
  <c r="O853" i="1"/>
  <c r="T853" i="1"/>
  <c r="O854" i="1"/>
  <c r="T854" i="1"/>
  <c r="O855" i="1"/>
  <c r="T855" i="1"/>
  <c r="O856" i="1"/>
  <c r="T856" i="1"/>
  <c r="O857" i="1"/>
  <c r="T857" i="1"/>
  <c r="O858" i="1"/>
  <c r="T858" i="1"/>
  <c r="O859" i="1"/>
  <c r="T859" i="1"/>
  <c r="O860" i="1"/>
  <c r="T860" i="1"/>
  <c r="O861" i="1"/>
  <c r="T861" i="1"/>
  <c r="O862" i="1"/>
  <c r="T862" i="1"/>
  <c r="O863" i="1"/>
  <c r="T863" i="1"/>
  <c r="O864" i="1"/>
  <c r="T864" i="1"/>
  <c r="O865" i="1"/>
  <c r="T865" i="1"/>
  <c r="O866" i="1"/>
  <c r="T866" i="1"/>
  <c r="O867" i="1"/>
  <c r="T867" i="1"/>
  <c r="O868" i="1"/>
  <c r="T868" i="1"/>
  <c r="O869" i="1"/>
  <c r="T869" i="1"/>
  <c r="O870" i="1"/>
  <c r="T870" i="1"/>
  <c r="O871" i="1"/>
  <c r="T871" i="1"/>
  <c r="O872" i="1"/>
  <c r="T872" i="1"/>
  <c r="O873" i="1"/>
  <c r="T873" i="1"/>
  <c r="O874" i="1"/>
  <c r="T874" i="1"/>
  <c r="O875" i="1"/>
  <c r="T875" i="1"/>
  <c r="O876" i="1"/>
  <c r="T876" i="1"/>
  <c r="O877" i="1"/>
  <c r="T877" i="1"/>
  <c r="O878" i="1"/>
  <c r="T878" i="1"/>
  <c r="O879" i="1"/>
  <c r="T879" i="1"/>
  <c r="O880" i="1"/>
  <c r="T880" i="1"/>
  <c r="O881" i="1"/>
  <c r="T881" i="1"/>
  <c r="O882" i="1"/>
  <c r="T882" i="1"/>
  <c r="O883" i="1"/>
  <c r="T883" i="1"/>
  <c r="O884" i="1"/>
  <c r="T884" i="1"/>
  <c r="O885" i="1"/>
  <c r="T885" i="1"/>
  <c r="O886" i="1"/>
  <c r="T886" i="1"/>
  <c r="O887" i="1"/>
  <c r="T887" i="1"/>
  <c r="O888" i="1"/>
  <c r="T888" i="1"/>
  <c r="O889" i="1"/>
  <c r="T889" i="1"/>
  <c r="O890" i="1"/>
  <c r="T890" i="1"/>
  <c r="O891" i="1"/>
  <c r="T891" i="1"/>
  <c r="O892" i="1"/>
  <c r="T892" i="1"/>
  <c r="O893" i="1"/>
  <c r="T893" i="1"/>
  <c r="O894" i="1"/>
  <c r="T894" i="1"/>
  <c r="O895" i="1"/>
  <c r="T895" i="1"/>
  <c r="O896" i="1"/>
  <c r="T896" i="1"/>
  <c r="O897" i="1"/>
  <c r="T897" i="1"/>
  <c r="O898" i="1"/>
  <c r="T898" i="1"/>
  <c r="O899" i="1"/>
  <c r="T899" i="1"/>
  <c r="O900" i="1"/>
  <c r="T900" i="1"/>
  <c r="O901" i="1"/>
  <c r="T901" i="1"/>
  <c r="O902" i="1"/>
  <c r="T902" i="1"/>
  <c r="O903" i="1"/>
  <c r="T903" i="1"/>
  <c r="O904" i="1"/>
  <c r="T904" i="1"/>
  <c r="O905" i="1"/>
  <c r="T905" i="1"/>
  <c r="O906" i="1"/>
  <c r="T906" i="1"/>
  <c r="O907" i="1"/>
  <c r="T907" i="1"/>
  <c r="O908" i="1"/>
  <c r="T908" i="1"/>
  <c r="O909" i="1"/>
  <c r="T909" i="1"/>
  <c r="O910" i="1"/>
  <c r="T910" i="1"/>
  <c r="O911" i="1"/>
  <c r="T911" i="1"/>
  <c r="O912" i="1"/>
  <c r="T912" i="1"/>
  <c r="O913" i="1"/>
  <c r="T913" i="1"/>
  <c r="O914" i="1"/>
  <c r="T914" i="1"/>
  <c r="O915" i="1"/>
  <c r="T915" i="1"/>
  <c r="O916" i="1"/>
  <c r="T916" i="1"/>
  <c r="O917" i="1"/>
  <c r="T917" i="1"/>
  <c r="O918" i="1"/>
  <c r="T918" i="1"/>
  <c r="O919" i="1"/>
  <c r="T919" i="1"/>
  <c r="O920" i="1"/>
  <c r="T920" i="1"/>
  <c r="O921" i="1"/>
  <c r="T921" i="1"/>
  <c r="O922" i="1"/>
  <c r="T922" i="1"/>
  <c r="O923" i="1"/>
  <c r="T923" i="1"/>
  <c r="O924" i="1"/>
  <c r="T924" i="1"/>
  <c r="O925" i="1"/>
  <c r="T925" i="1"/>
  <c r="O926" i="1"/>
  <c r="T926" i="1"/>
  <c r="O927" i="1"/>
  <c r="T927" i="1"/>
  <c r="O928" i="1"/>
  <c r="T928" i="1"/>
  <c r="O929" i="1"/>
  <c r="T929" i="1"/>
  <c r="O930" i="1"/>
  <c r="T930" i="1"/>
  <c r="O931" i="1"/>
  <c r="T931" i="1"/>
  <c r="O932" i="1"/>
  <c r="T932" i="1"/>
  <c r="O933" i="1"/>
  <c r="T933" i="1"/>
  <c r="O934" i="1"/>
  <c r="T934" i="1"/>
  <c r="O935" i="1"/>
  <c r="T935" i="1"/>
  <c r="O936" i="1"/>
  <c r="T936" i="1"/>
  <c r="O937" i="1"/>
  <c r="T937" i="1"/>
  <c r="O938" i="1"/>
  <c r="T938" i="1"/>
  <c r="O939" i="1"/>
  <c r="T939" i="1"/>
  <c r="O940" i="1"/>
  <c r="T940" i="1"/>
  <c r="O941" i="1"/>
  <c r="T941" i="1"/>
  <c r="O942" i="1"/>
  <c r="T942" i="1"/>
  <c r="O943" i="1"/>
  <c r="T943" i="1"/>
  <c r="O944" i="1"/>
  <c r="T944" i="1"/>
  <c r="O945" i="1"/>
  <c r="T945" i="1"/>
  <c r="O946" i="1"/>
  <c r="T946" i="1"/>
  <c r="O947" i="1"/>
  <c r="T947" i="1"/>
  <c r="O948" i="1"/>
  <c r="T948" i="1"/>
  <c r="O949" i="1"/>
  <c r="T949" i="1"/>
  <c r="O950" i="1"/>
  <c r="T950" i="1"/>
  <c r="O951" i="1"/>
  <c r="T951" i="1"/>
  <c r="O952" i="1"/>
  <c r="T952" i="1"/>
  <c r="O953" i="1"/>
  <c r="T953" i="1"/>
  <c r="O954" i="1"/>
  <c r="T954" i="1"/>
  <c r="O955" i="1"/>
  <c r="T955" i="1"/>
  <c r="O956" i="1"/>
  <c r="T956" i="1"/>
  <c r="O957" i="1"/>
  <c r="T957" i="1"/>
  <c r="O958" i="1"/>
  <c r="T958" i="1"/>
  <c r="O959" i="1"/>
  <c r="T959" i="1"/>
  <c r="O960" i="1"/>
  <c r="T960" i="1"/>
  <c r="O961" i="1"/>
  <c r="T961" i="1"/>
  <c r="O962" i="1"/>
  <c r="T962" i="1"/>
  <c r="O963" i="1"/>
  <c r="T963" i="1"/>
  <c r="O964" i="1"/>
  <c r="T964" i="1"/>
  <c r="O965" i="1"/>
  <c r="T965" i="1"/>
  <c r="O966" i="1"/>
  <c r="T966" i="1"/>
  <c r="O967" i="1"/>
  <c r="T967" i="1"/>
  <c r="O968" i="1"/>
  <c r="T968" i="1"/>
  <c r="O969" i="1"/>
  <c r="T969" i="1"/>
  <c r="O970" i="1"/>
  <c r="T970" i="1"/>
  <c r="O971" i="1"/>
  <c r="T971" i="1"/>
  <c r="O972" i="1"/>
  <c r="T972" i="1"/>
  <c r="O973" i="1"/>
  <c r="T973" i="1"/>
  <c r="O974" i="1"/>
  <c r="T974" i="1"/>
  <c r="O975" i="1"/>
  <c r="T975" i="1"/>
  <c r="O976" i="1"/>
  <c r="T976" i="1"/>
  <c r="O977" i="1"/>
  <c r="T977" i="1"/>
  <c r="O978" i="1"/>
  <c r="T978" i="1"/>
  <c r="O979" i="1"/>
  <c r="T979" i="1"/>
  <c r="O980" i="1"/>
  <c r="T980" i="1"/>
  <c r="O981" i="1"/>
  <c r="T981" i="1"/>
  <c r="O982" i="1"/>
  <c r="T982" i="1"/>
  <c r="O983" i="1"/>
  <c r="T983" i="1"/>
  <c r="O984" i="1"/>
  <c r="T984" i="1"/>
  <c r="O985" i="1"/>
  <c r="T985" i="1"/>
  <c r="O986" i="1"/>
  <c r="T986" i="1"/>
  <c r="O987" i="1"/>
  <c r="T987" i="1"/>
  <c r="O988" i="1"/>
  <c r="T988" i="1"/>
  <c r="O989" i="1"/>
  <c r="T989" i="1"/>
  <c r="O990" i="1"/>
  <c r="T990" i="1"/>
  <c r="O991" i="1"/>
  <c r="T991" i="1"/>
  <c r="O992" i="1"/>
  <c r="T992" i="1"/>
  <c r="O993" i="1"/>
  <c r="T993" i="1"/>
  <c r="O994" i="1"/>
  <c r="T994" i="1"/>
  <c r="O995" i="1"/>
  <c r="T995" i="1"/>
  <c r="O996" i="1"/>
  <c r="T996" i="1"/>
  <c r="O997" i="1"/>
  <c r="T997" i="1"/>
  <c r="O998" i="1"/>
  <c r="T998" i="1"/>
  <c r="O999" i="1"/>
  <c r="T999" i="1"/>
  <c r="O1000" i="1"/>
  <c r="T1000" i="1"/>
  <c r="O1001" i="1"/>
  <c r="T1001" i="1"/>
  <c r="O1002" i="1"/>
  <c r="T1002" i="1"/>
  <c r="O1003" i="1"/>
  <c r="T1003" i="1"/>
  <c r="O1004" i="1"/>
  <c r="T1004" i="1"/>
  <c r="O1005" i="1"/>
  <c r="T1005" i="1"/>
  <c r="O1006" i="1"/>
  <c r="T1006" i="1"/>
  <c r="O1007" i="1"/>
  <c r="T1007" i="1"/>
  <c r="O1008" i="1"/>
  <c r="T1008" i="1"/>
  <c r="O1009" i="1"/>
  <c r="T1009" i="1"/>
  <c r="O1010" i="1"/>
  <c r="T1010" i="1"/>
  <c r="O1011" i="1"/>
  <c r="T1011" i="1"/>
  <c r="O1012" i="1"/>
  <c r="T1012" i="1"/>
  <c r="O1013" i="1"/>
  <c r="T1013" i="1"/>
  <c r="O1014" i="1"/>
  <c r="T1014" i="1"/>
  <c r="O1015" i="1"/>
  <c r="T1015" i="1"/>
  <c r="O1016" i="1"/>
  <c r="T1016" i="1"/>
  <c r="O1017" i="1"/>
  <c r="T1017" i="1"/>
  <c r="O1018" i="1"/>
  <c r="T1018" i="1"/>
  <c r="O1019" i="1"/>
  <c r="T1019" i="1"/>
  <c r="O1020" i="1"/>
  <c r="T1020" i="1"/>
  <c r="O1021" i="1"/>
  <c r="T1021" i="1"/>
  <c r="O1022" i="1"/>
  <c r="T1022" i="1"/>
  <c r="O1023" i="1"/>
  <c r="T1023" i="1"/>
  <c r="O1024" i="1"/>
  <c r="T1024" i="1"/>
  <c r="O1025" i="1"/>
  <c r="T1025" i="1"/>
  <c r="O1026" i="1"/>
  <c r="T1026" i="1"/>
  <c r="O1027" i="1"/>
  <c r="T1027" i="1"/>
  <c r="O1028" i="1"/>
  <c r="T1028" i="1"/>
  <c r="O1029" i="1"/>
  <c r="T1029" i="1"/>
  <c r="O1030" i="1"/>
  <c r="T1030" i="1"/>
  <c r="O1031" i="1"/>
  <c r="T1031" i="1"/>
  <c r="O1032" i="1"/>
  <c r="T1032" i="1"/>
  <c r="O1033" i="1"/>
  <c r="T1033" i="1"/>
  <c r="O1034" i="1"/>
  <c r="T1034" i="1"/>
  <c r="O1035" i="1"/>
  <c r="T1035" i="1"/>
  <c r="O1036" i="1"/>
  <c r="T1036" i="1"/>
  <c r="O1037" i="1"/>
  <c r="T1037" i="1"/>
  <c r="O1038" i="1"/>
  <c r="T1038" i="1"/>
  <c r="O1039" i="1"/>
  <c r="T1039" i="1"/>
  <c r="O1040" i="1"/>
  <c r="T1040" i="1"/>
  <c r="O1041" i="1"/>
  <c r="T1041" i="1"/>
  <c r="O1042" i="1"/>
  <c r="T1042" i="1"/>
  <c r="O1043" i="1"/>
  <c r="T1043" i="1"/>
  <c r="O1044" i="1"/>
  <c r="T1044" i="1"/>
  <c r="O1045" i="1"/>
  <c r="T1045" i="1"/>
  <c r="O1046" i="1"/>
  <c r="T1046" i="1"/>
  <c r="O1047" i="1"/>
  <c r="T1047" i="1"/>
  <c r="O1048" i="1"/>
  <c r="T1048" i="1"/>
  <c r="O1049" i="1"/>
  <c r="T1049" i="1"/>
  <c r="O1050" i="1"/>
  <c r="T1050" i="1"/>
  <c r="O1051" i="1"/>
  <c r="T1051" i="1"/>
  <c r="O1052" i="1"/>
  <c r="T1052" i="1"/>
  <c r="O1053" i="1"/>
  <c r="T1053" i="1"/>
  <c r="O1054" i="1"/>
  <c r="T1054" i="1"/>
  <c r="O1055" i="1"/>
  <c r="T1055" i="1"/>
  <c r="O1056" i="1"/>
  <c r="T1056" i="1"/>
  <c r="O1057" i="1"/>
  <c r="T1057" i="1"/>
  <c r="O1058" i="1"/>
  <c r="T1058" i="1"/>
  <c r="O1059" i="1"/>
  <c r="T1059" i="1"/>
  <c r="O1060" i="1"/>
  <c r="T1060" i="1"/>
  <c r="O1061" i="1"/>
  <c r="T1061" i="1"/>
  <c r="O1062" i="1"/>
  <c r="T1062" i="1"/>
  <c r="O1063" i="1"/>
  <c r="T1063" i="1"/>
  <c r="O1064" i="1"/>
  <c r="T1064" i="1"/>
  <c r="O1065" i="1"/>
  <c r="T1065" i="1"/>
  <c r="O1066" i="1"/>
  <c r="T1066" i="1"/>
  <c r="O1067" i="1"/>
  <c r="T1067" i="1"/>
  <c r="O1068" i="1"/>
  <c r="T1068" i="1"/>
  <c r="O1069" i="1"/>
  <c r="T1069" i="1"/>
  <c r="O1070" i="1"/>
  <c r="T1070" i="1"/>
  <c r="O1071" i="1"/>
  <c r="T1071" i="1"/>
  <c r="O1072" i="1"/>
  <c r="T1072" i="1"/>
  <c r="O1073" i="1"/>
  <c r="T1073" i="1"/>
  <c r="O1074" i="1"/>
  <c r="T1074" i="1"/>
  <c r="O1075" i="1"/>
  <c r="T1075" i="1"/>
  <c r="O1076" i="1"/>
  <c r="T1076" i="1"/>
  <c r="O1077" i="1"/>
  <c r="T1077" i="1"/>
  <c r="O1078" i="1"/>
  <c r="T1078" i="1"/>
  <c r="O1079" i="1"/>
  <c r="T1079" i="1"/>
  <c r="O1080" i="1"/>
  <c r="T1080" i="1"/>
  <c r="O1081" i="1"/>
  <c r="T1081" i="1"/>
  <c r="O1082" i="1"/>
  <c r="T1082" i="1"/>
  <c r="O1083" i="1"/>
  <c r="T1083" i="1"/>
  <c r="O1084" i="1"/>
  <c r="T1084" i="1"/>
  <c r="O1085" i="1"/>
  <c r="T1085" i="1"/>
  <c r="O1086" i="1"/>
  <c r="T1086" i="1"/>
  <c r="O1087" i="1"/>
  <c r="T1087" i="1"/>
  <c r="O1088" i="1"/>
  <c r="T1088" i="1"/>
  <c r="O1089" i="1"/>
  <c r="T1089" i="1"/>
  <c r="O1090" i="1"/>
  <c r="T1090" i="1"/>
  <c r="O1091" i="1"/>
  <c r="T1091" i="1"/>
  <c r="O1092" i="1"/>
  <c r="T1092" i="1"/>
  <c r="O1093" i="1"/>
  <c r="T1093" i="1"/>
  <c r="O1094" i="1"/>
  <c r="T1094" i="1"/>
  <c r="O1095" i="1"/>
  <c r="T1095" i="1"/>
  <c r="O1096" i="1"/>
  <c r="T1096" i="1"/>
  <c r="O1097" i="1"/>
  <c r="T1097" i="1"/>
  <c r="O1098" i="1"/>
  <c r="T1098" i="1"/>
  <c r="O1099" i="1"/>
  <c r="T1099" i="1"/>
  <c r="O1100" i="1"/>
  <c r="T1100" i="1"/>
  <c r="O1101" i="1"/>
  <c r="T1101" i="1"/>
  <c r="O1102" i="1"/>
  <c r="T1102" i="1"/>
  <c r="O1103" i="1"/>
  <c r="T1103" i="1"/>
  <c r="O1104" i="1"/>
  <c r="T1104" i="1"/>
  <c r="O1105" i="1"/>
  <c r="T1105" i="1"/>
  <c r="O1106" i="1"/>
  <c r="T1106" i="1"/>
  <c r="O1107" i="1"/>
  <c r="T1107" i="1"/>
  <c r="O1108" i="1"/>
  <c r="T1108" i="1"/>
  <c r="O1109" i="1"/>
  <c r="T1109" i="1"/>
  <c r="O1110" i="1"/>
  <c r="T1110" i="1"/>
  <c r="O1111" i="1"/>
  <c r="T1111" i="1"/>
  <c r="O1112" i="1"/>
  <c r="T1112" i="1"/>
  <c r="O1113" i="1"/>
  <c r="T1113" i="1"/>
  <c r="O1114" i="1"/>
  <c r="T1114" i="1"/>
  <c r="O1115" i="1"/>
  <c r="T1115" i="1"/>
  <c r="O1116" i="1"/>
  <c r="T1116" i="1"/>
  <c r="O1117" i="1"/>
  <c r="T1117" i="1"/>
  <c r="O1118" i="1"/>
  <c r="T1118" i="1"/>
  <c r="O1119" i="1"/>
  <c r="T1119" i="1"/>
  <c r="O1120" i="1"/>
  <c r="T1120" i="1"/>
  <c r="O1121" i="1"/>
  <c r="T1121" i="1"/>
  <c r="O1122" i="1"/>
  <c r="T1122" i="1"/>
  <c r="O1123" i="1"/>
  <c r="T1123" i="1"/>
  <c r="O1124" i="1"/>
  <c r="T1124" i="1"/>
  <c r="O1125" i="1"/>
  <c r="T1125" i="1"/>
  <c r="O1126" i="1"/>
  <c r="T1126" i="1"/>
  <c r="O1127" i="1"/>
  <c r="T1127" i="1"/>
  <c r="O1128" i="1"/>
  <c r="T1128" i="1"/>
  <c r="O1129" i="1"/>
  <c r="T1129" i="1"/>
  <c r="O1130" i="1"/>
  <c r="T1130" i="1"/>
  <c r="O1131" i="1"/>
  <c r="T1131" i="1"/>
  <c r="O1132" i="1"/>
  <c r="T1132" i="1"/>
  <c r="O1133" i="1"/>
  <c r="T1133" i="1"/>
  <c r="O1134" i="1"/>
  <c r="T1134" i="1"/>
  <c r="O1135" i="1"/>
  <c r="T1135" i="1"/>
  <c r="O1136" i="1"/>
  <c r="T1136" i="1"/>
  <c r="O1137" i="1"/>
  <c r="T1137" i="1"/>
  <c r="O1138" i="1"/>
  <c r="T1138" i="1"/>
  <c r="O1139" i="1"/>
  <c r="T1139" i="1"/>
  <c r="O1140" i="1"/>
  <c r="T1140" i="1"/>
  <c r="O1141" i="1"/>
  <c r="T1141" i="1"/>
  <c r="O1142" i="1"/>
  <c r="T1142" i="1"/>
  <c r="O1143" i="1"/>
  <c r="T1143" i="1"/>
  <c r="O1144" i="1"/>
  <c r="T1144" i="1"/>
  <c r="O1145" i="1"/>
  <c r="T1145" i="1"/>
  <c r="O1146" i="1"/>
  <c r="T1146" i="1"/>
  <c r="O1147" i="1"/>
  <c r="T1147" i="1"/>
  <c r="O1148" i="1"/>
  <c r="T1148" i="1"/>
  <c r="O1149" i="1"/>
  <c r="T1149" i="1"/>
  <c r="O1150" i="1"/>
  <c r="T1150" i="1"/>
  <c r="O1151" i="1"/>
  <c r="T1151" i="1"/>
  <c r="O1152" i="1"/>
  <c r="T1152" i="1"/>
  <c r="O1153" i="1"/>
  <c r="T1153" i="1"/>
  <c r="O1154" i="1"/>
  <c r="T1154" i="1"/>
  <c r="O1155" i="1"/>
  <c r="T1155" i="1"/>
  <c r="O1156" i="1"/>
  <c r="T1156" i="1"/>
  <c r="O1157" i="1"/>
  <c r="T1157" i="1"/>
  <c r="O1158" i="1"/>
  <c r="T1158" i="1"/>
  <c r="O1159" i="1"/>
  <c r="T1159" i="1"/>
  <c r="O1160" i="1"/>
  <c r="T1160" i="1"/>
  <c r="O1161" i="1"/>
  <c r="T1161" i="1"/>
  <c r="O1162" i="1"/>
  <c r="T1162" i="1"/>
  <c r="O1163" i="1"/>
  <c r="T1163" i="1"/>
  <c r="O1164" i="1"/>
  <c r="T1164" i="1"/>
  <c r="O1165" i="1"/>
  <c r="T1165" i="1"/>
  <c r="O1166" i="1"/>
  <c r="T1166" i="1"/>
  <c r="O1167" i="1"/>
  <c r="T1167" i="1"/>
  <c r="O1168" i="1"/>
  <c r="T1168" i="1"/>
  <c r="O1169" i="1"/>
  <c r="T1169" i="1"/>
  <c r="O1170" i="1"/>
  <c r="T1170" i="1"/>
  <c r="O1171" i="1"/>
  <c r="T1171" i="1"/>
  <c r="O1172" i="1"/>
  <c r="T1172" i="1"/>
  <c r="O1173" i="1"/>
  <c r="T1173" i="1"/>
  <c r="O1174" i="1"/>
  <c r="T1174" i="1"/>
  <c r="O1175" i="1"/>
  <c r="T1175" i="1"/>
  <c r="O1176" i="1"/>
  <c r="T1176" i="1"/>
  <c r="O1177" i="1"/>
  <c r="T1177" i="1"/>
  <c r="O1178" i="1"/>
  <c r="T1178" i="1"/>
  <c r="O1179" i="1"/>
  <c r="T1179" i="1"/>
  <c r="O1180" i="1"/>
  <c r="T1180" i="1"/>
  <c r="O1181" i="1"/>
  <c r="T1181" i="1"/>
  <c r="O1182" i="1"/>
  <c r="T1182" i="1"/>
  <c r="O1183" i="1"/>
  <c r="T1183" i="1"/>
  <c r="O1184" i="1"/>
  <c r="T1184" i="1"/>
  <c r="O1185" i="1"/>
  <c r="T1185" i="1"/>
  <c r="O1186" i="1"/>
  <c r="T1186" i="1"/>
  <c r="O1187" i="1"/>
  <c r="T1187" i="1"/>
  <c r="O1188" i="1"/>
  <c r="T1188" i="1"/>
  <c r="O1189" i="1"/>
  <c r="T1189" i="1"/>
  <c r="O1190" i="1"/>
  <c r="T1190" i="1"/>
  <c r="O1191" i="1"/>
  <c r="T1191" i="1"/>
  <c r="O1192" i="1"/>
  <c r="T1192" i="1"/>
  <c r="O1193" i="1"/>
  <c r="T1193" i="1"/>
  <c r="O1194" i="1"/>
  <c r="T1194" i="1"/>
  <c r="O1195" i="1"/>
  <c r="T1195" i="1"/>
  <c r="O1196" i="1"/>
  <c r="T1196" i="1"/>
  <c r="O1197" i="1"/>
  <c r="T1197" i="1"/>
  <c r="O1198" i="1"/>
  <c r="T1198" i="1"/>
  <c r="O1199" i="1"/>
  <c r="T1199" i="1"/>
  <c r="O1200" i="1"/>
  <c r="T1200" i="1"/>
  <c r="O1201" i="1"/>
  <c r="T1201" i="1"/>
  <c r="O1202" i="1"/>
  <c r="T1202" i="1"/>
  <c r="O1203" i="1"/>
  <c r="T1203" i="1"/>
  <c r="O1204" i="1"/>
  <c r="T1204" i="1"/>
  <c r="O1205" i="1"/>
  <c r="T1205" i="1"/>
  <c r="O1206" i="1"/>
  <c r="T1206" i="1"/>
  <c r="O1207" i="1"/>
  <c r="T1207" i="1"/>
  <c r="O1208" i="1"/>
  <c r="T1208" i="1"/>
  <c r="O1209" i="1"/>
  <c r="T1209" i="1"/>
  <c r="O1210" i="1"/>
  <c r="T1210" i="1"/>
  <c r="O1211" i="1"/>
  <c r="T1211" i="1"/>
  <c r="O1212" i="1"/>
  <c r="T1212" i="1"/>
  <c r="O1213" i="1"/>
  <c r="T1213" i="1"/>
  <c r="O1214" i="1"/>
  <c r="T1214" i="1"/>
  <c r="O1215" i="1"/>
  <c r="T1215" i="1"/>
  <c r="O1216" i="1"/>
  <c r="T1216" i="1"/>
  <c r="O1217" i="1"/>
  <c r="T1217" i="1"/>
  <c r="O1218" i="1"/>
  <c r="T1218" i="1"/>
  <c r="O1219" i="1"/>
  <c r="T1219" i="1"/>
  <c r="O1220" i="1"/>
  <c r="T1220" i="1"/>
  <c r="O1221" i="1"/>
  <c r="T1221" i="1"/>
  <c r="O1222" i="1"/>
  <c r="T1222" i="1"/>
  <c r="O1223" i="1"/>
  <c r="T1223" i="1"/>
  <c r="O1224" i="1"/>
  <c r="T1224" i="1"/>
  <c r="O1225" i="1"/>
  <c r="T1225" i="1"/>
  <c r="O1226" i="1"/>
  <c r="T1226" i="1"/>
  <c r="O1227" i="1"/>
  <c r="T1227" i="1"/>
  <c r="O1228" i="1"/>
  <c r="T1228" i="1"/>
  <c r="O1229" i="1"/>
  <c r="T1229" i="1"/>
  <c r="O1230" i="1"/>
  <c r="T1230" i="1"/>
  <c r="O1231" i="1"/>
  <c r="T1231" i="1"/>
  <c r="O1232" i="1"/>
  <c r="T1232" i="1"/>
  <c r="O1233" i="1"/>
  <c r="T1233" i="1"/>
  <c r="O1234" i="1"/>
  <c r="T1234" i="1"/>
  <c r="O1235" i="1"/>
  <c r="T1235" i="1"/>
  <c r="O1236" i="1"/>
  <c r="T1236" i="1"/>
  <c r="O1237" i="1"/>
  <c r="T1237" i="1"/>
  <c r="O1238" i="1"/>
  <c r="T1238" i="1"/>
  <c r="O1239" i="1"/>
  <c r="T1239" i="1"/>
  <c r="O1240" i="1"/>
  <c r="T1240" i="1"/>
  <c r="O1241" i="1"/>
  <c r="T1241" i="1"/>
  <c r="O1242" i="1"/>
  <c r="T1242" i="1"/>
  <c r="O1243" i="1"/>
  <c r="T1243" i="1"/>
  <c r="O1244" i="1"/>
  <c r="T1244" i="1"/>
  <c r="O1245" i="1"/>
  <c r="T1245" i="1"/>
  <c r="O1246" i="1"/>
  <c r="T1246" i="1"/>
  <c r="O1247" i="1"/>
  <c r="T1247" i="1"/>
  <c r="O1248" i="1"/>
  <c r="T1248" i="1"/>
  <c r="O1249" i="1"/>
  <c r="T1249" i="1"/>
  <c r="O1250" i="1"/>
  <c r="T1250" i="1"/>
  <c r="O1251" i="1"/>
  <c r="T1251" i="1"/>
  <c r="O1252" i="1"/>
  <c r="T1252" i="1"/>
  <c r="O1253" i="1"/>
  <c r="T1253" i="1"/>
  <c r="O1254" i="1"/>
  <c r="T1254" i="1"/>
  <c r="O1255" i="1"/>
  <c r="T1255" i="1"/>
  <c r="O1256" i="1"/>
  <c r="T1256" i="1"/>
  <c r="O1257" i="1"/>
  <c r="T1257" i="1"/>
  <c r="O1258" i="1"/>
  <c r="T1258" i="1"/>
  <c r="O1259" i="1"/>
  <c r="T1259" i="1"/>
  <c r="O1260" i="1"/>
  <c r="T1260" i="1"/>
  <c r="O1261" i="1"/>
  <c r="T1261" i="1"/>
  <c r="O1262" i="1"/>
  <c r="T1262" i="1"/>
  <c r="O1263" i="1"/>
  <c r="T1263" i="1"/>
  <c r="O1264" i="1"/>
  <c r="T1264" i="1"/>
  <c r="O1265" i="1"/>
  <c r="T1265" i="1"/>
  <c r="O1266" i="1"/>
  <c r="T1266" i="1"/>
  <c r="O1267" i="1"/>
  <c r="T1267" i="1"/>
  <c r="O1268" i="1"/>
  <c r="T1268" i="1"/>
  <c r="O1269" i="1"/>
  <c r="T1269" i="1"/>
  <c r="O1270" i="1"/>
  <c r="T1270" i="1"/>
  <c r="O1271" i="1"/>
  <c r="T1271" i="1"/>
  <c r="O1272" i="1"/>
  <c r="T1272" i="1"/>
  <c r="O1273" i="1"/>
  <c r="T1273" i="1"/>
  <c r="O1274" i="1"/>
  <c r="T1274" i="1"/>
  <c r="O1275" i="1"/>
  <c r="T1275" i="1"/>
  <c r="O1276" i="1"/>
  <c r="T1276" i="1"/>
  <c r="O1277" i="1"/>
  <c r="T1277" i="1"/>
  <c r="O1278" i="1"/>
  <c r="T1278" i="1"/>
  <c r="O1279" i="1"/>
  <c r="T1279" i="1"/>
  <c r="O1280" i="1"/>
  <c r="T1280" i="1"/>
  <c r="O1281" i="1"/>
  <c r="T1281" i="1"/>
  <c r="O1282" i="1"/>
  <c r="T1282" i="1"/>
  <c r="O1283" i="1"/>
  <c r="T1283" i="1"/>
  <c r="O1284" i="1"/>
  <c r="T1284" i="1"/>
  <c r="O1285" i="1"/>
  <c r="T1285" i="1"/>
  <c r="O1286" i="1"/>
  <c r="T1286" i="1"/>
  <c r="O1287" i="1"/>
  <c r="T1287" i="1"/>
  <c r="O1288" i="1"/>
  <c r="T1288" i="1"/>
  <c r="O1289" i="1"/>
  <c r="T1289" i="1"/>
  <c r="O1290" i="1"/>
  <c r="T1290" i="1"/>
  <c r="O1291" i="1"/>
  <c r="T1291" i="1"/>
  <c r="O1292" i="1"/>
  <c r="T1292" i="1"/>
  <c r="O1293" i="1"/>
  <c r="T1293" i="1"/>
  <c r="O1294" i="1"/>
  <c r="T1294" i="1"/>
  <c r="O1295" i="1"/>
  <c r="T1295" i="1"/>
  <c r="O1296" i="1"/>
  <c r="T1296" i="1"/>
  <c r="O1297" i="1"/>
  <c r="T1297" i="1"/>
  <c r="O1298" i="1"/>
  <c r="T1298" i="1"/>
  <c r="O1299" i="1"/>
  <c r="T1299" i="1"/>
  <c r="O1300" i="1"/>
  <c r="T1300" i="1"/>
  <c r="O1301" i="1"/>
  <c r="T1301" i="1"/>
  <c r="O1302" i="1"/>
  <c r="T1302" i="1"/>
  <c r="O1303" i="1"/>
  <c r="T1303" i="1"/>
  <c r="O1304" i="1"/>
  <c r="T1304" i="1"/>
  <c r="O1305" i="1"/>
  <c r="T1305" i="1"/>
  <c r="O1306" i="1"/>
  <c r="T1306" i="1"/>
  <c r="O1307" i="1"/>
  <c r="T1307" i="1"/>
  <c r="O1308" i="1"/>
  <c r="T1308" i="1"/>
  <c r="O1309" i="1"/>
  <c r="T1309" i="1"/>
  <c r="O1310" i="1"/>
  <c r="T1310" i="1"/>
  <c r="O1311" i="1"/>
  <c r="T1311" i="1"/>
  <c r="O1312" i="1"/>
  <c r="T1312" i="1"/>
  <c r="O1313" i="1"/>
  <c r="T1313" i="1"/>
  <c r="O1314" i="1"/>
  <c r="T1314" i="1"/>
  <c r="O1315" i="1"/>
  <c r="T1315" i="1"/>
  <c r="O1316" i="1"/>
  <c r="T1316" i="1"/>
  <c r="O1317" i="1"/>
  <c r="T1317" i="1"/>
  <c r="O1318" i="1"/>
  <c r="T1318" i="1"/>
  <c r="O1319" i="1"/>
  <c r="T1319" i="1"/>
  <c r="O1320" i="1"/>
  <c r="T1320" i="1"/>
  <c r="O1321" i="1"/>
  <c r="T1321" i="1"/>
  <c r="O1322" i="1"/>
  <c r="T1322" i="1"/>
  <c r="O1323" i="1"/>
  <c r="T1323" i="1"/>
  <c r="O1324" i="1"/>
  <c r="T1324" i="1"/>
  <c r="O1325" i="1"/>
  <c r="T1325" i="1"/>
  <c r="O1326" i="1"/>
  <c r="T1326" i="1"/>
  <c r="O1327" i="1"/>
  <c r="T1327" i="1"/>
  <c r="O1328" i="1"/>
  <c r="T1328" i="1"/>
  <c r="O1329" i="1"/>
  <c r="T1329" i="1"/>
  <c r="O1330" i="1"/>
  <c r="T1330" i="1"/>
  <c r="O1331" i="1"/>
  <c r="T1331" i="1"/>
  <c r="O1332" i="1"/>
  <c r="T1332" i="1"/>
  <c r="O1333" i="1"/>
  <c r="T1333" i="1"/>
  <c r="O1334" i="1"/>
  <c r="T1334" i="1"/>
  <c r="O1335" i="1"/>
  <c r="T1335" i="1"/>
  <c r="O1336" i="1"/>
  <c r="T1336" i="1"/>
  <c r="O1337" i="1"/>
  <c r="T1337" i="1"/>
  <c r="O1338" i="1"/>
  <c r="T1338" i="1"/>
  <c r="O1339" i="1"/>
  <c r="T1339" i="1"/>
  <c r="O1340" i="1"/>
  <c r="T1340" i="1"/>
  <c r="O1341" i="1"/>
  <c r="T1341" i="1"/>
  <c r="O1342" i="1"/>
  <c r="T1342" i="1"/>
  <c r="O1343" i="1"/>
  <c r="T1343" i="1"/>
  <c r="O1344" i="1"/>
  <c r="T1344" i="1"/>
  <c r="O1345" i="1"/>
  <c r="T1345" i="1"/>
  <c r="O1346" i="1"/>
  <c r="T1346" i="1"/>
  <c r="O1347" i="1"/>
  <c r="T1347" i="1"/>
  <c r="O1348" i="1"/>
  <c r="T1348" i="1"/>
  <c r="O1349" i="1"/>
  <c r="T1349" i="1"/>
  <c r="O1350" i="1"/>
  <c r="T1350" i="1"/>
  <c r="O1351" i="1"/>
  <c r="T1351" i="1"/>
  <c r="O1352" i="1"/>
  <c r="T1352" i="1"/>
  <c r="O1353" i="1"/>
  <c r="T1353" i="1"/>
  <c r="O1354" i="1"/>
  <c r="T1354" i="1"/>
  <c r="O1355" i="1"/>
  <c r="T1355" i="1"/>
  <c r="O1356" i="1"/>
  <c r="T1356" i="1"/>
  <c r="O1357" i="1"/>
  <c r="T1357" i="1"/>
  <c r="O1358" i="1"/>
  <c r="T1358" i="1"/>
  <c r="O1359" i="1"/>
  <c r="T1359" i="1"/>
  <c r="O1360" i="1"/>
  <c r="T1360" i="1"/>
  <c r="O1361" i="1"/>
  <c r="T1361" i="1"/>
  <c r="O1362" i="1"/>
  <c r="T1362" i="1"/>
  <c r="O1363" i="1"/>
  <c r="T1363" i="1"/>
  <c r="O1364" i="1"/>
  <c r="T1364" i="1"/>
  <c r="O1365" i="1"/>
  <c r="T1365" i="1"/>
  <c r="O1366" i="1"/>
  <c r="T1366" i="1"/>
  <c r="O1367" i="1"/>
  <c r="T1367" i="1"/>
  <c r="O1368" i="1"/>
  <c r="T1368" i="1"/>
  <c r="O1369" i="1"/>
  <c r="T1369" i="1"/>
  <c r="O1370" i="1"/>
  <c r="T1370" i="1"/>
  <c r="O1371" i="1"/>
  <c r="T1371" i="1"/>
  <c r="O1372" i="1"/>
  <c r="T1372" i="1"/>
  <c r="O1373" i="1"/>
  <c r="T1373" i="1"/>
  <c r="O1374" i="1"/>
  <c r="T1374" i="1"/>
  <c r="O1375" i="1"/>
  <c r="T1375" i="1"/>
  <c r="O1376" i="1"/>
  <c r="T1376" i="1"/>
  <c r="O1377" i="1"/>
  <c r="T1377" i="1"/>
  <c r="O1378" i="1"/>
  <c r="T1378" i="1"/>
  <c r="O1379" i="1"/>
  <c r="T1379" i="1"/>
  <c r="O1380" i="1"/>
  <c r="T1380" i="1"/>
  <c r="O1381" i="1"/>
  <c r="T1381" i="1"/>
  <c r="O1382" i="1"/>
  <c r="T1382" i="1"/>
  <c r="O1383" i="1"/>
  <c r="T1383" i="1"/>
  <c r="O1384" i="1"/>
  <c r="T1384" i="1"/>
  <c r="O1385" i="1"/>
  <c r="T1385" i="1"/>
  <c r="O1386" i="1"/>
  <c r="T1386" i="1"/>
  <c r="O1387" i="1"/>
  <c r="T1387" i="1"/>
  <c r="O1388" i="1"/>
  <c r="T1388" i="1"/>
  <c r="O1389" i="1"/>
  <c r="T1389" i="1"/>
  <c r="O1390" i="1"/>
  <c r="T1390" i="1"/>
  <c r="O1391" i="1"/>
  <c r="T1391" i="1"/>
  <c r="O1392" i="1"/>
  <c r="T1392" i="1"/>
  <c r="O1393" i="1"/>
  <c r="T1393" i="1"/>
  <c r="O1394" i="1"/>
  <c r="T1394" i="1"/>
  <c r="O1395" i="1"/>
  <c r="T1395" i="1"/>
  <c r="O1396" i="1"/>
  <c r="T1396" i="1"/>
  <c r="O1397" i="1"/>
  <c r="T1397" i="1"/>
  <c r="O1398" i="1"/>
  <c r="T1398" i="1"/>
  <c r="O1399" i="1"/>
  <c r="T1399" i="1"/>
  <c r="O1400" i="1"/>
  <c r="T1400" i="1"/>
  <c r="O1401" i="1"/>
  <c r="T1401" i="1"/>
  <c r="O1402" i="1"/>
  <c r="T1402" i="1"/>
  <c r="O1403" i="1"/>
  <c r="T1403" i="1"/>
  <c r="O1404" i="1"/>
  <c r="T1404" i="1"/>
  <c r="O1405" i="1"/>
  <c r="T1405" i="1"/>
  <c r="O1406" i="1"/>
  <c r="T1406" i="1"/>
  <c r="O1407" i="1"/>
  <c r="T1407" i="1"/>
  <c r="O1408" i="1"/>
  <c r="T1408" i="1"/>
  <c r="O1409" i="1"/>
  <c r="T1409" i="1"/>
  <c r="O1410" i="1"/>
  <c r="T1410" i="1"/>
  <c r="O1411" i="1"/>
  <c r="T1411" i="1"/>
  <c r="O1412" i="1"/>
  <c r="T1412" i="1"/>
  <c r="O1413" i="1"/>
  <c r="T1413" i="1"/>
  <c r="O1414" i="1"/>
  <c r="T1414" i="1"/>
  <c r="O1415" i="1"/>
  <c r="T1415" i="1"/>
  <c r="O1416" i="1"/>
  <c r="T1416" i="1"/>
  <c r="O1417" i="1"/>
  <c r="T1417" i="1"/>
  <c r="O1418" i="1"/>
  <c r="T1418" i="1"/>
  <c r="O1419" i="1"/>
  <c r="T1419" i="1"/>
  <c r="O1420" i="1"/>
  <c r="T1420" i="1"/>
  <c r="O1421" i="1"/>
  <c r="T1421" i="1"/>
  <c r="O1422" i="1"/>
  <c r="T1422" i="1"/>
  <c r="O1423" i="1"/>
  <c r="T1423" i="1"/>
  <c r="O1424" i="1"/>
  <c r="T1424" i="1"/>
  <c r="O1425" i="1"/>
  <c r="T1425" i="1"/>
  <c r="O1426" i="1"/>
  <c r="T1426" i="1"/>
  <c r="O1427" i="1"/>
  <c r="T1427" i="1"/>
  <c r="O1428" i="1"/>
  <c r="T1428" i="1"/>
  <c r="O1429" i="1"/>
  <c r="T1429" i="1"/>
  <c r="O1430" i="1"/>
  <c r="T1430" i="1"/>
  <c r="O1431" i="1"/>
  <c r="T1431" i="1"/>
  <c r="O1432" i="1"/>
  <c r="T1432" i="1"/>
  <c r="O1433" i="1"/>
  <c r="T1433" i="1"/>
  <c r="O1434" i="1"/>
  <c r="T1434" i="1"/>
  <c r="O1435" i="1"/>
  <c r="T1435" i="1"/>
  <c r="O1436" i="1"/>
  <c r="T1436" i="1"/>
  <c r="O1437" i="1"/>
  <c r="T1437" i="1"/>
  <c r="O1438" i="1"/>
  <c r="T1438" i="1"/>
  <c r="O1439" i="1"/>
  <c r="T1439" i="1"/>
  <c r="O1440" i="1"/>
  <c r="T1440" i="1"/>
  <c r="O1441" i="1"/>
  <c r="T1441" i="1"/>
  <c r="O1442" i="1"/>
  <c r="T1442" i="1"/>
  <c r="O1443" i="1"/>
  <c r="T1443" i="1"/>
  <c r="O1444" i="1"/>
  <c r="T1444" i="1"/>
  <c r="O1445" i="1"/>
  <c r="T1445" i="1"/>
  <c r="O1446" i="1"/>
  <c r="T1446" i="1"/>
  <c r="O1447" i="1"/>
  <c r="T1447" i="1"/>
  <c r="O1448" i="1"/>
  <c r="T1448" i="1"/>
  <c r="O1449" i="1"/>
  <c r="T1449" i="1"/>
  <c r="O1450" i="1"/>
  <c r="T1450" i="1"/>
  <c r="O1451" i="1"/>
  <c r="T1451" i="1"/>
  <c r="O1452" i="1"/>
  <c r="T1452" i="1"/>
  <c r="O1453" i="1"/>
  <c r="T1453" i="1"/>
  <c r="O1454" i="1"/>
  <c r="T1454" i="1"/>
  <c r="O1455" i="1"/>
  <c r="T1455" i="1"/>
  <c r="O1456" i="1"/>
  <c r="T1456" i="1"/>
  <c r="O1457" i="1"/>
  <c r="T1457" i="1"/>
  <c r="O1458" i="1"/>
  <c r="T1458" i="1"/>
  <c r="O1459" i="1"/>
  <c r="T1459" i="1"/>
  <c r="O1460" i="1"/>
  <c r="T1460" i="1"/>
  <c r="O1461" i="1"/>
  <c r="T1461" i="1"/>
  <c r="O1462" i="1"/>
  <c r="T1462" i="1"/>
  <c r="O1463" i="1"/>
  <c r="T1463" i="1"/>
  <c r="O1464" i="1"/>
  <c r="T1464" i="1"/>
  <c r="O1465" i="1"/>
  <c r="T1465" i="1"/>
  <c r="O1466" i="1"/>
  <c r="T1466" i="1"/>
  <c r="O1467" i="1"/>
  <c r="T1467" i="1"/>
  <c r="O1468" i="1"/>
  <c r="T1468" i="1"/>
  <c r="O1469" i="1"/>
  <c r="T1469" i="1"/>
  <c r="O1470" i="1"/>
  <c r="T1470" i="1"/>
  <c r="O1471" i="1"/>
  <c r="T1471" i="1"/>
  <c r="O1472" i="1"/>
  <c r="T1472" i="1"/>
  <c r="O1473" i="1"/>
  <c r="T1473" i="1"/>
  <c r="O1474" i="1"/>
  <c r="T1474" i="1"/>
  <c r="O1475" i="1"/>
  <c r="T1475" i="1"/>
  <c r="O1476" i="1"/>
  <c r="T1476" i="1"/>
  <c r="O1477" i="1"/>
  <c r="T1477" i="1"/>
  <c r="O1478" i="1"/>
  <c r="T1478" i="1"/>
  <c r="O1479" i="1"/>
  <c r="T1479" i="1"/>
  <c r="O1480" i="1"/>
  <c r="T1480" i="1"/>
  <c r="O1481" i="1"/>
  <c r="T1481" i="1"/>
  <c r="O1482" i="1"/>
  <c r="T1482" i="1"/>
  <c r="O1483" i="1"/>
  <c r="T1483" i="1"/>
  <c r="O1484" i="1"/>
  <c r="T1484" i="1"/>
  <c r="O1485" i="1"/>
  <c r="T1485" i="1"/>
  <c r="O1486" i="1"/>
  <c r="T1486" i="1"/>
  <c r="O1487" i="1"/>
  <c r="T1487" i="1"/>
  <c r="O1488" i="1"/>
  <c r="T1488" i="1"/>
  <c r="O1489" i="1"/>
  <c r="T1489" i="1"/>
  <c r="O1490" i="1"/>
  <c r="T1490" i="1"/>
  <c r="O1491" i="1"/>
  <c r="T1491" i="1"/>
  <c r="O1492" i="1"/>
  <c r="T1492" i="1"/>
  <c r="O1493" i="1"/>
  <c r="T1493" i="1"/>
  <c r="O1494" i="1"/>
  <c r="T1494" i="1"/>
  <c r="O1495" i="1"/>
  <c r="T1495" i="1"/>
  <c r="O1496" i="1"/>
  <c r="T1496" i="1"/>
  <c r="O1497" i="1"/>
  <c r="T1497" i="1"/>
  <c r="O1498" i="1"/>
  <c r="T1498" i="1"/>
  <c r="O1499" i="1"/>
  <c r="T1499" i="1"/>
  <c r="O1500" i="1"/>
  <c r="T1500" i="1"/>
  <c r="O1501" i="1"/>
  <c r="T1501" i="1"/>
  <c r="O1502" i="1"/>
  <c r="T1502" i="1"/>
  <c r="O1503" i="1"/>
  <c r="T1503" i="1"/>
  <c r="O1504" i="1"/>
  <c r="T1504" i="1"/>
  <c r="O1505" i="1"/>
  <c r="T1505" i="1"/>
  <c r="O1506" i="1"/>
  <c r="T1506" i="1"/>
  <c r="O1507" i="1"/>
  <c r="T1507" i="1"/>
  <c r="O1508" i="1"/>
  <c r="T1508" i="1"/>
  <c r="O1509" i="1"/>
  <c r="T1509" i="1"/>
  <c r="O1510" i="1"/>
  <c r="T1510" i="1"/>
  <c r="O1511" i="1"/>
  <c r="T1511" i="1"/>
  <c r="O1512" i="1"/>
  <c r="T1512" i="1"/>
  <c r="O1513" i="1"/>
  <c r="T1513" i="1"/>
  <c r="O1514" i="1"/>
  <c r="T1514" i="1"/>
  <c r="O1515" i="1"/>
  <c r="T1515" i="1"/>
  <c r="O1516" i="1"/>
  <c r="T1516" i="1"/>
  <c r="O1517" i="1"/>
  <c r="T1517" i="1"/>
  <c r="O1518" i="1"/>
  <c r="T1518" i="1"/>
  <c r="O1519" i="1"/>
  <c r="T1519" i="1"/>
  <c r="O1520" i="1"/>
  <c r="T1520" i="1"/>
  <c r="O1521" i="1"/>
  <c r="T1521" i="1"/>
  <c r="O1522" i="1"/>
  <c r="T1522" i="1"/>
  <c r="O1523" i="1"/>
  <c r="T1523" i="1"/>
  <c r="O1524" i="1"/>
  <c r="T1524" i="1"/>
  <c r="O1525" i="1"/>
  <c r="T1525" i="1"/>
  <c r="O1526" i="1"/>
  <c r="T1526" i="1"/>
  <c r="O1527" i="1"/>
  <c r="T1527" i="1"/>
  <c r="O1528" i="1"/>
  <c r="T1528" i="1"/>
  <c r="O1529" i="1"/>
  <c r="T1529" i="1"/>
  <c r="O1530" i="1"/>
  <c r="T1530" i="1"/>
  <c r="O1531" i="1"/>
  <c r="T1531" i="1"/>
  <c r="O1532" i="1"/>
  <c r="T1532" i="1"/>
  <c r="O1533" i="1"/>
  <c r="T1533" i="1"/>
  <c r="O1534" i="1"/>
  <c r="T1534" i="1"/>
  <c r="O1535" i="1"/>
  <c r="T1535" i="1"/>
  <c r="O1536" i="1"/>
  <c r="T1536" i="1"/>
  <c r="O1537" i="1"/>
  <c r="T1537" i="1"/>
  <c r="O1538" i="1"/>
  <c r="T1538" i="1"/>
  <c r="O1539" i="1"/>
  <c r="T1539" i="1"/>
  <c r="O1540" i="1"/>
  <c r="T1540" i="1"/>
  <c r="O1541" i="1"/>
  <c r="T1541" i="1"/>
  <c r="O1542" i="1"/>
  <c r="T1542" i="1"/>
  <c r="O1543" i="1"/>
  <c r="T1543" i="1"/>
  <c r="O1544" i="1"/>
  <c r="T1544" i="1"/>
  <c r="O1545" i="1"/>
  <c r="T1545" i="1"/>
  <c r="O1546" i="1"/>
  <c r="T1546" i="1"/>
  <c r="O1547" i="1"/>
  <c r="T1547" i="1"/>
  <c r="O1548" i="1"/>
  <c r="T1548" i="1"/>
  <c r="O1549" i="1"/>
  <c r="T1549" i="1"/>
  <c r="O1550" i="1"/>
  <c r="T1550" i="1"/>
  <c r="O1551" i="1"/>
  <c r="T1551" i="1"/>
  <c r="O1552" i="1"/>
  <c r="T1552" i="1"/>
  <c r="O1553" i="1"/>
  <c r="T1553" i="1"/>
  <c r="O1554" i="1"/>
  <c r="T1554" i="1"/>
  <c r="O1555" i="1"/>
  <c r="T1555" i="1"/>
  <c r="O1556" i="1"/>
  <c r="T1556" i="1"/>
  <c r="O1557" i="1"/>
  <c r="T1557" i="1"/>
  <c r="O1558" i="1"/>
  <c r="T1558" i="1"/>
  <c r="O1559" i="1"/>
  <c r="T1559" i="1"/>
  <c r="O1560" i="1"/>
  <c r="T1560" i="1"/>
  <c r="O1561" i="1"/>
  <c r="T1561" i="1"/>
  <c r="O1562" i="1"/>
  <c r="T1562" i="1"/>
  <c r="O1563" i="1"/>
  <c r="T1563" i="1"/>
  <c r="O1564" i="1"/>
  <c r="T1564" i="1"/>
  <c r="O1565" i="1"/>
  <c r="T1565" i="1"/>
  <c r="O1566" i="1"/>
  <c r="T1566" i="1"/>
  <c r="O1567" i="1"/>
  <c r="T1567" i="1"/>
  <c r="O1568" i="1"/>
  <c r="T1568" i="1"/>
  <c r="O1569" i="1"/>
  <c r="T1569" i="1"/>
  <c r="O1570" i="1"/>
  <c r="T1570" i="1"/>
  <c r="O1571" i="1"/>
  <c r="T1571" i="1"/>
  <c r="O1572" i="1"/>
  <c r="T1572" i="1"/>
  <c r="O1573" i="1"/>
  <c r="T1573" i="1"/>
  <c r="O1574" i="1"/>
  <c r="T1574" i="1"/>
  <c r="O1575" i="1"/>
  <c r="T1575" i="1"/>
  <c r="O1576" i="1"/>
  <c r="T1576" i="1"/>
  <c r="O1577" i="1"/>
  <c r="T1577" i="1"/>
  <c r="O1578" i="1"/>
  <c r="T1578" i="1"/>
  <c r="O1579" i="1"/>
  <c r="T1579" i="1"/>
  <c r="O1580" i="1"/>
  <c r="T1580" i="1"/>
  <c r="O1581" i="1"/>
  <c r="T1581" i="1"/>
  <c r="O1582" i="1"/>
  <c r="T1582" i="1"/>
  <c r="O1583" i="1"/>
  <c r="T1583" i="1"/>
  <c r="O1584" i="1"/>
  <c r="T1584" i="1"/>
  <c r="O1585" i="1"/>
  <c r="T1585" i="1"/>
  <c r="O1586" i="1"/>
  <c r="T1586" i="1"/>
  <c r="O1587" i="1"/>
  <c r="T1587" i="1"/>
  <c r="O1588" i="1"/>
  <c r="T1588" i="1"/>
  <c r="O1589" i="1"/>
  <c r="T1589" i="1"/>
  <c r="O1590" i="1"/>
  <c r="T1590" i="1"/>
  <c r="O1591" i="1"/>
  <c r="T1591" i="1"/>
  <c r="O1592" i="1"/>
  <c r="T1592" i="1"/>
  <c r="O1593" i="1"/>
  <c r="T1593" i="1"/>
  <c r="O1594" i="1"/>
  <c r="T1594" i="1"/>
  <c r="O1595" i="1"/>
  <c r="T1595" i="1"/>
  <c r="O1596" i="1"/>
  <c r="T1596" i="1"/>
  <c r="O1597" i="1"/>
  <c r="T1597" i="1"/>
  <c r="O1598" i="1"/>
  <c r="T1598" i="1"/>
  <c r="O1599" i="1"/>
  <c r="T1599" i="1"/>
  <c r="O1600" i="1"/>
  <c r="T1600" i="1"/>
  <c r="O1601" i="1"/>
  <c r="T1601" i="1"/>
  <c r="O1602" i="1"/>
  <c r="T1602" i="1"/>
  <c r="O1603" i="1"/>
  <c r="T1603" i="1"/>
  <c r="O1604" i="1"/>
  <c r="T1604" i="1"/>
  <c r="O1605" i="1"/>
  <c r="T1605" i="1"/>
  <c r="O1606" i="1"/>
  <c r="T1606" i="1"/>
  <c r="O1607" i="1"/>
  <c r="T1607" i="1"/>
  <c r="O1608" i="1"/>
  <c r="T1608" i="1"/>
  <c r="O1609" i="1"/>
  <c r="T1609" i="1"/>
  <c r="O1610" i="1"/>
  <c r="T1610" i="1"/>
  <c r="O1611" i="1"/>
  <c r="T1611" i="1"/>
  <c r="O1612" i="1"/>
  <c r="T1612" i="1"/>
  <c r="O1613" i="1"/>
  <c r="T1613" i="1"/>
  <c r="O1614" i="1"/>
  <c r="T1614" i="1"/>
  <c r="O1615" i="1"/>
  <c r="T1615" i="1"/>
  <c r="O1616" i="1"/>
  <c r="T1616" i="1"/>
  <c r="O1617" i="1"/>
  <c r="T1617" i="1"/>
  <c r="O1618" i="1"/>
  <c r="T1618" i="1"/>
  <c r="O1619" i="1"/>
  <c r="T1619" i="1"/>
  <c r="O1620" i="1"/>
  <c r="T1620" i="1"/>
  <c r="O1621" i="1"/>
  <c r="T1621" i="1"/>
  <c r="O1622" i="1"/>
  <c r="T1622" i="1"/>
  <c r="O1623" i="1"/>
  <c r="T1623" i="1"/>
  <c r="O1624" i="1"/>
  <c r="T1624" i="1"/>
  <c r="O1625" i="1"/>
  <c r="T1625" i="1"/>
  <c r="O1626" i="1"/>
  <c r="T1626" i="1"/>
  <c r="O1627" i="1"/>
  <c r="T1627" i="1"/>
  <c r="O1628" i="1"/>
  <c r="T1628" i="1"/>
  <c r="O1629" i="1"/>
  <c r="T1629" i="1"/>
  <c r="O1630" i="1"/>
  <c r="T1630" i="1"/>
  <c r="O1631" i="1"/>
  <c r="T1631" i="1"/>
  <c r="O1632" i="1"/>
  <c r="T1632" i="1"/>
  <c r="O1633" i="1"/>
  <c r="T1633" i="1"/>
  <c r="O1634" i="1"/>
  <c r="T1634" i="1"/>
  <c r="O1635" i="1"/>
  <c r="T1635" i="1"/>
  <c r="O1636" i="1"/>
  <c r="T1636" i="1"/>
  <c r="O1637" i="1"/>
  <c r="T1637" i="1"/>
  <c r="O1638" i="1"/>
  <c r="T1638" i="1"/>
  <c r="O1639" i="1"/>
  <c r="T1639" i="1"/>
  <c r="O1640" i="1"/>
  <c r="T1640" i="1"/>
  <c r="O1641" i="1"/>
  <c r="T1641" i="1"/>
  <c r="O1642" i="1"/>
  <c r="T1642" i="1"/>
  <c r="O1643" i="1"/>
  <c r="T1643" i="1"/>
  <c r="O1644" i="1"/>
  <c r="T1644" i="1"/>
  <c r="O1645" i="1"/>
  <c r="T1645" i="1"/>
  <c r="O1646" i="1"/>
  <c r="T1646" i="1"/>
  <c r="O1647" i="1"/>
  <c r="T1647" i="1"/>
  <c r="O1648" i="1"/>
  <c r="T1648" i="1"/>
  <c r="O1649" i="1"/>
  <c r="T1649" i="1"/>
  <c r="O1650" i="1"/>
  <c r="T1650" i="1"/>
  <c r="O1651" i="1"/>
  <c r="T1651" i="1"/>
  <c r="O1652" i="1"/>
  <c r="T1652" i="1"/>
  <c r="O1653" i="1"/>
  <c r="T1653" i="1"/>
  <c r="O1654" i="1"/>
  <c r="T1654" i="1"/>
  <c r="O1655" i="1"/>
  <c r="T1655" i="1"/>
  <c r="O1656" i="1"/>
  <c r="T1656" i="1"/>
  <c r="O1657" i="1"/>
  <c r="T1657" i="1"/>
  <c r="O1658" i="1"/>
  <c r="T1658" i="1"/>
  <c r="O1659" i="1"/>
  <c r="T1659" i="1"/>
  <c r="O1660" i="1"/>
  <c r="T1660" i="1"/>
  <c r="O1661" i="1"/>
  <c r="T1661" i="1"/>
  <c r="O1662" i="1"/>
  <c r="T1662" i="1"/>
  <c r="O1663" i="1"/>
  <c r="T1663" i="1"/>
  <c r="O1664" i="1"/>
  <c r="T1664" i="1"/>
  <c r="O1665" i="1"/>
  <c r="T1665" i="1"/>
  <c r="O1666" i="1"/>
  <c r="T1666" i="1"/>
  <c r="O1667" i="1"/>
  <c r="T1667" i="1"/>
  <c r="O1668" i="1"/>
  <c r="T1668" i="1"/>
  <c r="O1669" i="1"/>
  <c r="T1669" i="1"/>
  <c r="O1670" i="1"/>
  <c r="T1670" i="1"/>
  <c r="O1671" i="1"/>
  <c r="T1671" i="1"/>
  <c r="O1672" i="1"/>
  <c r="T1672" i="1"/>
  <c r="O1673" i="1"/>
  <c r="T1673" i="1"/>
  <c r="O1674" i="1"/>
  <c r="T1674" i="1"/>
  <c r="O1675" i="1"/>
  <c r="T1675" i="1"/>
  <c r="O1676" i="1"/>
  <c r="T1676" i="1"/>
  <c r="O1677" i="1"/>
  <c r="T1677" i="1"/>
  <c r="O1678" i="1"/>
  <c r="T1678" i="1"/>
  <c r="O1679" i="1"/>
  <c r="T1679" i="1"/>
  <c r="O1680" i="1"/>
  <c r="T1680" i="1"/>
  <c r="O1681" i="1"/>
  <c r="T1681" i="1"/>
  <c r="O1682" i="1"/>
  <c r="T1682" i="1"/>
  <c r="O1683" i="1"/>
  <c r="T1683" i="1"/>
  <c r="O1684" i="1"/>
  <c r="T1684" i="1"/>
  <c r="O1685" i="1"/>
  <c r="T1685" i="1"/>
  <c r="O1686" i="1"/>
  <c r="T1686" i="1"/>
  <c r="O1687" i="1"/>
  <c r="T1687" i="1"/>
  <c r="O1688" i="1"/>
  <c r="T1688" i="1"/>
  <c r="O1689" i="1"/>
  <c r="T1689" i="1"/>
  <c r="O1690" i="1"/>
  <c r="T1690" i="1"/>
  <c r="O1691" i="1"/>
  <c r="T1691" i="1"/>
  <c r="O1692" i="1"/>
  <c r="T1692" i="1"/>
  <c r="O1693" i="1"/>
  <c r="T1693" i="1"/>
  <c r="O1694" i="1"/>
  <c r="T1694" i="1"/>
  <c r="O1695" i="1"/>
  <c r="T1695" i="1"/>
  <c r="O1696" i="1"/>
  <c r="T1696" i="1"/>
  <c r="O1697" i="1"/>
  <c r="T1697" i="1"/>
  <c r="O1698" i="1"/>
  <c r="T1698" i="1"/>
  <c r="O1699" i="1"/>
  <c r="T1699" i="1"/>
  <c r="O1700" i="1"/>
  <c r="T1700" i="1"/>
  <c r="O1701" i="1"/>
  <c r="T1701" i="1"/>
  <c r="O1702" i="1"/>
  <c r="T1702" i="1"/>
  <c r="O1703" i="1"/>
  <c r="T1703" i="1"/>
  <c r="O1704" i="1"/>
  <c r="T1704" i="1"/>
  <c r="O1705" i="1"/>
  <c r="T1705" i="1"/>
  <c r="O1706" i="1"/>
  <c r="T1706" i="1"/>
  <c r="O1707" i="1"/>
  <c r="T1707" i="1"/>
  <c r="O1708" i="1"/>
  <c r="T1708" i="1"/>
  <c r="O1709" i="1"/>
  <c r="T1709" i="1"/>
  <c r="O1710" i="1"/>
  <c r="T1710" i="1"/>
  <c r="O1711" i="1"/>
  <c r="T1711" i="1"/>
  <c r="O1712" i="1"/>
  <c r="T1712" i="1"/>
  <c r="O1713" i="1"/>
  <c r="T1713" i="1"/>
  <c r="O1714" i="1"/>
  <c r="T1714" i="1"/>
  <c r="O1715" i="1"/>
  <c r="T1715" i="1"/>
  <c r="O1716" i="1"/>
  <c r="T1716" i="1"/>
  <c r="O1717" i="1"/>
  <c r="T1717" i="1"/>
  <c r="O1718" i="1"/>
  <c r="T1718" i="1"/>
  <c r="O1719" i="1"/>
  <c r="T1719" i="1"/>
  <c r="O1720" i="1"/>
  <c r="T1720" i="1"/>
  <c r="O1721" i="1"/>
  <c r="T1721" i="1"/>
  <c r="O1722" i="1"/>
  <c r="T1722" i="1"/>
  <c r="O1723" i="1"/>
  <c r="T1723" i="1"/>
  <c r="O1724" i="1"/>
  <c r="T1724" i="1"/>
  <c r="O1725" i="1"/>
  <c r="T1725" i="1"/>
  <c r="O1726" i="1"/>
  <c r="T1726" i="1"/>
  <c r="O1727" i="1"/>
  <c r="T1727" i="1"/>
  <c r="O1728" i="1"/>
  <c r="T1728" i="1"/>
  <c r="O1729" i="1"/>
  <c r="T1729" i="1"/>
  <c r="O1730" i="1"/>
  <c r="T1730" i="1"/>
  <c r="O1731" i="1"/>
  <c r="T1731" i="1"/>
  <c r="O1732" i="1"/>
  <c r="T1732" i="1"/>
  <c r="O1733" i="1"/>
  <c r="T1733" i="1"/>
  <c r="O1734" i="1"/>
  <c r="T1734" i="1"/>
  <c r="O1735" i="1"/>
  <c r="T1735" i="1"/>
  <c r="O1736" i="1"/>
  <c r="T1736" i="1"/>
  <c r="O1737" i="1"/>
  <c r="T1737" i="1"/>
  <c r="O1738" i="1"/>
  <c r="T1738" i="1"/>
  <c r="O1739" i="1"/>
  <c r="T1739" i="1"/>
  <c r="O1740" i="1"/>
  <c r="T1740" i="1"/>
  <c r="O1741" i="1"/>
  <c r="T1741" i="1"/>
  <c r="O1742" i="1"/>
  <c r="T1742" i="1"/>
  <c r="O1743" i="1"/>
  <c r="T1743" i="1"/>
  <c r="O1744" i="1"/>
  <c r="T1744" i="1"/>
  <c r="O1745" i="1"/>
  <c r="T1745" i="1"/>
  <c r="O1746" i="1"/>
  <c r="T1746" i="1"/>
  <c r="O1747" i="1"/>
  <c r="T1747" i="1"/>
  <c r="O1748" i="1"/>
  <c r="T1748" i="1"/>
  <c r="O1749" i="1"/>
  <c r="T1749" i="1"/>
  <c r="O1750" i="1"/>
  <c r="T1750" i="1"/>
  <c r="O1751" i="1"/>
  <c r="T1751" i="1"/>
  <c r="O1752" i="1"/>
  <c r="T1752" i="1"/>
  <c r="O1753" i="1"/>
  <c r="T1753" i="1"/>
  <c r="O1754" i="1"/>
  <c r="T1754" i="1"/>
  <c r="O1755" i="1"/>
  <c r="T1755" i="1"/>
  <c r="O1756" i="1"/>
  <c r="T1756" i="1"/>
  <c r="O1757" i="1"/>
  <c r="T1757" i="1"/>
  <c r="O1758" i="1"/>
  <c r="T1758" i="1"/>
  <c r="O1759" i="1"/>
  <c r="T1759" i="1"/>
  <c r="O1760" i="1"/>
  <c r="T1760" i="1"/>
  <c r="O1761" i="1"/>
  <c r="T1761" i="1"/>
  <c r="O1762" i="1"/>
  <c r="T1762" i="1"/>
  <c r="O1763" i="1"/>
  <c r="T1763" i="1"/>
  <c r="O1764" i="1"/>
  <c r="T1764" i="1"/>
  <c r="O1765" i="1"/>
  <c r="T1765" i="1"/>
  <c r="O1766" i="1"/>
  <c r="T1766" i="1"/>
  <c r="O1767" i="1"/>
  <c r="T1767" i="1"/>
  <c r="O1768" i="1"/>
  <c r="T1768" i="1"/>
  <c r="O1769" i="1"/>
  <c r="T1769" i="1"/>
  <c r="O1770" i="1"/>
  <c r="T1770" i="1"/>
  <c r="O1771" i="1"/>
  <c r="T1771" i="1"/>
  <c r="O1772" i="1"/>
  <c r="T1772" i="1"/>
  <c r="O1773" i="1"/>
  <c r="T1773" i="1"/>
  <c r="O1774" i="1"/>
  <c r="T1774" i="1"/>
  <c r="O1775" i="1"/>
  <c r="T1775" i="1"/>
  <c r="O1776" i="1"/>
  <c r="T1776" i="1"/>
  <c r="O1777" i="1"/>
  <c r="T1777" i="1"/>
  <c r="O1778" i="1"/>
  <c r="T1778" i="1"/>
  <c r="O1779" i="1"/>
  <c r="T1779" i="1"/>
  <c r="O1780" i="1"/>
  <c r="T1780" i="1"/>
  <c r="O1781" i="1"/>
  <c r="T1781" i="1"/>
  <c r="O1782" i="1"/>
  <c r="T1782" i="1"/>
  <c r="O1783" i="1"/>
  <c r="T1783" i="1"/>
  <c r="O1784" i="1"/>
  <c r="T1784" i="1"/>
  <c r="O1785" i="1"/>
  <c r="T1785" i="1"/>
  <c r="O1786" i="1"/>
  <c r="T1786" i="1"/>
  <c r="O1787" i="1"/>
  <c r="T1787" i="1"/>
  <c r="O1788" i="1"/>
  <c r="T1788" i="1"/>
  <c r="O1789" i="1"/>
  <c r="T1789" i="1"/>
  <c r="O1790" i="1"/>
  <c r="T1790" i="1"/>
  <c r="O1791" i="1"/>
  <c r="T1791" i="1"/>
  <c r="O1792" i="1"/>
  <c r="T1792" i="1"/>
  <c r="O1793" i="1"/>
  <c r="T1793" i="1"/>
  <c r="O1794" i="1"/>
  <c r="T1794" i="1"/>
  <c r="O1795" i="1"/>
  <c r="T1795" i="1"/>
  <c r="O1796" i="1"/>
  <c r="T1796" i="1"/>
  <c r="O1797" i="1"/>
  <c r="T1797" i="1"/>
  <c r="O1798" i="1"/>
  <c r="T1798" i="1"/>
  <c r="O1799" i="1"/>
  <c r="T1799" i="1"/>
  <c r="O1800" i="1"/>
  <c r="T1800" i="1"/>
  <c r="O1801" i="1"/>
  <c r="T1801" i="1"/>
  <c r="O1802" i="1"/>
  <c r="T1802" i="1"/>
  <c r="O1803" i="1"/>
  <c r="T1803" i="1"/>
  <c r="O1804" i="1"/>
  <c r="T1804" i="1"/>
  <c r="O1805" i="1"/>
  <c r="T1805" i="1"/>
  <c r="O1806" i="1"/>
  <c r="T1806" i="1"/>
  <c r="O1807" i="1"/>
  <c r="T1807" i="1"/>
  <c r="O1808" i="1"/>
  <c r="T1808" i="1"/>
  <c r="O1809" i="1"/>
  <c r="T1809" i="1"/>
  <c r="O1810" i="1"/>
  <c r="T1810" i="1"/>
  <c r="O1811" i="1"/>
  <c r="T1811" i="1"/>
  <c r="O1812" i="1"/>
  <c r="T1812" i="1"/>
  <c r="O1813" i="1"/>
  <c r="T1813" i="1"/>
  <c r="O1814" i="1"/>
  <c r="T1814" i="1"/>
  <c r="O1815" i="1"/>
  <c r="T1815" i="1"/>
  <c r="O1816" i="1"/>
  <c r="T1816" i="1"/>
  <c r="O1817" i="1"/>
  <c r="T1817" i="1"/>
  <c r="O1818" i="1"/>
  <c r="T1818" i="1"/>
  <c r="O1819" i="1"/>
  <c r="T1819" i="1"/>
  <c r="O1820" i="1"/>
  <c r="T1820" i="1"/>
  <c r="O1821" i="1"/>
  <c r="T1821" i="1"/>
  <c r="O1822" i="1"/>
  <c r="T1822" i="1"/>
  <c r="O1823" i="1"/>
  <c r="T1823" i="1"/>
  <c r="O1824" i="1"/>
  <c r="T1824" i="1"/>
  <c r="O1825" i="1"/>
  <c r="T1825" i="1"/>
  <c r="O1826" i="1"/>
  <c r="T1826" i="1"/>
  <c r="O1827" i="1"/>
  <c r="T1827" i="1"/>
  <c r="O1828" i="1"/>
  <c r="T1828" i="1"/>
  <c r="O1829" i="1"/>
  <c r="T1829" i="1"/>
  <c r="O1830" i="1"/>
  <c r="T1830" i="1"/>
  <c r="O1831" i="1"/>
  <c r="T1831" i="1"/>
  <c r="O1832" i="1"/>
  <c r="T1832" i="1"/>
  <c r="O1833" i="1"/>
  <c r="T1833" i="1"/>
  <c r="O1834" i="1"/>
  <c r="T1834" i="1"/>
  <c r="O1835" i="1"/>
  <c r="T1835" i="1"/>
  <c r="O1836" i="1"/>
  <c r="T1836" i="1"/>
  <c r="O1837" i="1"/>
  <c r="T1837" i="1"/>
  <c r="O1838" i="1"/>
  <c r="T1838" i="1"/>
  <c r="O1839" i="1"/>
  <c r="T1839" i="1"/>
  <c r="O1840" i="1"/>
  <c r="T1840" i="1"/>
  <c r="O1841" i="1"/>
  <c r="T1841" i="1"/>
  <c r="O1842" i="1"/>
  <c r="T1842" i="1"/>
  <c r="O1843" i="1"/>
  <c r="T1843" i="1"/>
  <c r="O1844" i="1"/>
  <c r="T1844" i="1"/>
  <c r="O1845" i="1"/>
  <c r="T1845" i="1"/>
  <c r="O1846" i="1"/>
  <c r="T1846" i="1"/>
  <c r="O1847" i="1"/>
  <c r="T1847" i="1"/>
  <c r="O1848" i="1"/>
  <c r="T1848" i="1"/>
  <c r="O1849" i="1"/>
  <c r="T1849" i="1"/>
  <c r="O1850" i="1"/>
  <c r="T1850" i="1"/>
  <c r="O1851" i="1"/>
  <c r="T1851" i="1"/>
  <c r="O1852" i="1"/>
  <c r="T1852" i="1"/>
  <c r="O1853" i="1"/>
  <c r="T1853" i="1"/>
  <c r="O1854" i="1"/>
  <c r="T1854" i="1"/>
  <c r="O1855" i="1"/>
  <c r="T1855" i="1"/>
  <c r="O1856" i="1"/>
  <c r="T1856" i="1"/>
  <c r="O1857" i="1"/>
  <c r="T1857" i="1"/>
  <c r="O1858" i="1"/>
  <c r="T1858" i="1"/>
  <c r="O1859" i="1"/>
  <c r="T1859" i="1"/>
  <c r="O1860" i="1"/>
  <c r="T1860" i="1"/>
  <c r="O1861" i="1"/>
  <c r="T1861" i="1"/>
  <c r="O1862" i="1"/>
  <c r="T1862" i="1"/>
  <c r="O1863" i="1"/>
  <c r="T1863" i="1"/>
  <c r="O1864" i="1"/>
  <c r="T1864" i="1"/>
  <c r="O1865" i="1"/>
  <c r="T1865" i="1"/>
  <c r="O1866" i="1"/>
  <c r="T1866" i="1"/>
  <c r="O1867" i="1"/>
  <c r="T1867" i="1"/>
  <c r="O1868" i="1"/>
  <c r="T1868" i="1"/>
  <c r="O1869" i="1"/>
  <c r="T1869" i="1"/>
  <c r="O1870" i="1"/>
  <c r="T1870" i="1"/>
  <c r="O1871" i="1"/>
  <c r="T1871" i="1"/>
  <c r="O1872" i="1"/>
  <c r="T1872" i="1"/>
  <c r="O1873" i="1"/>
  <c r="T1873" i="1"/>
  <c r="O1874" i="1"/>
  <c r="T1874" i="1"/>
  <c r="O1875" i="1"/>
  <c r="T1875" i="1"/>
  <c r="O1876" i="1"/>
  <c r="T1876" i="1"/>
  <c r="O1877" i="1"/>
  <c r="T1877" i="1"/>
  <c r="O1878" i="1"/>
  <c r="T1878" i="1"/>
  <c r="O1879" i="1"/>
  <c r="T1879" i="1"/>
  <c r="O1880" i="1"/>
  <c r="T1880" i="1"/>
  <c r="O1881" i="1"/>
  <c r="T1881" i="1"/>
  <c r="O1882" i="1"/>
  <c r="T1882" i="1"/>
  <c r="O1883" i="1"/>
  <c r="T1883" i="1"/>
  <c r="O1884" i="1"/>
  <c r="T1884" i="1"/>
  <c r="O1885" i="1"/>
  <c r="T1885" i="1"/>
  <c r="O1886" i="1"/>
  <c r="T1886" i="1"/>
  <c r="O1887" i="1"/>
  <c r="T1887" i="1"/>
  <c r="O1888" i="1"/>
  <c r="T1888" i="1"/>
  <c r="O1889" i="1"/>
  <c r="T1889" i="1"/>
  <c r="O1890" i="1"/>
  <c r="T1890" i="1"/>
  <c r="O1891" i="1"/>
  <c r="T1891" i="1"/>
  <c r="O1892" i="1"/>
  <c r="T1892" i="1"/>
  <c r="O1893" i="1"/>
  <c r="T1893" i="1"/>
  <c r="O1894" i="1"/>
  <c r="T1894" i="1"/>
  <c r="O1895" i="1"/>
  <c r="T1895" i="1"/>
  <c r="O1896" i="1"/>
  <c r="T1896" i="1"/>
  <c r="O1897" i="1"/>
  <c r="T1897" i="1"/>
  <c r="O1898" i="1"/>
  <c r="T1898" i="1"/>
  <c r="O1899" i="1"/>
  <c r="T1899" i="1"/>
  <c r="O1900" i="1"/>
  <c r="T1900" i="1"/>
  <c r="O1901" i="1"/>
  <c r="T1901" i="1"/>
  <c r="O1902" i="1"/>
  <c r="T1902" i="1"/>
  <c r="O1903" i="1"/>
  <c r="T1903" i="1"/>
  <c r="O1904" i="1"/>
  <c r="T1904" i="1"/>
  <c r="O1905" i="1"/>
  <c r="T1905" i="1"/>
  <c r="O1906" i="1"/>
  <c r="T1906" i="1"/>
  <c r="O1907" i="1"/>
  <c r="T1907" i="1"/>
  <c r="O1908" i="1"/>
  <c r="T1908" i="1"/>
  <c r="O1909" i="1"/>
  <c r="T1909" i="1"/>
  <c r="O1910" i="1"/>
  <c r="T1910" i="1"/>
  <c r="O1911" i="1"/>
  <c r="T1911" i="1"/>
  <c r="O1912" i="1"/>
  <c r="T1912" i="1"/>
  <c r="O1913" i="1"/>
  <c r="T1913" i="1"/>
  <c r="O1914" i="1"/>
  <c r="T1914" i="1"/>
  <c r="O1915" i="1"/>
  <c r="T1915" i="1"/>
  <c r="O1916" i="1"/>
  <c r="T1916" i="1"/>
  <c r="O1917" i="1"/>
  <c r="T1917" i="1"/>
  <c r="O1918" i="1"/>
  <c r="T1918" i="1"/>
  <c r="O1919" i="1"/>
  <c r="T1919" i="1"/>
  <c r="O1920" i="1"/>
  <c r="T1920" i="1"/>
  <c r="O1921" i="1"/>
  <c r="T1921" i="1"/>
  <c r="O1922" i="1"/>
  <c r="T1922" i="1"/>
  <c r="O1923" i="1"/>
  <c r="T1923" i="1"/>
  <c r="O1924" i="1"/>
  <c r="T1924" i="1"/>
  <c r="O1925" i="1"/>
  <c r="T1925" i="1"/>
  <c r="O1926" i="1"/>
  <c r="T1926" i="1"/>
  <c r="O1927" i="1"/>
  <c r="T1927" i="1"/>
  <c r="O1928" i="1"/>
  <c r="T1928" i="1"/>
  <c r="O1929" i="1"/>
  <c r="T1929" i="1"/>
  <c r="O1930" i="1"/>
  <c r="T1930" i="1"/>
  <c r="O1931" i="1"/>
  <c r="T1931" i="1"/>
  <c r="O1932" i="1"/>
  <c r="T1932" i="1"/>
  <c r="O1933" i="1"/>
  <c r="T1933" i="1"/>
  <c r="O1934" i="1"/>
  <c r="T1934" i="1"/>
  <c r="O1935" i="1"/>
  <c r="T1935" i="1"/>
  <c r="O1936" i="1"/>
  <c r="T1936" i="1"/>
  <c r="O1937" i="1"/>
  <c r="T1937" i="1"/>
  <c r="O1938" i="1"/>
  <c r="T1938" i="1"/>
  <c r="O1939" i="1"/>
  <c r="T1939" i="1"/>
  <c r="O1940" i="1"/>
  <c r="T1940" i="1"/>
  <c r="O1941" i="1"/>
  <c r="T1941" i="1"/>
  <c r="O1942" i="1"/>
  <c r="T1942" i="1"/>
  <c r="O1943" i="1"/>
  <c r="T1943" i="1"/>
  <c r="O1944" i="1"/>
  <c r="T1944" i="1"/>
  <c r="O1945" i="1"/>
  <c r="T1945" i="1"/>
  <c r="O1946" i="1"/>
  <c r="T1946" i="1"/>
  <c r="O1947" i="1"/>
  <c r="T1947" i="1"/>
  <c r="O1948" i="1"/>
  <c r="T1948" i="1"/>
  <c r="O1949" i="1"/>
  <c r="T1949" i="1"/>
  <c r="O1950" i="1"/>
  <c r="T1950" i="1"/>
  <c r="O1951" i="1"/>
  <c r="T1951" i="1"/>
  <c r="O1952" i="1"/>
  <c r="T1952" i="1"/>
  <c r="O1953" i="1"/>
  <c r="T1953" i="1"/>
  <c r="O1954" i="1"/>
  <c r="T1954" i="1"/>
  <c r="O1955" i="1"/>
  <c r="T1955" i="1"/>
  <c r="O1956" i="1"/>
  <c r="T1956" i="1"/>
  <c r="O1957" i="1"/>
  <c r="T1957" i="1"/>
  <c r="O1958" i="1"/>
  <c r="T1958" i="1"/>
  <c r="O1959" i="1"/>
  <c r="T1959" i="1"/>
  <c r="O1960" i="1"/>
  <c r="T1960" i="1"/>
  <c r="O1961" i="1"/>
  <c r="T1961" i="1"/>
  <c r="O1962" i="1"/>
  <c r="T1962" i="1"/>
  <c r="O1963" i="1"/>
  <c r="T1963" i="1"/>
  <c r="O1964" i="1"/>
  <c r="T1964" i="1"/>
  <c r="O1965" i="1"/>
  <c r="T1965" i="1"/>
  <c r="O1966" i="1"/>
  <c r="T1966" i="1"/>
  <c r="O1967" i="1"/>
  <c r="T1967" i="1"/>
  <c r="O1968" i="1"/>
  <c r="T1968" i="1"/>
  <c r="O1969" i="1"/>
  <c r="T1969" i="1"/>
  <c r="O1970" i="1"/>
  <c r="T1970" i="1"/>
  <c r="O1971" i="1"/>
  <c r="T1971" i="1"/>
  <c r="O1972" i="1"/>
  <c r="T1972" i="1"/>
  <c r="O1973" i="1"/>
  <c r="T1973" i="1"/>
  <c r="O1974" i="1"/>
  <c r="T1974" i="1"/>
  <c r="O1975" i="1"/>
  <c r="T1975" i="1"/>
  <c r="O1976" i="1"/>
  <c r="T1976" i="1"/>
  <c r="O1977" i="1"/>
  <c r="T1977" i="1"/>
  <c r="O1978" i="1"/>
  <c r="T1978" i="1"/>
  <c r="O1979" i="1"/>
  <c r="T1979" i="1"/>
  <c r="O1980" i="1"/>
  <c r="T1980" i="1"/>
  <c r="O1981" i="1"/>
  <c r="T1981" i="1"/>
  <c r="O1982" i="1"/>
  <c r="T1982" i="1"/>
  <c r="O1983" i="1"/>
  <c r="T1983" i="1"/>
  <c r="O1984" i="1"/>
  <c r="T1984" i="1"/>
  <c r="O1985" i="1"/>
  <c r="T1985" i="1"/>
  <c r="O1986" i="1"/>
  <c r="T1986" i="1"/>
  <c r="O1987" i="1"/>
  <c r="T1987" i="1"/>
  <c r="O1988" i="1"/>
  <c r="T1988" i="1"/>
  <c r="O1989" i="1"/>
  <c r="T1989" i="1"/>
  <c r="O1990" i="1"/>
  <c r="T1990" i="1"/>
  <c r="O1991" i="1"/>
  <c r="T1991" i="1"/>
  <c r="O1992" i="1"/>
  <c r="T1992" i="1"/>
  <c r="O1993" i="1"/>
  <c r="T1993" i="1"/>
  <c r="O1994" i="1"/>
  <c r="T1994" i="1"/>
  <c r="O1995" i="1"/>
  <c r="T1995" i="1"/>
  <c r="O1996" i="1"/>
  <c r="T1996" i="1"/>
  <c r="O1997" i="1"/>
  <c r="T1997" i="1"/>
  <c r="O1998" i="1"/>
  <c r="T1998" i="1"/>
  <c r="O1999" i="1"/>
  <c r="T1999" i="1"/>
  <c r="O2000" i="1"/>
  <c r="T2000" i="1"/>
  <c r="O2001" i="1"/>
  <c r="T2001" i="1"/>
  <c r="O2002" i="1"/>
  <c r="T2002" i="1"/>
  <c r="O2003" i="1"/>
  <c r="T2003" i="1"/>
  <c r="O2004" i="1"/>
  <c r="T2004" i="1"/>
  <c r="O2005" i="1"/>
  <c r="T2005" i="1"/>
  <c r="O2006" i="1"/>
  <c r="T2006" i="1"/>
  <c r="O2007" i="1"/>
  <c r="T2007" i="1"/>
  <c r="O2008" i="1"/>
  <c r="T2008" i="1"/>
  <c r="O2009" i="1"/>
  <c r="T2009" i="1"/>
  <c r="O2010" i="1"/>
  <c r="T2010" i="1"/>
  <c r="O2011" i="1"/>
  <c r="T2011" i="1"/>
  <c r="O2012" i="1"/>
  <c r="T2012" i="1"/>
  <c r="O2013" i="1"/>
  <c r="T2013" i="1"/>
  <c r="O2014" i="1"/>
  <c r="T2014" i="1"/>
  <c r="O2015" i="1"/>
  <c r="T2015" i="1"/>
  <c r="O2016" i="1"/>
  <c r="T2016" i="1"/>
  <c r="O2017" i="1"/>
  <c r="T2017" i="1"/>
  <c r="O2018" i="1"/>
  <c r="T2018" i="1"/>
  <c r="O2019" i="1"/>
  <c r="T2019" i="1"/>
  <c r="O2020" i="1"/>
  <c r="T2020" i="1"/>
  <c r="O2021" i="1"/>
  <c r="T2021" i="1"/>
  <c r="O2022" i="1"/>
  <c r="T2022" i="1"/>
  <c r="O2023" i="1"/>
  <c r="T2023" i="1"/>
  <c r="O2024" i="1"/>
  <c r="T2024" i="1"/>
  <c r="O2025" i="1"/>
  <c r="T2025" i="1"/>
  <c r="O2026" i="1"/>
  <c r="T2026" i="1"/>
  <c r="O2027" i="1"/>
  <c r="T2027" i="1"/>
  <c r="O2028" i="1"/>
  <c r="T2028" i="1"/>
  <c r="O2029" i="1"/>
  <c r="T2029" i="1"/>
  <c r="O2030" i="1"/>
  <c r="T2030" i="1"/>
  <c r="O2031" i="1"/>
  <c r="T2031" i="1"/>
  <c r="O2032" i="1"/>
  <c r="T2032" i="1"/>
  <c r="O2033" i="1"/>
  <c r="T2033" i="1"/>
  <c r="O2034" i="1"/>
  <c r="T2034" i="1"/>
  <c r="O2035" i="1"/>
  <c r="T2035" i="1"/>
  <c r="O2036" i="1"/>
  <c r="T2036" i="1"/>
  <c r="O2037" i="1"/>
  <c r="T2037" i="1"/>
  <c r="O2038" i="1"/>
  <c r="T2038" i="1"/>
  <c r="O2039" i="1"/>
  <c r="T2039" i="1"/>
  <c r="O2040" i="1"/>
  <c r="T2040" i="1"/>
  <c r="O2041" i="1"/>
  <c r="T2041" i="1"/>
  <c r="O2042" i="1"/>
  <c r="T2042" i="1"/>
  <c r="O2043" i="1"/>
  <c r="T2043" i="1"/>
  <c r="O2044" i="1"/>
  <c r="T2044" i="1"/>
  <c r="O2045" i="1"/>
  <c r="T2045" i="1"/>
  <c r="O2046" i="1"/>
  <c r="T2046" i="1"/>
  <c r="O2047" i="1"/>
  <c r="T2047" i="1"/>
  <c r="O2048" i="1"/>
  <c r="T2048" i="1"/>
  <c r="O2049" i="1"/>
  <c r="T2049" i="1"/>
  <c r="O2050" i="1"/>
  <c r="T2050" i="1"/>
  <c r="O2051" i="1"/>
  <c r="T2051" i="1"/>
  <c r="O2052" i="1"/>
  <c r="T2052" i="1"/>
  <c r="O2053" i="1"/>
  <c r="T2053" i="1"/>
  <c r="O2054" i="1"/>
  <c r="T2054" i="1"/>
  <c r="O2055" i="1"/>
  <c r="T2055" i="1"/>
  <c r="O2056" i="1"/>
  <c r="T2056" i="1"/>
  <c r="O2057" i="1"/>
  <c r="T2057" i="1"/>
  <c r="O2058" i="1"/>
  <c r="T2058" i="1"/>
  <c r="O2059" i="1"/>
  <c r="T2059" i="1"/>
  <c r="O2060" i="1"/>
  <c r="T2060" i="1"/>
  <c r="O2061" i="1"/>
  <c r="T2061" i="1"/>
  <c r="O2062" i="1"/>
  <c r="T2062" i="1"/>
  <c r="O2063" i="1"/>
  <c r="T2063" i="1"/>
  <c r="O2064" i="1"/>
  <c r="T2064" i="1"/>
  <c r="O2065" i="1"/>
  <c r="T2065" i="1"/>
  <c r="O2066" i="1"/>
  <c r="T2066" i="1"/>
  <c r="O2067" i="1"/>
  <c r="T2067" i="1"/>
  <c r="O2068" i="1"/>
  <c r="T2068" i="1"/>
  <c r="O2069" i="1"/>
  <c r="T2069" i="1"/>
  <c r="O2070" i="1"/>
  <c r="T2070" i="1"/>
  <c r="O2071" i="1"/>
  <c r="T2071" i="1"/>
  <c r="O2072" i="1"/>
  <c r="T2072" i="1"/>
  <c r="O2073" i="1"/>
  <c r="T2073" i="1"/>
  <c r="O2074" i="1"/>
  <c r="T2074" i="1"/>
  <c r="O2075" i="1"/>
  <c r="T2075" i="1"/>
  <c r="O2076" i="1"/>
  <c r="T2076" i="1"/>
  <c r="O2077" i="1"/>
  <c r="T2077" i="1"/>
  <c r="O2078" i="1"/>
  <c r="T2078" i="1"/>
  <c r="O2079" i="1"/>
  <c r="T2079" i="1"/>
  <c r="O2080" i="1"/>
  <c r="T2080" i="1"/>
  <c r="O2081" i="1"/>
  <c r="T2081" i="1"/>
  <c r="O2082" i="1"/>
  <c r="T2082" i="1"/>
  <c r="O2083" i="1"/>
  <c r="T2083" i="1"/>
  <c r="O2084" i="1"/>
  <c r="T2084" i="1"/>
  <c r="O2085" i="1"/>
  <c r="T2085" i="1"/>
  <c r="O2086" i="1"/>
  <c r="T2086" i="1"/>
  <c r="O2087" i="1"/>
  <c r="T2087" i="1"/>
  <c r="O2088" i="1"/>
  <c r="T2088" i="1"/>
  <c r="O2089" i="1"/>
  <c r="T2089" i="1"/>
  <c r="O2090" i="1"/>
  <c r="T2090" i="1"/>
  <c r="O2091" i="1"/>
  <c r="T2091" i="1"/>
  <c r="O2092" i="1"/>
  <c r="T2092" i="1"/>
  <c r="O2093" i="1"/>
  <c r="T2093" i="1"/>
  <c r="O2094" i="1"/>
  <c r="T2094" i="1"/>
  <c r="O2095" i="1"/>
  <c r="T2095" i="1"/>
  <c r="O2096" i="1"/>
  <c r="T2096" i="1"/>
  <c r="O2097" i="1"/>
  <c r="T2097" i="1"/>
  <c r="O2098" i="1"/>
  <c r="T2098" i="1"/>
  <c r="O2099" i="1"/>
  <c r="T2099" i="1"/>
  <c r="O2100" i="1"/>
  <c r="T2100" i="1"/>
  <c r="O2101" i="1"/>
  <c r="T2101" i="1"/>
  <c r="O2102" i="1"/>
  <c r="T2102" i="1"/>
  <c r="O2103" i="1"/>
  <c r="T2103" i="1"/>
  <c r="O2104" i="1"/>
  <c r="T2104" i="1"/>
  <c r="O2105" i="1"/>
  <c r="T2105" i="1"/>
  <c r="O2106" i="1"/>
  <c r="T2106" i="1"/>
  <c r="O2107" i="1"/>
  <c r="T2107" i="1"/>
  <c r="O2108" i="1"/>
  <c r="T2108" i="1"/>
  <c r="O2109" i="1"/>
  <c r="T2109" i="1"/>
  <c r="O2110" i="1"/>
  <c r="T2110" i="1"/>
  <c r="O2111" i="1"/>
  <c r="T2111" i="1"/>
  <c r="O2112" i="1"/>
  <c r="T2112" i="1"/>
  <c r="O2113" i="1"/>
  <c r="T2113" i="1"/>
  <c r="O2114" i="1"/>
  <c r="T2114" i="1"/>
  <c r="O2115" i="1"/>
  <c r="T2115" i="1"/>
  <c r="O2116" i="1"/>
  <c r="T2116" i="1"/>
  <c r="O2117" i="1"/>
  <c r="T2117" i="1"/>
  <c r="O2118" i="1"/>
  <c r="T2118" i="1"/>
  <c r="O2119" i="1"/>
  <c r="T2119" i="1"/>
  <c r="O2120" i="1"/>
  <c r="T2120" i="1"/>
  <c r="O2121" i="1"/>
  <c r="T2121" i="1"/>
  <c r="O2122" i="1"/>
  <c r="T2122" i="1"/>
  <c r="O2123" i="1"/>
  <c r="T2123" i="1"/>
  <c r="O2124" i="1"/>
  <c r="T2124" i="1"/>
  <c r="O2125" i="1"/>
  <c r="T2125" i="1"/>
  <c r="O2126" i="1"/>
  <c r="T2126" i="1"/>
  <c r="O2127" i="1"/>
  <c r="T2127" i="1"/>
  <c r="O2128" i="1"/>
  <c r="T2128" i="1"/>
  <c r="O2129" i="1"/>
  <c r="T2129" i="1"/>
  <c r="O2130" i="1"/>
  <c r="T2130" i="1"/>
  <c r="O2131" i="1"/>
  <c r="T2131" i="1"/>
  <c r="O2132" i="1"/>
  <c r="T2132" i="1"/>
  <c r="O2133" i="1"/>
  <c r="T2133" i="1"/>
  <c r="O2134" i="1"/>
  <c r="T2134" i="1"/>
  <c r="O2135" i="1"/>
  <c r="T2135" i="1"/>
  <c r="O2136" i="1"/>
  <c r="T2136" i="1"/>
  <c r="O2137" i="1"/>
  <c r="T2137" i="1"/>
  <c r="O2138" i="1"/>
  <c r="T2138" i="1"/>
  <c r="O2139" i="1"/>
  <c r="T2139" i="1"/>
  <c r="O2140" i="1"/>
  <c r="T2140" i="1"/>
  <c r="O2141" i="1"/>
  <c r="T2141" i="1"/>
  <c r="O2142" i="1"/>
  <c r="T2142" i="1"/>
  <c r="O2143" i="1"/>
  <c r="T2143" i="1"/>
  <c r="O2144" i="1"/>
  <c r="T2144" i="1"/>
  <c r="O2145" i="1"/>
  <c r="T2145" i="1"/>
  <c r="O2146" i="1"/>
  <c r="T2146" i="1"/>
  <c r="O2147" i="1"/>
  <c r="T2147" i="1"/>
  <c r="O2148" i="1"/>
  <c r="T2148" i="1"/>
  <c r="O2149" i="1"/>
  <c r="T2149" i="1"/>
  <c r="O2150" i="1"/>
  <c r="T2150" i="1"/>
  <c r="O2151" i="1"/>
  <c r="T2151" i="1"/>
  <c r="O2152" i="1"/>
  <c r="T2152" i="1"/>
  <c r="O2153" i="1"/>
  <c r="T2153" i="1"/>
  <c r="O2154" i="1"/>
  <c r="T2154" i="1"/>
  <c r="O2155" i="1"/>
  <c r="T2155" i="1"/>
  <c r="O2156" i="1"/>
  <c r="T2156" i="1"/>
  <c r="O2157" i="1"/>
  <c r="T2157" i="1"/>
  <c r="O2158" i="1"/>
  <c r="T2158" i="1"/>
  <c r="O2159" i="1"/>
  <c r="T2159" i="1"/>
  <c r="O2160" i="1"/>
  <c r="T2160" i="1"/>
  <c r="O2161" i="1"/>
  <c r="T2161" i="1"/>
  <c r="O2162" i="1"/>
  <c r="T2162" i="1"/>
  <c r="O2163" i="1"/>
  <c r="T2163" i="1"/>
  <c r="O2164" i="1"/>
  <c r="T2164" i="1"/>
  <c r="O2165" i="1"/>
  <c r="T2165" i="1"/>
  <c r="O2166" i="1"/>
  <c r="T2166" i="1"/>
  <c r="O2167" i="1"/>
  <c r="T2167" i="1"/>
  <c r="O2168" i="1"/>
  <c r="T2168" i="1"/>
  <c r="O2169" i="1"/>
  <c r="T2169" i="1"/>
  <c r="O2170" i="1"/>
  <c r="T2170" i="1"/>
  <c r="O2171" i="1"/>
  <c r="T2171" i="1"/>
  <c r="O2172" i="1"/>
  <c r="T2172" i="1"/>
  <c r="O2173" i="1"/>
  <c r="T2173" i="1"/>
  <c r="O2174" i="1"/>
  <c r="T2174" i="1"/>
  <c r="O2175" i="1"/>
  <c r="T2175" i="1"/>
  <c r="O2176" i="1"/>
  <c r="T2176" i="1"/>
  <c r="O2177" i="1"/>
  <c r="T2177" i="1"/>
  <c r="O2178" i="1"/>
  <c r="T2178" i="1"/>
  <c r="O2179" i="1"/>
  <c r="T2179" i="1"/>
  <c r="O2180" i="1"/>
  <c r="T2180" i="1"/>
  <c r="O2181" i="1"/>
  <c r="T2181" i="1"/>
  <c r="O2182" i="1"/>
  <c r="T2182" i="1"/>
  <c r="O2183" i="1"/>
  <c r="T2183" i="1"/>
  <c r="O2184" i="1"/>
  <c r="T2184" i="1"/>
  <c r="O2185" i="1"/>
  <c r="T2185" i="1"/>
  <c r="O2186" i="1"/>
  <c r="T2186" i="1"/>
  <c r="O2187" i="1"/>
  <c r="T2187" i="1"/>
  <c r="O2188" i="1"/>
  <c r="T2188" i="1"/>
  <c r="O2189" i="1"/>
  <c r="T2189" i="1"/>
  <c r="O2190" i="1"/>
  <c r="T2190" i="1"/>
  <c r="O2191" i="1"/>
  <c r="T2191" i="1"/>
  <c r="O2192" i="1"/>
  <c r="T2192" i="1"/>
  <c r="O2193" i="1"/>
  <c r="T2193" i="1"/>
  <c r="O2194" i="1"/>
  <c r="T2194" i="1"/>
  <c r="O2195" i="1"/>
  <c r="T2195" i="1"/>
  <c r="O2196" i="1"/>
  <c r="T2196" i="1"/>
  <c r="O2197" i="1"/>
  <c r="T2197" i="1"/>
  <c r="O2198" i="1"/>
  <c r="T2198" i="1"/>
  <c r="O2199" i="1"/>
  <c r="T2199" i="1"/>
  <c r="O2200" i="1"/>
  <c r="T2200" i="1"/>
  <c r="O2201" i="1"/>
  <c r="T2201" i="1"/>
  <c r="O2202" i="1"/>
  <c r="T2202" i="1"/>
  <c r="O2203" i="1"/>
  <c r="T2203" i="1"/>
  <c r="O2204" i="1"/>
  <c r="T2204" i="1"/>
  <c r="O2205" i="1"/>
  <c r="T2205" i="1"/>
  <c r="O2206" i="1"/>
  <c r="T2206" i="1"/>
  <c r="O2207" i="1"/>
  <c r="T2207" i="1"/>
  <c r="O2208" i="1"/>
  <c r="T2208" i="1"/>
  <c r="O2209" i="1"/>
  <c r="T2209" i="1"/>
  <c r="O2210" i="1"/>
  <c r="T2210" i="1"/>
  <c r="O2211" i="1"/>
  <c r="T2211" i="1"/>
  <c r="O2212" i="1"/>
  <c r="T2212" i="1"/>
  <c r="O2213" i="1"/>
  <c r="T2213" i="1"/>
  <c r="O2214" i="1"/>
  <c r="T2214" i="1"/>
  <c r="O2215" i="1"/>
  <c r="T2215" i="1"/>
  <c r="O2216" i="1"/>
  <c r="T2216" i="1"/>
  <c r="O2217" i="1"/>
  <c r="T2217" i="1"/>
  <c r="O2218" i="1"/>
  <c r="T2218" i="1"/>
  <c r="O2219" i="1"/>
  <c r="T2219" i="1"/>
  <c r="O2220" i="1"/>
  <c r="T2220" i="1"/>
  <c r="O2221" i="1"/>
  <c r="T2221" i="1"/>
  <c r="O2222" i="1"/>
  <c r="T2222" i="1"/>
  <c r="O2223" i="1"/>
  <c r="T2223" i="1"/>
  <c r="O2224" i="1"/>
  <c r="T2224" i="1"/>
  <c r="O2225" i="1"/>
  <c r="T2225" i="1"/>
  <c r="O2226" i="1"/>
  <c r="T2226" i="1"/>
  <c r="O2227" i="1"/>
  <c r="T2227" i="1"/>
  <c r="O2228" i="1"/>
  <c r="T2228" i="1"/>
  <c r="O2229" i="1"/>
  <c r="T2229" i="1"/>
  <c r="O2230" i="1"/>
  <c r="T2230" i="1"/>
  <c r="O2231" i="1"/>
  <c r="T2231" i="1"/>
  <c r="O2232" i="1"/>
  <c r="T2232" i="1"/>
  <c r="O2233" i="1"/>
  <c r="T2233" i="1"/>
  <c r="O2234" i="1"/>
  <c r="T2234" i="1"/>
  <c r="O2235" i="1"/>
  <c r="T2235" i="1"/>
  <c r="O2236" i="1"/>
  <c r="T2236" i="1"/>
  <c r="O2237" i="1"/>
  <c r="T2237" i="1"/>
  <c r="O2238" i="1"/>
  <c r="T2238" i="1"/>
  <c r="O2239" i="1"/>
  <c r="T2239" i="1"/>
  <c r="O2240" i="1"/>
  <c r="T2240" i="1"/>
  <c r="O2241" i="1"/>
  <c r="T2241" i="1"/>
  <c r="O2242" i="1"/>
  <c r="T2242" i="1"/>
  <c r="O2243" i="1"/>
  <c r="T2243" i="1"/>
  <c r="O2244" i="1"/>
  <c r="T2244" i="1"/>
  <c r="O2245" i="1"/>
  <c r="T2245" i="1"/>
  <c r="O2246" i="1"/>
  <c r="T2246" i="1"/>
  <c r="O2247" i="1"/>
  <c r="T2247" i="1"/>
  <c r="O2248" i="1"/>
  <c r="T2248" i="1"/>
  <c r="O2249" i="1"/>
  <c r="T2249" i="1"/>
  <c r="O2250" i="1"/>
  <c r="T2250" i="1"/>
  <c r="O2251" i="1"/>
  <c r="T2251" i="1"/>
  <c r="O2252" i="1"/>
  <c r="T2252" i="1"/>
  <c r="O2253" i="1"/>
  <c r="T2253" i="1"/>
  <c r="O2254" i="1"/>
  <c r="T2254" i="1"/>
  <c r="O2255" i="1"/>
  <c r="T2255" i="1"/>
  <c r="O2256" i="1"/>
  <c r="T2256" i="1"/>
  <c r="O2257" i="1"/>
  <c r="T2257" i="1"/>
  <c r="O2258" i="1"/>
  <c r="T2258" i="1"/>
  <c r="O2259" i="1"/>
  <c r="T2259" i="1"/>
  <c r="O2260" i="1"/>
  <c r="T2260" i="1"/>
  <c r="O2261" i="1"/>
  <c r="T2261" i="1"/>
  <c r="O2262" i="1"/>
  <c r="T2262" i="1"/>
  <c r="O2263" i="1"/>
  <c r="T2263" i="1"/>
  <c r="O2264" i="1"/>
  <c r="T2264" i="1"/>
  <c r="O2265" i="1"/>
  <c r="T2265" i="1"/>
  <c r="O2266" i="1"/>
  <c r="T2266" i="1"/>
  <c r="O2267" i="1"/>
  <c r="T2267" i="1"/>
  <c r="O2268" i="1"/>
  <c r="T2268" i="1"/>
  <c r="O2269" i="1"/>
  <c r="T2269" i="1"/>
  <c r="O2270" i="1"/>
  <c r="T2270" i="1"/>
  <c r="O2271" i="1"/>
  <c r="T2271" i="1"/>
  <c r="O2272" i="1"/>
  <c r="T2272" i="1"/>
  <c r="O2273" i="1"/>
  <c r="T2273" i="1"/>
  <c r="O2274" i="1"/>
  <c r="T2274" i="1"/>
  <c r="O2275" i="1"/>
  <c r="T2275" i="1"/>
  <c r="O2276" i="1"/>
  <c r="T2276" i="1"/>
  <c r="O2277" i="1"/>
  <c r="T2277" i="1"/>
  <c r="O2278" i="1"/>
  <c r="T2278" i="1"/>
  <c r="O2279" i="1"/>
  <c r="T2279" i="1"/>
  <c r="O2280" i="1"/>
  <c r="T2280" i="1"/>
  <c r="O2281" i="1"/>
  <c r="T2281" i="1"/>
  <c r="O2282" i="1"/>
  <c r="T2282" i="1"/>
  <c r="O2283" i="1"/>
  <c r="T2283" i="1"/>
  <c r="O2284" i="1"/>
  <c r="T2284" i="1"/>
  <c r="O2285" i="1"/>
  <c r="T2285" i="1"/>
  <c r="O2286" i="1"/>
  <c r="T2286" i="1"/>
  <c r="O2287" i="1"/>
  <c r="T2287" i="1"/>
  <c r="O2288" i="1"/>
  <c r="T2288" i="1"/>
  <c r="O2289" i="1"/>
  <c r="T2289" i="1"/>
  <c r="O2290" i="1"/>
  <c r="T2290" i="1"/>
  <c r="O2291" i="1"/>
  <c r="T2291" i="1"/>
  <c r="O2292" i="1"/>
  <c r="T2292" i="1"/>
  <c r="O2293" i="1"/>
  <c r="T2293" i="1"/>
  <c r="O2294" i="1"/>
  <c r="T2294" i="1"/>
  <c r="O2295" i="1"/>
  <c r="T2295" i="1"/>
  <c r="O2296" i="1"/>
  <c r="T2296" i="1"/>
  <c r="O2297" i="1"/>
  <c r="T2297" i="1"/>
  <c r="O2298" i="1"/>
  <c r="T2298" i="1"/>
  <c r="O2299" i="1"/>
  <c r="T2299" i="1"/>
  <c r="O2300" i="1"/>
  <c r="T2300" i="1"/>
  <c r="O2301" i="1"/>
  <c r="T2301" i="1"/>
  <c r="O2302" i="1"/>
  <c r="T2302" i="1"/>
  <c r="O2303" i="1"/>
  <c r="T2303" i="1"/>
  <c r="O2304" i="1"/>
  <c r="T2304" i="1"/>
  <c r="O2305" i="1"/>
  <c r="T2305" i="1"/>
  <c r="O2306" i="1"/>
  <c r="T2306" i="1"/>
  <c r="O2307" i="1"/>
  <c r="T2307" i="1"/>
  <c r="O2308" i="1"/>
  <c r="T2308" i="1"/>
  <c r="O2309" i="1"/>
  <c r="T2309" i="1"/>
  <c r="O2310" i="1"/>
  <c r="T2310" i="1"/>
  <c r="O2311" i="1"/>
  <c r="T2311" i="1"/>
  <c r="O2312" i="1"/>
  <c r="T2312" i="1"/>
  <c r="O2313" i="1"/>
  <c r="T2313" i="1"/>
  <c r="O2314" i="1"/>
  <c r="T2314" i="1"/>
  <c r="O2315" i="1"/>
  <c r="T2315" i="1"/>
  <c r="O2316" i="1"/>
  <c r="T2316" i="1"/>
  <c r="O2317" i="1"/>
  <c r="T2317" i="1"/>
  <c r="O2318" i="1"/>
  <c r="T2318" i="1"/>
  <c r="O2319" i="1"/>
  <c r="T2319" i="1"/>
  <c r="O2320" i="1"/>
  <c r="T2320" i="1"/>
  <c r="O2321" i="1"/>
  <c r="T2321" i="1"/>
  <c r="O2322" i="1"/>
  <c r="T2322" i="1"/>
  <c r="O2323" i="1"/>
  <c r="T2323" i="1"/>
  <c r="O2324" i="1"/>
  <c r="T2324" i="1"/>
  <c r="O2325" i="1"/>
  <c r="T2325" i="1"/>
  <c r="O2326" i="1"/>
  <c r="T2326" i="1"/>
  <c r="O2327" i="1"/>
  <c r="T2327" i="1"/>
  <c r="O2328" i="1"/>
  <c r="T2328" i="1"/>
  <c r="O2329" i="1"/>
  <c r="T2329" i="1"/>
  <c r="O2330" i="1"/>
  <c r="T2330" i="1"/>
  <c r="O2331" i="1"/>
  <c r="T2331" i="1"/>
  <c r="O2332" i="1"/>
  <c r="T2332" i="1"/>
  <c r="O2333" i="1"/>
  <c r="T2333" i="1"/>
  <c r="O2334" i="1"/>
  <c r="T2334" i="1"/>
  <c r="O2335" i="1"/>
  <c r="T2335" i="1"/>
  <c r="O2336" i="1"/>
  <c r="T2336" i="1"/>
  <c r="O2337" i="1"/>
  <c r="T2337" i="1"/>
  <c r="O2338" i="1"/>
  <c r="T2338" i="1"/>
  <c r="O2339" i="1"/>
  <c r="T2339" i="1"/>
  <c r="O2340" i="1"/>
  <c r="T2340" i="1"/>
  <c r="O2341" i="1"/>
  <c r="T2341" i="1"/>
  <c r="O2342" i="1"/>
  <c r="T2342" i="1"/>
  <c r="O2343" i="1"/>
  <c r="T2343" i="1"/>
  <c r="O2344" i="1"/>
  <c r="T2344" i="1"/>
  <c r="O2345" i="1"/>
  <c r="T2345" i="1"/>
  <c r="O2346" i="1"/>
  <c r="T2346" i="1"/>
  <c r="O2347" i="1"/>
  <c r="T2347" i="1"/>
  <c r="O2348" i="1"/>
  <c r="T2348" i="1"/>
  <c r="O2349" i="1"/>
  <c r="T2349" i="1"/>
  <c r="O2350" i="1"/>
  <c r="T2350" i="1"/>
  <c r="O2351" i="1"/>
  <c r="T2351" i="1"/>
  <c r="O2352" i="1"/>
  <c r="T2352" i="1"/>
  <c r="O2353" i="1"/>
  <c r="T2353" i="1"/>
  <c r="O2354" i="1"/>
  <c r="T2354" i="1"/>
  <c r="O2355" i="1"/>
  <c r="T2355" i="1"/>
  <c r="O2356" i="1"/>
  <c r="T2356" i="1"/>
  <c r="O2357" i="1"/>
  <c r="T2357" i="1"/>
  <c r="O2358" i="1"/>
  <c r="T2358" i="1"/>
  <c r="O2359" i="1"/>
  <c r="T2359" i="1"/>
  <c r="O2360" i="1"/>
  <c r="T2360" i="1"/>
  <c r="O2361" i="1"/>
  <c r="T2361" i="1"/>
  <c r="O2362" i="1"/>
  <c r="T2362" i="1"/>
  <c r="O2363" i="1"/>
  <c r="T2363" i="1"/>
  <c r="O2364" i="1"/>
  <c r="T2364" i="1"/>
  <c r="O2365" i="1"/>
  <c r="T2365" i="1"/>
  <c r="O2366" i="1"/>
  <c r="T2366" i="1"/>
  <c r="O2367" i="1"/>
  <c r="T2367" i="1"/>
  <c r="O2368" i="1"/>
  <c r="T2368" i="1"/>
  <c r="O2369" i="1"/>
  <c r="T2369" i="1"/>
  <c r="O2370" i="1"/>
  <c r="T2370" i="1"/>
  <c r="O2371" i="1"/>
  <c r="T2371" i="1"/>
  <c r="O2372" i="1"/>
  <c r="T2372" i="1"/>
  <c r="O2373" i="1"/>
  <c r="T2373" i="1"/>
  <c r="O2374" i="1"/>
  <c r="T2374" i="1"/>
  <c r="O2375" i="1"/>
  <c r="T2375" i="1"/>
  <c r="O2376" i="1"/>
  <c r="T2376" i="1"/>
  <c r="O2377" i="1"/>
  <c r="T2377" i="1"/>
  <c r="O2378" i="1"/>
  <c r="T2378" i="1"/>
  <c r="O2379" i="1"/>
  <c r="T2379" i="1"/>
  <c r="O2380" i="1"/>
  <c r="T2380" i="1"/>
  <c r="O2381" i="1"/>
  <c r="T2381" i="1"/>
  <c r="O2382" i="1"/>
  <c r="T2382" i="1"/>
  <c r="O2383" i="1"/>
  <c r="T2383" i="1"/>
  <c r="O2384" i="1"/>
  <c r="T2384" i="1"/>
  <c r="O2385" i="1"/>
  <c r="T2385" i="1"/>
  <c r="O2386" i="1"/>
  <c r="T2386" i="1"/>
  <c r="O2387" i="1"/>
  <c r="T2387" i="1"/>
  <c r="O2388" i="1"/>
  <c r="T2388" i="1"/>
  <c r="O2389" i="1"/>
  <c r="T2389" i="1"/>
  <c r="O2390" i="1"/>
  <c r="T2390" i="1"/>
  <c r="O2391" i="1"/>
  <c r="T2391" i="1"/>
  <c r="O2392" i="1"/>
  <c r="T2392" i="1"/>
  <c r="O2393" i="1"/>
  <c r="T2393" i="1"/>
  <c r="O2394" i="1"/>
  <c r="T2394" i="1"/>
  <c r="O2395" i="1"/>
  <c r="T2395" i="1"/>
  <c r="O2396" i="1"/>
  <c r="T2396" i="1"/>
  <c r="O2397" i="1"/>
  <c r="T2397" i="1"/>
  <c r="O2398" i="1"/>
  <c r="T2398" i="1"/>
  <c r="O2399" i="1"/>
  <c r="T2399" i="1"/>
  <c r="O2400" i="1"/>
  <c r="T2400" i="1"/>
  <c r="O2401" i="1"/>
  <c r="T2401" i="1"/>
  <c r="O2402" i="1"/>
  <c r="T2402" i="1"/>
  <c r="O2403" i="1"/>
  <c r="T2403" i="1"/>
  <c r="O2404" i="1"/>
  <c r="T2404" i="1"/>
  <c r="O2405" i="1"/>
  <c r="T2405" i="1"/>
  <c r="O2406" i="1"/>
  <c r="T2406" i="1"/>
  <c r="O2407" i="1"/>
  <c r="T2407" i="1"/>
  <c r="O2408" i="1"/>
  <c r="T2408" i="1"/>
  <c r="O2409" i="1"/>
  <c r="T2409" i="1"/>
  <c r="O2410" i="1"/>
  <c r="T2410" i="1"/>
  <c r="O2411" i="1"/>
  <c r="T2411" i="1"/>
  <c r="O2412" i="1"/>
  <c r="T2412" i="1"/>
  <c r="O2413" i="1"/>
  <c r="T2413" i="1"/>
  <c r="O2414" i="1"/>
  <c r="T2414" i="1"/>
  <c r="O2415" i="1"/>
  <c r="T2415" i="1"/>
  <c r="O2416" i="1"/>
  <c r="T2416" i="1"/>
  <c r="O2417" i="1"/>
  <c r="T2417" i="1"/>
  <c r="O2418" i="1"/>
  <c r="T2418" i="1"/>
  <c r="O2419" i="1"/>
  <c r="T2419" i="1"/>
  <c r="O2420" i="1"/>
  <c r="T2420" i="1"/>
  <c r="O2421" i="1"/>
  <c r="T2421" i="1"/>
  <c r="O2422" i="1"/>
  <c r="T2422" i="1"/>
  <c r="O2423" i="1"/>
  <c r="T2423" i="1"/>
  <c r="O2424" i="1"/>
  <c r="T2424" i="1"/>
  <c r="O2425" i="1"/>
  <c r="T2425" i="1"/>
  <c r="O2426" i="1"/>
  <c r="T2426" i="1"/>
  <c r="O2427" i="1"/>
  <c r="T2427" i="1"/>
  <c r="O2428" i="1"/>
  <c r="T2428" i="1"/>
  <c r="O2429" i="1"/>
  <c r="T2429" i="1"/>
  <c r="O2430" i="1"/>
  <c r="T2430" i="1"/>
  <c r="O2431" i="1"/>
  <c r="T2431" i="1"/>
  <c r="O2432" i="1"/>
  <c r="T2432" i="1"/>
  <c r="O2433" i="1"/>
  <c r="T2433" i="1"/>
  <c r="O2434" i="1"/>
  <c r="T2434" i="1"/>
  <c r="O2435" i="1"/>
  <c r="T2435" i="1"/>
  <c r="O2436" i="1"/>
  <c r="T2436" i="1"/>
  <c r="O2437" i="1"/>
  <c r="T2437" i="1"/>
  <c r="O2438" i="1"/>
  <c r="T2438" i="1"/>
  <c r="O2439" i="1"/>
  <c r="T2439" i="1"/>
  <c r="O2440" i="1"/>
  <c r="T2440" i="1"/>
  <c r="O2441" i="1"/>
  <c r="T2441" i="1"/>
  <c r="O2442" i="1"/>
  <c r="T2442" i="1"/>
  <c r="O2443" i="1"/>
  <c r="T2443" i="1"/>
  <c r="O2444" i="1"/>
  <c r="T2444" i="1"/>
  <c r="O2445" i="1"/>
  <c r="T2445" i="1"/>
  <c r="O2446" i="1"/>
  <c r="T2446" i="1"/>
  <c r="O2447" i="1"/>
  <c r="T2447" i="1"/>
  <c r="O2448" i="1"/>
  <c r="T2448" i="1"/>
  <c r="O2449" i="1"/>
  <c r="T2449" i="1"/>
  <c r="O2450" i="1"/>
  <c r="T2450" i="1"/>
  <c r="O2451" i="1"/>
  <c r="T2451" i="1"/>
  <c r="O2452" i="1"/>
  <c r="T2452" i="1"/>
  <c r="O2453" i="1"/>
  <c r="T2453" i="1"/>
  <c r="O2454" i="1"/>
  <c r="T2454" i="1"/>
  <c r="O2455" i="1"/>
  <c r="T2455" i="1"/>
  <c r="O2456" i="1"/>
  <c r="T2456" i="1"/>
  <c r="O2457" i="1"/>
  <c r="T2457" i="1"/>
  <c r="O2458" i="1"/>
  <c r="T2458" i="1"/>
  <c r="O2459" i="1"/>
  <c r="T2459" i="1"/>
  <c r="O2460" i="1"/>
  <c r="T2460" i="1"/>
  <c r="O2461" i="1"/>
  <c r="T2461" i="1"/>
  <c r="O2462" i="1"/>
  <c r="T2462" i="1"/>
  <c r="O2463" i="1"/>
  <c r="T2463" i="1"/>
  <c r="O2464" i="1"/>
  <c r="T2464" i="1"/>
  <c r="O2465" i="1"/>
  <c r="T2465" i="1"/>
  <c r="O2466" i="1"/>
  <c r="T2466" i="1"/>
  <c r="O2467" i="1"/>
  <c r="T2467" i="1"/>
  <c r="O2468" i="1"/>
  <c r="T2468" i="1"/>
  <c r="O2469" i="1"/>
  <c r="T2469" i="1"/>
  <c r="O2470" i="1"/>
  <c r="T2470" i="1"/>
  <c r="O2471" i="1"/>
  <c r="T2471" i="1"/>
  <c r="O2472" i="1"/>
  <c r="T2472" i="1"/>
  <c r="O2473" i="1"/>
  <c r="T2473" i="1"/>
  <c r="O2474" i="1"/>
  <c r="T2474" i="1"/>
  <c r="O2475" i="1"/>
  <c r="T2475" i="1"/>
  <c r="O2476" i="1"/>
  <c r="T2476" i="1"/>
  <c r="O2477" i="1"/>
  <c r="T2477" i="1"/>
  <c r="O2478" i="1"/>
  <c r="T2478" i="1"/>
  <c r="O2479" i="1"/>
  <c r="T2479" i="1"/>
  <c r="O2480" i="1"/>
  <c r="T2480" i="1"/>
  <c r="O2481" i="1"/>
  <c r="T2481" i="1"/>
  <c r="O2482" i="1"/>
  <c r="T2482" i="1"/>
  <c r="O2483" i="1"/>
  <c r="T2483" i="1"/>
  <c r="O2484" i="1"/>
  <c r="T2484" i="1"/>
  <c r="O2485" i="1"/>
  <c r="T2485" i="1"/>
  <c r="O2486" i="1"/>
  <c r="T2486" i="1"/>
  <c r="O2487" i="1"/>
  <c r="T2487" i="1"/>
  <c r="O2488" i="1"/>
  <c r="T2488" i="1"/>
  <c r="O2489" i="1"/>
  <c r="T2489" i="1"/>
  <c r="O2490" i="1"/>
  <c r="T2490" i="1"/>
  <c r="O2491" i="1"/>
  <c r="T2491" i="1"/>
  <c r="O2492" i="1"/>
  <c r="T2492" i="1"/>
  <c r="O2493" i="1"/>
  <c r="T2493" i="1"/>
  <c r="O2494" i="1"/>
  <c r="T2494" i="1"/>
  <c r="O2495" i="1"/>
  <c r="T2495" i="1"/>
  <c r="O2496" i="1"/>
  <c r="T2496" i="1"/>
  <c r="O2497" i="1"/>
  <c r="T2497" i="1"/>
  <c r="O2498" i="1"/>
  <c r="T2498" i="1"/>
  <c r="O2499" i="1"/>
  <c r="T2499" i="1"/>
  <c r="O2500" i="1"/>
  <c r="T2500" i="1"/>
  <c r="O2501" i="1"/>
  <c r="T2501" i="1"/>
  <c r="O2502" i="1"/>
  <c r="T2502" i="1"/>
  <c r="O2503" i="1"/>
  <c r="T2503" i="1"/>
  <c r="O2504" i="1"/>
  <c r="T2504" i="1"/>
  <c r="O2505" i="1"/>
  <c r="T2505" i="1"/>
  <c r="O2506" i="1"/>
  <c r="T2506" i="1"/>
  <c r="O2507" i="1"/>
  <c r="T2507" i="1"/>
  <c r="O2508" i="1"/>
  <c r="T2508" i="1"/>
  <c r="O2509" i="1"/>
  <c r="T2509" i="1"/>
  <c r="O2510" i="1"/>
  <c r="T2510" i="1"/>
  <c r="O2511" i="1"/>
  <c r="T2511" i="1"/>
  <c r="O2512" i="1"/>
  <c r="T2512" i="1"/>
  <c r="O2513" i="1"/>
  <c r="T2513" i="1"/>
  <c r="O2514" i="1"/>
  <c r="T2514" i="1"/>
  <c r="O2515" i="1"/>
  <c r="T2515" i="1"/>
  <c r="O2516" i="1"/>
  <c r="T2516" i="1"/>
  <c r="O2517" i="1"/>
  <c r="T2517" i="1"/>
  <c r="O2518" i="1"/>
  <c r="T2518" i="1"/>
  <c r="O2519" i="1"/>
  <c r="T2519" i="1"/>
  <c r="O2520" i="1"/>
  <c r="T2520" i="1"/>
  <c r="O2521" i="1"/>
  <c r="T2521" i="1"/>
  <c r="O2522" i="1"/>
  <c r="T2522" i="1"/>
  <c r="O2523" i="1"/>
  <c r="T2523" i="1"/>
  <c r="O2524" i="1"/>
  <c r="T2524" i="1"/>
  <c r="O2525" i="1"/>
  <c r="T2525" i="1"/>
  <c r="O2526" i="1"/>
  <c r="T2526" i="1"/>
  <c r="O2527" i="1"/>
  <c r="T2527" i="1"/>
  <c r="O2528" i="1"/>
  <c r="T2528" i="1"/>
  <c r="O2529" i="1"/>
  <c r="T2529" i="1"/>
  <c r="O2530" i="1"/>
  <c r="T2530" i="1"/>
  <c r="O2531" i="1"/>
  <c r="T2531" i="1"/>
  <c r="O2532" i="1"/>
  <c r="T2532" i="1"/>
  <c r="O2533" i="1"/>
  <c r="T2533" i="1"/>
  <c r="O2534" i="1"/>
  <c r="T2534" i="1"/>
  <c r="O2535" i="1"/>
  <c r="T2535" i="1"/>
  <c r="O2536" i="1"/>
  <c r="T2536" i="1"/>
  <c r="O2537" i="1"/>
  <c r="T2537" i="1"/>
  <c r="O2538" i="1"/>
  <c r="T2538" i="1"/>
  <c r="O2539" i="1"/>
  <c r="T2539" i="1"/>
  <c r="O2540" i="1"/>
  <c r="T2540" i="1"/>
  <c r="O2541" i="1"/>
  <c r="T2541" i="1"/>
  <c r="O2542" i="1"/>
  <c r="T2542" i="1"/>
  <c r="O2543" i="1"/>
  <c r="T2543" i="1"/>
  <c r="O2544" i="1"/>
  <c r="T2544" i="1"/>
  <c r="O2545" i="1"/>
  <c r="T2545" i="1"/>
  <c r="O2546" i="1"/>
  <c r="T2546" i="1"/>
  <c r="O2547" i="1"/>
  <c r="T2547" i="1"/>
  <c r="O2548" i="1"/>
  <c r="T2548" i="1"/>
  <c r="O2549" i="1"/>
  <c r="T2549" i="1"/>
  <c r="O2550" i="1"/>
  <c r="T2550" i="1"/>
  <c r="O2551" i="1"/>
  <c r="T2551" i="1"/>
  <c r="O2552" i="1"/>
  <c r="T2552" i="1"/>
  <c r="O2553" i="1"/>
  <c r="T2553" i="1"/>
  <c r="O2554" i="1"/>
  <c r="T2554" i="1"/>
  <c r="O2555" i="1"/>
  <c r="T2555" i="1"/>
  <c r="O2556" i="1"/>
  <c r="T2556" i="1"/>
  <c r="O2557" i="1"/>
  <c r="T2557" i="1"/>
  <c r="O2558" i="1"/>
  <c r="T2558" i="1"/>
  <c r="O2559" i="1"/>
  <c r="T2559" i="1"/>
  <c r="O2560" i="1"/>
  <c r="T2560" i="1"/>
  <c r="O2561" i="1"/>
  <c r="T2561" i="1"/>
  <c r="O2562" i="1"/>
  <c r="T2562" i="1"/>
  <c r="O2563" i="1"/>
  <c r="T2563" i="1"/>
  <c r="O2564" i="1"/>
  <c r="T2564" i="1"/>
  <c r="O2565" i="1"/>
  <c r="T2565" i="1"/>
  <c r="O2566" i="1"/>
  <c r="T2566" i="1"/>
  <c r="O2567" i="1"/>
  <c r="T2567" i="1"/>
  <c r="O2568" i="1"/>
  <c r="T2568" i="1"/>
  <c r="O2569" i="1"/>
  <c r="T2569" i="1"/>
  <c r="O2570" i="1"/>
  <c r="T2570" i="1"/>
  <c r="O2571" i="1"/>
  <c r="T2571" i="1"/>
  <c r="O2572" i="1"/>
  <c r="T2572" i="1"/>
  <c r="O2573" i="1"/>
  <c r="T2573" i="1"/>
  <c r="O2574" i="1"/>
  <c r="T2574" i="1"/>
  <c r="O2575" i="1"/>
  <c r="T2575" i="1"/>
  <c r="O2576" i="1"/>
  <c r="T2576" i="1"/>
  <c r="O2577" i="1"/>
  <c r="T2577" i="1"/>
  <c r="O2578" i="1"/>
  <c r="T2578" i="1"/>
  <c r="O2579" i="1"/>
  <c r="T2579" i="1"/>
  <c r="O2580" i="1"/>
  <c r="T2580" i="1"/>
  <c r="O2581" i="1"/>
  <c r="T2581" i="1"/>
  <c r="O2582" i="1"/>
  <c r="T2582" i="1"/>
  <c r="O2583" i="1"/>
  <c r="T2583" i="1"/>
  <c r="O2584" i="1"/>
  <c r="T2584" i="1"/>
  <c r="O2585" i="1"/>
  <c r="T2585" i="1"/>
  <c r="O2586" i="1"/>
  <c r="T2586" i="1"/>
  <c r="O2587" i="1"/>
  <c r="T2587" i="1"/>
  <c r="O2588" i="1"/>
  <c r="T2588" i="1"/>
  <c r="O2589" i="1"/>
  <c r="T2589" i="1"/>
  <c r="O2590" i="1"/>
  <c r="T2590" i="1"/>
  <c r="O2591" i="1"/>
  <c r="T2591" i="1"/>
  <c r="O2592" i="1"/>
  <c r="T2592" i="1"/>
  <c r="O2593" i="1"/>
  <c r="T2593" i="1"/>
  <c r="O2594" i="1"/>
  <c r="T2594" i="1"/>
  <c r="O2595" i="1"/>
  <c r="T2595" i="1"/>
  <c r="O2596" i="1"/>
  <c r="T2596" i="1"/>
  <c r="O2597" i="1"/>
  <c r="T2597" i="1"/>
  <c r="O2598" i="1"/>
  <c r="T2598" i="1"/>
  <c r="O2599" i="1"/>
  <c r="T2599" i="1"/>
  <c r="O2600" i="1"/>
  <c r="T2600" i="1"/>
  <c r="O2601" i="1"/>
  <c r="T2601" i="1"/>
  <c r="O2602" i="1"/>
  <c r="T2602" i="1"/>
  <c r="O2603" i="1"/>
  <c r="T2603" i="1"/>
  <c r="O2604" i="1"/>
  <c r="T2604" i="1"/>
  <c r="O2605" i="1"/>
  <c r="T2605" i="1"/>
  <c r="O2606" i="1"/>
  <c r="T2606" i="1"/>
  <c r="O2607" i="1"/>
  <c r="T2607" i="1"/>
  <c r="O2608" i="1"/>
  <c r="T2608" i="1"/>
  <c r="O2609" i="1"/>
  <c r="T2609" i="1"/>
  <c r="O2610" i="1"/>
  <c r="T2610" i="1"/>
  <c r="O2611" i="1"/>
  <c r="T2611" i="1"/>
  <c r="O2612" i="1"/>
  <c r="T2612" i="1"/>
  <c r="O2613" i="1"/>
  <c r="T2613" i="1"/>
  <c r="O2614" i="1"/>
  <c r="T2614" i="1"/>
  <c r="O2615" i="1"/>
  <c r="T2615" i="1"/>
  <c r="O2616" i="1"/>
  <c r="T2616" i="1"/>
  <c r="O2617" i="1"/>
  <c r="T2617" i="1"/>
  <c r="O2618" i="1"/>
  <c r="T2618" i="1"/>
  <c r="O2619" i="1"/>
  <c r="T2619" i="1"/>
  <c r="O2620" i="1"/>
  <c r="T2620" i="1"/>
  <c r="O2621" i="1"/>
  <c r="T2621" i="1"/>
  <c r="O2622" i="1"/>
  <c r="T2622" i="1"/>
  <c r="O2623" i="1"/>
  <c r="T2623" i="1"/>
  <c r="O2624" i="1"/>
  <c r="T2624" i="1"/>
  <c r="O2625" i="1"/>
  <c r="T2625" i="1"/>
  <c r="O2626" i="1"/>
  <c r="T2626" i="1"/>
  <c r="O2627" i="1"/>
  <c r="T2627" i="1"/>
  <c r="O2628" i="1"/>
  <c r="T2628" i="1"/>
  <c r="O2629" i="1"/>
  <c r="T2629" i="1"/>
  <c r="O2630" i="1"/>
  <c r="T2630" i="1"/>
  <c r="O2631" i="1"/>
  <c r="T2631" i="1"/>
  <c r="O2632" i="1"/>
  <c r="T2632" i="1"/>
  <c r="O2633" i="1"/>
  <c r="T2633" i="1"/>
  <c r="O2634" i="1"/>
  <c r="T2634" i="1"/>
  <c r="O2635" i="1"/>
  <c r="T2635" i="1"/>
  <c r="O2636" i="1"/>
  <c r="T2636" i="1"/>
  <c r="O2637" i="1"/>
  <c r="T2637" i="1"/>
  <c r="O2638" i="1"/>
  <c r="T2638" i="1"/>
  <c r="O2639" i="1"/>
  <c r="T2639" i="1"/>
  <c r="O2640" i="1"/>
  <c r="T2640" i="1"/>
  <c r="O2641" i="1"/>
  <c r="T2641" i="1"/>
  <c r="O2642" i="1"/>
  <c r="T2642" i="1"/>
  <c r="O2643" i="1"/>
  <c r="T2643" i="1"/>
  <c r="O2644" i="1"/>
  <c r="T2644" i="1"/>
  <c r="O2645" i="1"/>
  <c r="T2645" i="1"/>
  <c r="O2646" i="1"/>
  <c r="T2646" i="1"/>
  <c r="O2647" i="1"/>
  <c r="T2647" i="1"/>
  <c r="O2648" i="1"/>
  <c r="T2648" i="1"/>
  <c r="O2649" i="1"/>
  <c r="T2649" i="1"/>
  <c r="O2650" i="1"/>
  <c r="T2650" i="1"/>
  <c r="O2651" i="1"/>
  <c r="T2651" i="1"/>
  <c r="O2652" i="1"/>
  <c r="T2652" i="1"/>
  <c r="O2653" i="1"/>
  <c r="T2653" i="1"/>
  <c r="O2654" i="1"/>
  <c r="T2654" i="1"/>
  <c r="O2655" i="1"/>
  <c r="T2655" i="1"/>
  <c r="O2656" i="1"/>
  <c r="T2656" i="1"/>
  <c r="O2657" i="1"/>
  <c r="T2657" i="1"/>
  <c r="O2658" i="1"/>
  <c r="T2658" i="1"/>
  <c r="O2659" i="1"/>
  <c r="T2659" i="1"/>
  <c r="O2660" i="1"/>
  <c r="T2660" i="1"/>
  <c r="O2661" i="1"/>
  <c r="T2661" i="1"/>
  <c r="O2662" i="1"/>
  <c r="T2662" i="1"/>
  <c r="O2663" i="1"/>
  <c r="T2663" i="1"/>
  <c r="O2664" i="1"/>
  <c r="T2664" i="1"/>
  <c r="O2665" i="1"/>
  <c r="T2665" i="1"/>
  <c r="O2666" i="1"/>
  <c r="T2666" i="1"/>
  <c r="O2667" i="1"/>
  <c r="T2667" i="1"/>
  <c r="O2668" i="1"/>
  <c r="T2668" i="1"/>
  <c r="O2669" i="1"/>
  <c r="T2669" i="1"/>
  <c r="O2670" i="1"/>
  <c r="T2670" i="1"/>
  <c r="O2671" i="1"/>
  <c r="T2671" i="1"/>
  <c r="O2672" i="1"/>
  <c r="T2672" i="1"/>
  <c r="O2673" i="1"/>
  <c r="T2673" i="1"/>
  <c r="O2674" i="1"/>
  <c r="T2674" i="1"/>
  <c r="O2675" i="1"/>
  <c r="T2675" i="1"/>
  <c r="O2676" i="1"/>
  <c r="T2676" i="1"/>
  <c r="O2677" i="1"/>
  <c r="T2677" i="1"/>
  <c r="O2678" i="1"/>
  <c r="T2678" i="1"/>
  <c r="O2679" i="1"/>
  <c r="T2679" i="1"/>
  <c r="O2680" i="1"/>
  <c r="T2680" i="1"/>
  <c r="O2681" i="1"/>
  <c r="T2681" i="1"/>
  <c r="O2682" i="1"/>
  <c r="T2682" i="1"/>
  <c r="O2683" i="1"/>
  <c r="T2683" i="1"/>
  <c r="O2684" i="1"/>
  <c r="T2684" i="1"/>
  <c r="O2685" i="1"/>
  <c r="T2685" i="1"/>
  <c r="O2686" i="1"/>
  <c r="T2686" i="1"/>
  <c r="O2687" i="1"/>
  <c r="T2687" i="1"/>
  <c r="O2688" i="1"/>
  <c r="T2688" i="1"/>
  <c r="O2689" i="1"/>
  <c r="T2689" i="1"/>
  <c r="O2690" i="1"/>
  <c r="T2690" i="1"/>
  <c r="O2691" i="1"/>
  <c r="T2691" i="1"/>
  <c r="O2692" i="1"/>
  <c r="T2692" i="1"/>
  <c r="O2693" i="1"/>
  <c r="T2693" i="1"/>
  <c r="O2694" i="1"/>
  <c r="T2694" i="1"/>
  <c r="O2695" i="1"/>
  <c r="T2695" i="1"/>
  <c r="O2696" i="1"/>
  <c r="T2696" i="1"/>
  <c r="O2697" i="1"/>
  <c r="T2697" i="1"/>
  <c r="O2698" i="1"/>
  <c r="T2698" i="1"/>
  <c r="O2699" i="1"/>
  <c r="T2699" i="1"/>
  <c r="O2700" i="1"/>
  <c r="T2700" i="1"/>
  <c r="O2701" i="1"/>
  <c r="T2701" i="1"/>
  <c r="O2702" i="1"/>
  <c r="T2702" i="1"/>
  <c r="O2703" i="1"/>
  <c r="T2703" i="1"/>
  <c r="O2704" i="1"/>
  <c r="T2704" i="1"/>
  <c r="O2705" i="1"/>
  <c r="T2705" i="1"/>
  <c r="O2706" i="1"/>
  <c r="T2706" i="1"/>
  <c r="O2707" i="1"/>
  <c r="T2707" i="1"/>
  <c r="O2708" i="1"/>
  <c r="T2708" i="1"/>
  <c r="O2709" i="1"/>
  <c r="T2709" i="1"/>
  <c r="O2710" i="1"/>
  <c r="T2710" i="1"/>
  <c r="O2711" i="1"/>
  <c r="T2711" i="1"/>
  <c r="O2712" i="1"/>
  <c r="T2712" i="1"/>
  <c r="O2713" i="1"/>
  <c r="T2713" i="1"/>
  <c r="O2714" i="1"/>
  <c r="T2714" i="1"/>
  <c r="O2715" i="1"/>
  <c r="T2715" i="1"/>
  <c r="O2716" i="1"/>
  <c r="T2716" i="1"/>
  <c r="O2717" i="1"/>
  <c r="T2717" i="1"/>
  <c r="O2718" i="1"/>
  <c r="T2718" i="1"/>
  <c r="O2719" i="1"/>
  <c r="T2719" i="1"/>
  <c r="O2720" i="1"/>
  <c r="T2720" i="1"/>
  <c r="O2721" i="1"/>
  <c r="T2721" i="1"/>
  <c r="O2722" i="1"/>
  <c r="T2722" i="1"/>
  <c r="O2723" i="1"/>
  <c r="T2723" i="1"/>
  <c r="O2724" i="1"/>
  <c r="T2724" i="1"/>
  <c r="O2725" i="1"/>
  <c r="T2725" i="1"/>
  <c r="O2726" i="1"/>
  <c r="T2726" i="1"/>
  <c r="O2727" i="1"/>
  <c r="T2727" i="1"/>
  <c r="O2728" i="1"/>
  <c r="T2728" i="1"/>
  <c r="O2729" i="1"/>
  <c r="T2729" i="1"/>
  <c r="O2730" i="1"/>
  <c r="T2730" i="1"/>
  <c r="O2731" i="1"/>
  <c r="T2731" i="1"/>
  <c r="O2732" i="1"/>
  <c r="T2732" i="1"/>
  <c r="O2733" i="1"/>
  <c r="T2733" i="1"/>
  <c r="O2734" i="1"/>
  <c r="T2734" i="1"/>
  <c r="O2735" i="1"/>
  <c r="T2735" i="1"/>
  <c r="O2736" i="1"/>
  <c r="T2736" i="1"/>
  <c r="O2737" i="1"/>
  <c r="T2737" i="1"/>
  <c r="O2738" i="1"/>
  <c r="T2738" i="1"/>
  <c r="O2739" i="1"/>
  <c r="T2739" i="1"/>
  <c r="O2740" i="1"/>
  <c r="T2740" i="1"/>
  <c r="O2741" i="1"/>
  <c r="T2741" i="1"/>
  <c r="O2742" i="1"/>
  <c r="T2742" i="1"/>
  <c r="O2743" i="1"/>
  <c r="T2743" i="1"/>
  <c r="O2744" i="1"/>
  <c r="T2744" i="1"/>
  <c r="O2745" i="1"/>
  <c r="T2745" i="1"/>
  <c r="O2746" i="1"/>
  <c r="T2746" i="1"/>
  <c r="O2747" i="1"/>
  <c r="T2747" i="1"/>
  <c r="O2748" i="1"/>
  <c r="T2748" i="1"/>
  <c r="O2749" i="1"/>
  <c r="T2749" i="1"/>
  <c r="O2750" i="1"/>
  <c r="T2750" i="1"/>
  <c r="O2751" i="1"/>
  <c r="T2751" i="1"/>
  <c r="O2752" i="1"/>
  <c r="T2752" i="1"/>
  <c r="O2753" i="1"/>
  <c r="T2753" i="1"/>
  <c r="O2754" i="1"/>
  <c r="T2754" i="1"/>
  <c r="O2755" i="1"/>
  <c r="T2755" i="1"/>
  <c r="O2756" i="1"/>
  <c r="T2756" i="1"/>
  <c r="O2757" i="1"/>
  <c r="T2757" i="1"/>
  <c r="O2758" i="1"/>
  <c r="T2758" i="1"/>
  <c r="O2759" i="1"/>
  <c r="T2759" i="1"/>
  <c r="O2760" i="1"/>
  <c r="T2760" i="1"/>
  <c r="O2761" i="1"/>
  <c r="T2761" i="1"/>
  <c r="O2762" i="1"/>
  <c r="T2762" i="1"/>
  <c r="O2763" i="1"/>
  <c r="T2763" i="1"/>
  <c r="O2764" i="1"/>
  <c r="T2764" i="1"/>
  <c r="O2765" i="1"/>
  <c r="T2765" i="1"/>
  <c r="O2766" i="1"/>
  <c r="T2766" i="1"/>
  <c r="O2767" i="1"/>
  <c r="T2767" i="1"/>
  <c r="O2768" i="1"/>
  <c r="T2768" i="1"/>
  <c r="O2769" i="1"/>
  <c r="T2769" i="1"/>
  <c r="O2770" i="1"/>
  <c r="T2770" i="1"/>
  <c r="O2771" i="1"/>
  <c r="T2771" i="1"/>
  <c r="O2772" i="1"/>
  <c r="T2772" i="1"/>
  <c r="O2773" i="1"/>
  <c r="T2773" i="1"/>
  <c r="O2774" i="1"/>
  <c r="T2774" i="1"/>
  <c r="O2775" i="1"/>
  <c r="T2775" i="1"/>
  <c r="O2776" i="1"/>
  <c r="T2776" i="1"/>
  <c r="O2777" i="1"/>
  <c r="T2777" i="1"/>
  <c r="O2778" i="1"/>
  <c r="T2778" i="1"/>
  <c r="O2779" i="1"/>
  <c r="T2779" i="1"/>
  <c r="O2780" i="1"/>
  <c r="T2780" i="1"/>
  <c r="O2781" i="1"/>
  <c r="T2781" i="1"/>
  <c r="O2782" i="1"/>
  <c r="T2782" i="1"/>
  <c r="O2783" i="1"/>
  <c r="T2783" i="1"/>
  <c r="O2784" i="1"/>
  <c r="T2784" i="1"/>
  <c r="O2785" i="1"/>
  <c r="T2785" i="1"/>
  <c r="O2786" i="1"/>
  <c r="T2786" i="1"/>
  <c r="O2787" i="1"/>
  <c r="T2787" i="1"/>
  <c r="O2788" i="1"/>
  <c r="T2788" i="1"/>
  <c r="O2789" i="1"/>
  <c r="T2789" i="1"/>
  <c r="O2790" i="1"/>
  <c r="T2790" i="1"/>
  <c r="O2791" i="1"/>
  <c r="T2791" i="1"/>
  <c r="O2792" i="1"/>
  <c r="T2792" i="1"/>
  <c r="O2793" i="1"/>
  <c r="T2793" i="1"/>
  <c r="O2794" i="1"/>
  <c r="T2794" i="1"/>
  <c r="O2795" i="1"/>
  <c r="T2795" i="1"/>
  <c r="O2796" i="1"/>
  <c r="T2796" i="1"/>
  <c r="O2797" i="1"/>
  <c r="T2797" i="1"/>
  <c r="O2798" i="1"/>
  <c r="T2798" i="1"/>
  <c r="O2799" i="1"/>
  <c r="T2799" i="1"/>
  <c r="O2800" i="1"/>
  <c r="T2800" i="1"/>
  <c r="O2801" i="1"/>
  <c r="T2801" i="1"/>
  <c r="O2802" i="1"/>
  <c r="T2802" i="1"/>
  <c r="O2803" i="1"/>
  <c r="T2803" i="1"/>
  <c r="O2804" i="1"/>
  <c r="T2804" i="1"/>
  <c r="O2805" i="1"/>
  <c r="T2805" i="1"/>
  <c r="O2806" i="1"/>
  <c r="T2806" i="1"/>
  <c r="O2807" i="1"/>
  <c r="T2807" i="1"/>
  <c r="O2808" i="1"/>
  <c r="T2808" i="1"/>
  <c r="O2809" i="1"/>
  <c r="T2809" i="1"/>
  <c r="O2810" i="1"/>
  <c r="T2810" i="1"/>
  <c r="O2811" i="1"/>
  <c r="T2811" i="1"/>
  <c r="O2812" i="1"/>
  <c r="T2812" i="1"/>
  <c r="O2813" i="1"/>
  <c r="T2813" i="1"/>
  <c r="O2814" i="1"/>
  <c r="T2814" i="1"/>
  <c r="O2815" i="1"/>
  <c r="T2815" i="1"/>
  <c r="O2816" i="1"/>
  <c r="T2816" i="1"/>
  <c r="O2817" i="1"/>
  <c r="T2817" i="1"/>
  <c r="O2818" i="1"/>
  <c r="T2818" i="1"/>
  <c r="O2819" i="1"/>
  <c r="T2819" i="1"/>
  <c r="O2820" i="1"/>
  <c r="T2820" i="1"/>
  <c r="O2821" i="1"/>
  <c r="T2821" i="1"/>
  <c r="O2822" i="1"/>
  <c r="T2822" i="1"/>
  <c r="O2823" i="1"/>
  <c r="T2823" i="1"/>
  <c r="O2824" i="1"/>
  <c r="T2824" i="1"/>
  <c r="O2825" i="1"/>
  <c r="T2825" i="1"/>
  <c r="O2826" i="1"/>
  <c r="T2826" i="1"/>
  <c r="O2827" i="1"/>
  <c r="T2827" i="1"/>
  <c r="O2828" i="1"/>
  <c r="T2828" i="1"/>
  <c r="O2829" i="1"/>
  <c r="T2829" i="1"/>
  <c r="O2830" i="1"/>
  <c r="T2830" i="1"/>
  <c r="O2831" i="1"/>
  <c r="T2831" i="1"/>
  <c r="O2832" i="1"/>
  <c r="T2832" i="1"/>
  <c r="O2833" i="1"/>
  <c r="T2833" i="1"/>
  <c r="O2834" i="1"/>
  <c r="T2834" i="1"/>
  <c r="O2835" i="1"/>
  <c r="T2835" i="1"/>
  <c r="O2836" i="1"/>
  <c r="T2836" i="1"/>
  <c r="O2837" i="1"/>
  <c r="T2837" i="1"/>
  <c r="O2838" i="1"/>
  <c r="T2838" i="1"/>
  <c r="O2839" i="1"/>
  <c r="T2839" i="1"/>
  <c r="O2840" i="1"/>
  <c r="T2840" i="1"/>
  <c r="O2841" i="1"/>
  <c r="T2841" i="1"/>
  <c r="O2842" i="1"/>
  <c r="T2842" i="1"/>
  <c r="O2843" i="1"/>
  <c r="T2843" i="1"/>
  <c r="O2844" i="1"/>
  <c r="T2844" i="1"/>
  <c r="O2845" i="1"/>
  <c r="T2845" i="1"/>
  <c r="O2846" i="1"/>
  <c r="T2846" i="1"/>
  <c r="O2847" i="1"/>
  <c r="T2847" i="1"/>
  <c r="O2848" i="1"/>
  <c r="T2848" i="1"/>
  <c r="O2849" i="1"/>
  <c r="T2849" i="1"/>
  <c r="O2850" i="1"/>
  <c r="T2850" i="1"/>
  <c r="O2851" i="1"/>
  <c r="T2851" i="1"/>
  <c r="O2852" i="1"/>
  <c r="T2852" i="1"/>
  <c r="O2853" i="1"/>
  <c r="T2853" i="1"/>
  <c r="O2854" i="1"/>
  <c r="T2854" i="1"/>
  <c r="O2855" i="1"/>
  <c r="T2855" i="1"/>
  <c r="O2856" i="1"/>
  <c r="T2856" i="1"/>
  <c r="O2857" i="1"/>
  <c r="T2857" i="1"/>
  <c r="O2858" i="1"/>
  <c r="T2858" i="1"/>
  <c r="O2859" i="1"/>
  <c r="T2859" i="1"/>
  <c r="O2860" i="1"/>
  <c r="T2860" i="1"/>
  <c r="O2861" i="1"/>
  <c r="T2861" i="1"/>
  <c r="O2862" i="1"/>
  <c r="T2862" i="1"/>
  <c r="O2863" i="1"/>
  <c r="T2863" i="1"/>
  <c r="O2864" i="1"/>
  <c r="T2864" i="1"/>
  <c r="O2865" i="1"/>
  <c r="T2865" i="1"/>
  <c r="O2866" i="1"/>
  <c r="T2866" i="1"/>
  <c r="O2867" i="1"/>
  <c r="T2867" i="1"/>
  <c r="O2868" i="1"/>
  <c r="T2868" i="1"/>
  <c r="O2869" i="1"/>
  <c r="T2869" i="1"/>
  <c r="O2870" i="1"/>
  <c r="T2870" i="1"/>
  <c r="O2871" i="1"/>
  <c r="T2871" i="1"/>
  <c r="O2872" i="1"/>
  <c r="T2872" i="1"/>
  <c r="O2873" i="1"/>
  <c r="T2873" i="1"/>
  <c r="O2874" i="1"/>
  <c r="T2874" i="1"/>
  <c r="O2875" i="1"/>
  <c r="T2875" i="1"/>
  <c r="O2876" i="1"/>
  <c r="T2876" i="1"/>
  <c r="O2877" i="1"/>
  <c r="T2877" i="1"/>
  <c r="O2878" i="1"/>
  <c r="T2878" i="1"/>
  <c r="O2879" i="1"/>
  <c r="T2879" i="1"/>
  <c r="O2880" i="1"/>
  <c r="T2880" i="1"/>
  <c r="O2881" i="1"/>
  <c r="T2881" i="1"/>
  <c r="O2882" i="1"/>
  <c r="T2882" i="1"/>
  <c r="O2883" i="1"/>
  <c r="T2883" i="1"/>
  <c r="O2884" i="1"/>
  <c r="T2884" i="1"/>
  <c r="O2885" i="1"/>
  <c r="T2885" i="1"/>
  <c r="O2886" i="1"/>
  <c r="T2886" i="1"/>
  <c r="O2887" i="1"/>
  <c r="T2887" i="1"/>
  <c r="O2888" i="1"/>
  <c r="T2888" i="1"/>
  <c r="O2889" i="1"/>
  <c r="T2889" i="1"/>
  <c r="O2890" i="1"/>
  <c r="T2890" i="1"/>
  <c r="O2891" i="1"/>
  <c r="T2891" i="1"/>
  <c r="O2892" i="1"/>
  <c r="T2892" i="1"/>
  <c r="O2893" i="1"/>
  <c r="T2893" i="1"/>
  <c r="O2894" i="1"/>
  <c r="T2894" i="1"/>
  <c r="O2895" i="1"/>
  <c r="T2895" i="1"/>
  <c r="O2896" i="1"/>
  <c r="T2896" i="1"/>
  <c r="O2897" i="1"/>
  <c r="T2897" i="1"/>
  <c r="O2898" i="1"/>
  <c r="T2898" i="1"/>
  <c r="O2899" i="1"/>
  <c r="T2899" i="1"/>
  <c r="O2900" i="1"/>
  <c r="T2900" i="1"/>
  <c r="O2901" i="1"/>
  <c r="T2901" i="1"/>
  <c r="O2902" i="1"/>
  <c r="T2902" i="1"/>
  <c r="O2903" i="1"/>
  <c r="T2903" i="1"/>
  <c r="O2904" i="1"/>
  <c r="T2904" i="1"/>
  <c r="O2905" i="1"/>
  <c r="T2905" i="1"/>
  <c r="O2906" i="1"/>
  <c r="T2906" i="1"/>
  <c r="O2907" i="1"/>
  <c r="T2907" i="1"/>
  <c r="O2908" i="1"/>
  <c r="T2908" i="1"/>
  <c r="O2909" i="1"/>
  <c r="T2909" i="1"/>
  <c r="O2910" i="1"/>
  <c r="T2910" i="1"/>
  <c r="O2911" i="1"/>
  <c r="T2911" i="1"/>
  <c r="O2912" i="1"/>
  <c r="T2912" i="1"/>
  <c r="O2913" i="1"/>
  <c r="T2913" i="1"/>
  <c r="O2914" i="1"/>
  <c r="T2914" i="1"/>
  <c r="O2915" i="1"/>
  <c r="T2915" i="1"/>
  <c r="O2916" i="1"/>
  <c r="T2916" i="1"/>
  <c r="O2917" i="1"/>
  <c r="T2917" i="1"/>
  <c r="O2918" i="1"/>
  <c r="T2918" i="1"/>
  <c r="O2919" i="1"/>
  <c r="T2919" i="1"/>
  <c r="O2920" i="1"/>
  <c r="T2920" i="1"/>
  <c r="O2921" i="1"/>
  <c r="T2921" i="1"/>
  <c r="O2922" i="1"/>
  <c r="T2922" i="1"/>
  <c r="O2923" i="1"/>
  <c r="T2923" i="1"/>
  <c r="O2924" i="1"/>
  <c r="T2924" i="1"/>
  <c r="O2925" i="1"/>
  <c r="T2925" i="1"/>
  <c r="O2926" i="1"/>
  <c r="T2926" i="1"/>
  <c r="O2927" i="1"/>
  <c r="T2927" i="1"/>
  <c r="O2928" i="1"/>
  <c r="T2928" i="1"/>
  <c r="O2929" i="1"/>
  <c r="T2929" i="1"/>
  <c r="O2930" i="1"/>
  <c r="T2930" i="1"/>
  <c r="O2931" i="1"/>
  <c r="T2931" i="1"/>
  <c r="O2932" i="1"/>
  <c r="T2932" i="1"/>
  <c r="O2933" i="1"/>
  <c r="T2933" i="1"/>
  <c r="O2934" i="1"/>
  <c r="T2934" i="1"/>
  <c r="O2935" i="1"/>
  <c r="T2935" i="1"/>
  <c r="O2936" i="1"/>
  <c r="T2936" i="1"/>
  <c r="O2937" i="1"/>
  <c r="T2937" i="1"/>
  <c r="O2938" i="1"/>
  <c r="T2938" i="1"/>
  <c r="O2939" i="1"/>
  <c r="T2939" i="1"/>
  <c r="O2940" i="1"/>
  <c r="T2940" i="1"/>
  <c r="O2941" i="1"/>
  <c r="T2941" i="1"/>
  <c r="O2942" i="1"/>
  <c r="T2942" i="1"/>
  <c r="O2943" i="1"/>
  <c r="T2943" i="1"/>
  <c r="O2944" i="1"/>
  <c r="T2944" i="1"/>
  <c r="O2945" i="1"/>
  <c r="T2945" i="1"/>
  <c r="O2946" i="1"/>
  <c r="T2946" i="1"/>
  <c r="O2947" i="1"/>
  <c r="T2947" i="1"/>
  <c r="O2948" i="1"/>
  <c r="T2948" i="1"/>
  <c r="O2949" i="1"/>
  <c r="T2949" i="1"/>
  <c r="O2950" i="1"/>
  <c r="T2950" i="1"/>
  <c r="O2951" i="1"/>
  <c r="T2951" i="1"/>
  <c r="O2952" i="1"/>
  <c r="T2952" i="1"/>
  <c r="O2953" i="1"/>
  <c r="T2953" i="1"/>
  <c r="O2954" i="1"/>
  <c r="T2954" i="1"/>
  <c r="O2955" i="1"/>
  <c r="T2955" i="1"/>
  <c r="O2956" i="1"/>
  <c r="T2956" i="1"/>
  <c r="O2957" i="1"/>
  <c r="T2957" i="1"/>
  <c r="O2958" i="1"/>
  <c r="T2958" i="1"/>
  <c r="O2959" i="1"/>
  <c r="T2959" i="1"/>
  <c r="O2960" i="1"/>
  <c r="T2960" i="1"/>
  <c r="O2961" i="1"/>
  <c r="T2961" i="1"/>
  <c r="O2962" i="1"/>
  <c r="T2962" i="1"/>
  <c r="O2963" i="1"/>
  <c r="T2963" i="1"/>
  <c r="O2964" i="1"/>
  <c r="T2964" i="1"/>
  <c r="O2965" i="1"/>
  <c r="T2965" i="1"/>
  <c r="O2966" i="1"/>
  <c r="T2966" i="1"/>
  <c r="O2967" i="1"/>
  <c r="T2967" i="1"/>
  <c r="O2968" i="1"/>
  <c r="T2968" i="1"/>
  <c r="O2969" i="1"/>
  <c r="T2969" i="1"/>
  <c r="O2970" i="1"/>
  <c r="T2970" i="1"/>
  <c r="O2971" i="1"/>
  <c r="T2971" i="1"/>
  <c r="O2972" i="1"/>
  <c r="T2972" i="1"/>
  <c r="O2973" i="1"/>
  <c r="T2973" i="1"/>
  <c r="O2974" i="1"/>
  <c r="T2974" i="1"/>
  <c r="O2975" i="1"/>
  <c r="T2975" i="1"/>
  <c r="O2976" i="1"/>
  <c r="T2976" i="1"/>
  <c r="O2977" i="1"/>
  <c r="T2977" i="1"/>
  <c r="O2978" i="1"/>
  <c r="T2978" i="1"/>
  <c r="O2979" i="1"/>
  <c r="T2979" i="1"/>
  <c r="O2980" i="1"/>
  <c r="T2980" i="1"/>
  <c r="O2981" i="1"/>
  <c r="T2981" i="1"/>
  <c r="O2982" i="1"/>
  <c r="T2982" i="1"/>
  <c r="O2983" i="1"/>
  <c r="T2983" i="1"/>
  <c r="O2984" i="1"/>
  <c r="T2984" i="1"/>
  <c r="O2985" i="1"/>
  <c r="T2985" i="1"/>
  <c r="O2986" i="1"/>
  <c r="T2986" i="1"/>
  <c r="O2987" i="1"/>
  <c r="T2987" i="1"/>
  <c r="O2988" i="1"/>
  <c r="T2988" i="1"/>
  <c r="O2989" i="1"/>
  <c r="T2989" i="1"/>
  <c r="O2990" i="1"/>
  <c r="T2990" i="1"/>
  <c r="O2991" i="1"/>
  <c r="T2991" i="1"/>
  <c r="O2992" i="1"/>
  <c r="T2992" i="1"/>
  <c r="O2993" i="1"/>
  <c r="T2993" i="1"/>
  <c r="O2994" i="1"/>
  <c r="T2994" i="1"/>
  <c r="O2995" i="1"/>
  <c r="T2995" i="1"/>
  <c r="O2996" i="1"/>
  <c r="T2996" i="1"/>
  <c r="O2997" i="1"/>
  <c r="T2997" i="1"/>
  <c r="O2998" i="1"/>
  <c r="T2998" i="1"/>
  <c r="O2999" i="1"/>
  <c r="T2999" i="1"/>
  <c r="O3000" i="1"/>
  <c r="T3000" i="1"/>
  <c r="O3001" i="1"/>
  <c r="T3001" i="1"/>
  <c r="O3002" i="1"/>
  <c r="T3002" i="1"/>
  <c r="O3003" i="1"/>
  <c r="T3003" i="1"/>
  <c r="O3004" i="1"/>
  <c r="T3004" i="1"/>
  <c r="O3005" i="1"/>
  <c r="T3005" i="1"/>
  <c r="O3006" i="1"/>
  <c r="T3006" i="1"/>
  <c r="O3007" i="1"/>
  <c r="T3007" i="1"/>
  <c r="O3008" i="1"/>
  <c r="T3008" i="1"/>
  <c r="O3009" i="1"/>
  <c r="T3009" i="1"/>
  <c r="O3010" i="1"/>
  <c r="T3010" i="1"/>
  <c r="O3011" i="1"/>
  <c r="T3011" i="1"/>
  <c r="O3012" i="1"/>
  <c r="T3012" i="1"/>
  <c r="O3013" i="1"/>
  <c r="T3013" i="1"/>
  <c r="O3014" i="1"/>
  <c r="T3014" i="1"/>
  <c r="O3015" i="1"/>
  <c r="T3015" i="1"/>
  <c r="O3016" i="1"/>
  <c r="T3016" i="1"/>
  <c r="O3017" i="1"/>
  <c r="T3017" i="1"/>
  <c r="O3018" i="1"/>
  <c r="T3018" i="1"/>
  <c r="O3019" i="1"/>
  <c r="T3019" i="1"/>
  <c r="O3020" i="1"/>
  <c r="T3020" i="1"/>
  <c r="O3021" i="1"/>
  <c r="T3021" i="1"/>
  <c r="O3022" i="1"/>
  <c r="T3022" i="1"/>
  <c r="O3023" i="1"/>
  <c r="T3023" i="1"/>
  <c r="O3024" i="1"/>
  <c r="T3024" i="1"/>
  <c r="O3025" i="1"/>
  <c r="T3025" i="1"/>
  <c r="O3026" i="1"/>
  <c r="T3026" i="1"/>
  <c r="O3027" i="1"/>
  <c r="T3027" i="1"/>
  <c r="O3028" i="1"/>
  <c r="T3028" i="1"/>
  <c r="O3029" i="1"/>
  <c r="T3029" i="1"/>
  <c r="O3030" i="1"/>
  <c r="T3030" i="1"/>
  <c r="O3031" i="1"/>
  <c r="T3031" i="1"/>
  <c r="O3032" i="1"/>
  <c r="T3032" i="1"/>
  <c r="O3033" i="1"/>
  <c r="T3033" i="1"/>
  <c r="O3034" i="1"/>
  <c r="T3034" i="1"/>
  <c r="O3035" i="1"/>
  <c r="T3035" i="1"/>
  <c r="O3036" i="1"/>
  <c r="T3036" i="1"/>
  <c r="O3037" i="1"/>
  <c r="T3037" i="1"/>
  <c r="O3038" i="1"/>
  <c r="T3038" i="1"/>
  <c r="O3039" i="1"/>
  <c r="T3039" i="1"/>
  <c r="O3040" i="1"/>
  <c r="T3040" i="1"/>
  <c r="O3041" i="1"/>
  <c r="T3041" i="1"/>
  <c r="O3042" i="1"/>
  <c r="T3042" i="1"/>
  <c r="O3043" i="1"/>
  <c r="T3043" i="1"/>
  <c r="O3044" i="1"/>
  <c r="T3044" i="1"/>
  <c r="O3045" i="1"/>
  <c r="T3045" i="1"/>
  <c r="O3046" i="1"/>
  <c r="T3046" i="1"/>
  <c r="O3047" i="1"/>
  <c r="T3047" i="1"/>
  <c r="O3048" i="1"/>
  <c r="T3048" i="1"/>
  <c r="O3049" i="1"/>
  <c r="T3049" i="1"/>
  <c r="O3050" i="1"/>
  <c r="T3050" i="1"/>
  <c r="O3051" i="1"/>
  <c r="T3051" i="1"/>
  <c r="O3052" i="1"/>
  <c r="T3052" i="1"/>
  <c r="O3053" i="1"/>
  <c r="T3053" i="1"/>
  <c r="O3054" i="1"/>
  <c r="T3054" i="1"/>
  <c r="O3055" i="1"/>
  <c r="T3055" i="1"/>
  <c r="O3056" i="1"/>
  <c r="T3056" i="1"/>
  <c r="O3057" i="1"/>
  <c r="T3057" i="1"/>
  <c r="O3058" i="1"/>
  <c r="T3058" i="1"/>
  <c r="O3059" i="1"/>
  <c r="T3059" i="1"/>
  <c r="O3060" i="1"/>
  <c r="T3060" i="1"/>
  <c r="O3061" i="1"/>
  <c r="T3061" i="1"/>
  <c r="O3062" i="1"/>
  <c r="T3062" i="1"/>
  <c r="O3063" i="1"/>
  <c r="T3063" i="1"/>
  <c r="O3064" i="1"/>
  <c r="T3064" i="1"/>
  <c r="O3065" i="1"/>
  <c r="T3065" i="1"/>
  <c r="O3066" i="1"/>
  <c r="T3066" i="1"/>
  <c r="O3067" i="1"/>
  <c r="T3067" i="1"/>
  <c r="O3068" i="1"/>
  <c r="T3068" i="1"/>
  <c r="O3069" i="1"/>
  <c r="T3069" i="1"/>
  <c r="O3070" i="1"/>
  <c r="T3070" i="1"/>
  <c r="O3071" i="1"/>
  <c r="T3071" i="1"/>
  <c r="O3072" i="1"/>
  <c r="T3072" i="1"/>
  <c r="O3073" i="1"/>
  <c r="T3073" i="1"/>
  <c r="O3074" i="1"/>
  <c r="T3074" i="1"/>
  <c r="O3075" i="1"/>
  <c r="T3075" i="1"/>
  <c r="O3076" i="1"/>
  <c r="T3076" i="1"/>
  <c r="O3077" i="1"/>
  <c r="T3077" i="1"/>
  <c r="O3078" i="1"/>
  <c r="T3078" i="1"/>
  <c r="O3079" i="1"/>
  <c r="T3079" i="1"/>
  <c r="O3080" i="1"/>
  <c r="T3080" i="1"/>
  <c r="O3081" i="1"/>
  <c r="T3081" i="1"/>
  <c r="O3082" i="1"/>
  <c r="T3082" i="1"/>
  <c r="O3083" i="1"/>
  <c r="T3083" i="1"/>
  <c r="O3084" i="1"/>
  <c r="T3084" i="1"/>
  <c r="O3085" i="1"/>
  <c r="T3085" i="1"/>
  <c r="O3086" i="1"/>
  <c r="T3086" i="1"/>
  <c r="O3087" i="1"/>
  <c r="T3087" i="1"/>
  <c r="O3088" i="1"/>
  <c r="T3088" i="1"/>
  <c r="O3089" i="1"/>
  <c r="T3089" i="1"/>
  <c r="O3090" i="1"/>
  <c r="T3090" i="1"/>
  <c r="O3091" i="1"/>
  <c r="T3091" i="1"/>
  <c r="O3092" i="1"/>
  <c r="T3092" i="1"/>
  <c r="O3093" i="1"/>
  <c r="T3093" i="1"/>
  <c r="O3094" i="1"/>
  <c r="T3094" i="1"/>
  <c r="O3095" i="1"/>
  <c r="T3095" i="1"/>
  <c r="O3096" i="1"/>
  <c r="T3096" i="1"/>
  <c r="O3097" i="1"/>
  <c r="T3097" i="1"/>
  <c r="O3098" i="1"/>
  <c r="T3098" i="1"/>
  <c r="O3099" i="1"/>
  <c r="T3099" i="1"/>
  <c r="O3100" i="1"/>
  <c r="T3100" i="1"/>
  <c r="O3101" i="1"/>
  <c r="T3101" i="1"/>
  <c r="O3102" i="1"/>
  <c r="T3102" i="1"/>
  <c r="O3103" i="1"/>
  <c r="T3103" i="1"/>
  <c r="O3104" i="1"/>
  <c r="T3104" i="1"/>
  <c r="O3105" i="1"/>
  <c r="T3105" i="1"/>
  <c r="O3106" i="1"/>
  <c r="T3106" i="1"/>
  <c r="O3107" i="1"/>
  <c r="T3107" i="1"/>
  <c r="O3108" i="1"/>
  <c r="T3108" i="1"/>
  <c r="O3109" i="1"/>
  <c r="T3109" i="1"/>
  <c r="O3110" i="1"/>
  <c r="T3110" i="1"/>
  <c r="O3111" i="1"/>
  <c r="T3111" i="1"/>
  <c r="O3112" i="1"/>
  <c r="T3112" i="1"/>
  <c r="O3113" i="1"/>
  <c r="T3113" i="1"/>
  <c r="O3114" i="1"/>
  <c r="T3114" i="1"/>
  <c r="O3115" i="1"/>
  <c r="T3115" i="1"/>
  <c r="O3116" i="1"/>
  <c r="T3116" i="1"/>
  <c r="O3117" i="1"/>
  <c r="T3117" i="1"/>
  <c r="O3118" i="1"/>
  <c r="T3118" i="1"/>
  <c r="O3119" i="1"/>
  <c r="T3119" i="1"/>
  <c r="O3120" i="1"/>
  <c r="T3120" i="1"/>
  <c r="O3121" i="1"/>
  <c r="T3121" i="1"/>
  <c r="O3122" i="1"/>
  <c r="T3122" i="1"/>
  <c r="O3123" i="1"/>
  <c r="T3123" i="1"/>
  <c r="O3124" i="1"/>
  <c r="T3124" i="1"/>
  <c r="O3125" i="1"/>
  <c r="T3125" i="1"/>
  <c r="O3126" i="1"/>
  <c r="T3126" i="1"/>
  <c r="O3127" i="1"/>
  <c r="T3127" i="1"/>
  <c r="O3128" i="1"/>
  <c r="T3128" i="1"/>
  <c r="O3129" i="1"/>
  <c r="T3129" i="1"/>
  <c r="O3130" i="1"/>
  <c r="T3130" i="1"/>
  <c r="O3131" i="1"/>
  <c r="T3131" i="1"/>
  <c r="O3132" i="1"/>
  <c r="T3132" i="1"/>
  <c r="O3133" i="1"/>
  <c r="T3133" i="1"/>
  <c r="O3134" i="1"/>
  <c r="T3134" i="1"/>
  <c r="O3135" i="1"/>
  <c r="T3135" i="1"/>
  <c r="O3136" i="1"/>
  <c r="T3136" i="1"/>
  <c r="O3137" i="1"/>
  <c r="T3137" i="1"/>
  <c r="O3138" i="1"/>
  <c r="T3138" i="1"/>
  <c r="O3139" i="1"/>
  <c r="T3139" i="1"/>
  <c r="O3140" i="1"/>
  <c r="T3140" i="1"/>
  <c r="O3141" i="1"/>
  <c r="T3141" i="1"/>
  <c r="O3142" i="1"/>
  <c r="T3142" i="1"/>
  <c r="O3143" i="1"/>
  <c r="T3143" i="1"/>
  <c r="O3144" i="1"/>
  <c r="T3144" i="1"/>
  <c r="O3145" i="1"/>
  <c r="T3145" i="1"/>
  <c r="O3146" i="1"/>
  <c r="T3146" i="1"/>
  <c r="O3147" i="1"/>
  <c r="T3147" i="1"/>
  <c r="O3148" i="1"/>
  <c r="T3148" i="1"/>
  <c r="O3149" i="1"/>
  <c r="T3149" i="1"/>
  <c r="O3150" i="1"/>
  <c r="T3150" i="1"/>
  <c r="O3151" i="1"/>
  <c r="T3151" i="1"/>
  <c r="O3152" i="1"/>
  <c r="T3152" i="1"/>
  <c r="O3153" i="1"/>
  <c r="T3153" i="1"/>
  <c r="O3154" i="1"/>
  <c r="T3154" i="1"/>
  <c r="O3155" i="1"/>
  <c r="T3155" i="1"/>
  <c r="O3156" i="1"/>
  <c r="T3156" i="1"/>
  <c r="O3157" i="1"/>
  <c r="T3157" i="1"/>
  <c r="O3158" i="1"/>
  <c r="T3158" i="1"/>
  <c r="O3159" i="1"/>
  <c r="T3159" i="1"/>
  <c r="O3160" i="1"/>
  <c r="T3160" i="1"/>
  <c r="O3161" i="1"/>
  <c r="T3161" i="1"/>
  <c r="O3162" i="1"/>
  <c r="T3162" i="1"/>
  <c r="O3163" i="1"/>
  <c r="T3163" i="1"/>
  <c r="O3164" i="1"/>
  <c r="T3164" i="1"/>
  <c r="O3165" i="1"/>
  <c r="T3165" i="1"/>
  <c r="O3166" i="1"/>
  <c r="T3166" i="1"/>
  <c r="O3167" i="1"/>
  <c r="T3167" i="1"/>
  <c r="O3168" i="1"/>
  <c r="T3168" i="1"/>
  <c r="O3169" i="1"/>
  <c r="T3169" i="1"/>
  <c r="O3170" i="1"/>
  <c r="T3170" i="1"/>
  <c r="O3171" i="1"/>
  <c r="T3171" i="1"/>
  <c r="O3172" i="1"/>
  <c r="T3172" i="1"/>
  <c r="O3173" i="1"/>
  <c r="T3173" i="1"/>
  <c r="O3174" i="1"/>
  <c r="T3174" i="1"/>
  <c r="O3175" i="1"/>
  <c r="T3175" i="1"/>
  <c r="O3176" i="1"/>
  <c r="T3176" i="1"/>
  <c r="O3177" i="1"/>
  <c r="T3177" i="1"/>
  <c r="O3178" i="1"/>
  <c r="T3178" i="1"/>
  <c r="O3179" i="1"/>
  <c r="T3179" i="1"/>
  <c r="O3180" i="1"/>
  <c r="T3180" i="1"/>
  <c r="O3181" i="1"/>
  <c r="T3181" i="1"/>
  <c r="O3182" i="1"/>
  <c r="T3182" i="1"/>
  <c r="O3183" i="1"/>
  <c r="T3183" i="1"/>
  <c r="O3184" i="1"/>
  <c r="T3184" i="1"/>
  <c r="O3185" i="1"/>
  <c r="T3185" i="1"/>
  <c r="O3186" i="1"/>
  <c r="T3186" i="1"/>
  <c r="O3187" i="1"/>
  <c r="T3187" i="1"/>
  <c r="O3188" i="1"/>
  <c r="T3188" i="1"/>
  <c r="O3189" i="1"/>
  <c r="T3189" i="1"/>
  <c r="O3190" i="1"/>
  <c r="T3190" i="1"/>
  <c r="O3191" i="1"/>
  <c r="T3191" i="1"/>
  <c r="O3192" i="1"/>
  <c r="T3192" i="1"/>
  <c r="O3193" i="1"/>
  <c r="T3193" i="1"/>
  <c r="O3194" i="1"/>
  <c r="T3194" i="1"/>
  <c r="O3195" i="1"/>
  <c r="T3195" i="1"/>
  <c r="O3196" i="1"/>
  <c r="T3196" i="1"/>
  <c r="O3197" i="1"/>
  <c r="T3197" i="1"/>
  <c r="O3198" i="1"/>
  <c r="T3198" i="1"/>
  <c r="O3199" i="1"/>
  <c r="T3199" i="1"/>
  <c r="O3200" i="1"/>
  <c r="T3200" i="1"/>
  <c r="O3201" i="1"/>
  <c r="T3201" i="1"/>
  <c r="O3202" i="1"/>
  <c r="T3202" i="1"/>
  <c r="O3203" i="1"/>
  <c r="T3203" i="1"/>
  <c r="O3204" i="1"/>
  <c r="T3204" i="1"/>
  <c r="O3205" i="1"/>
  <c r="T3205" i="1"/>
  <c r="O3206" i="1"/>
  <c r="T3206" i="1"/>
  <c r="O3207" i="1"/>
  <c r="T3207" i="1"/>
  <c r="O3208" i="1"/>
  <c r="T3208" i="1"/>
  <c r="O3209" i="1"/>
  <c r="T3209" i="1"/>
  <c r="O3210" i="1"/>
  <c r="T3210" i="1"/>
  <c r="O3211" i="1"/>
  <c r="T3211" i="1"/>
  <c r="O3212" i="1"/>
  <c r="T3212" i="1"/>
  <c r="O3213" i="1"/>
  <c r="T3213" i="1"/>
  <c r="O3214" i="1"/>
  <c r="T3214" i="1"/>
  <c r="O3215" i="1"/>
  <c r="T3215" i="1"/>
  <c r="O3216" i="1"/>
  <c r="T3216" i="1"/>
  <c r="O3217" i="1"/>
  <c r="T3217" i="1"/>
  <c r="O3218" i="1"/>
  <c r="T3218" i="1"/>
  <c r="O3219" i="1"/>
  <c r="T3219" i="1"/>
  <c r="O3220" i="1"/>
  <c r="T3220" i="1"/>
  <c r="O3221" i="1"/>
  <c r="T3221" i="1"/>
  <c r="O3222" i="1"/>
  <c r="T3222" i="1"/>
  <c r="O3223" i="1"/>
  <c r="T3223" i="1"/>
  <c r="O3224" i="1"/>
  <c r="T3224" i="1"/>
  <c r="O3225" i="1"/>
  <c r="T3225" i="1"/>
  <c r="O3226" i="1"/>
  <c r="T3226" i="1"/>
  <c r="O3227" i="1"/>
  <c r="T3227" i="1"/>
  <c r="O3228" i="1"/>
  <c r="T3228" i="1"/>
  <c r="O3229" i="1"/>
  <c r="T3229" i="1"/>
  <c r="O3230" i="1"/>
  <c r="T3230" i="1"/>
  <c r="O3231" i="1"/>
  <c r="T3231" i="1"/>
  <c r="O3232" i="1"/>
  <c r="T3232" i="1"/>
  <c r="O3233" i="1"/>
  <c r="T3233" i="1"/>
  <c r="O3234" i="1"/>
  <c r="T3234" i="1"/>
  <c r="O3235" i="1"/>
  <c r="T3235" i="1"/>
  <c r="O3236" i="1"/>
  <c r="T3236" i="1"/>
  <c r="O3237" i="1"/>
  <c r="T3237" i="1"/>
  <c r="O3238" i="1"/>
  <c r="T3238" i="1"/>
  <c r="O3239" i="1"/>
  <c r="T3239" i="1"/>
  <c r="O3240" i="1"/>
  <c r="T3240" i="1"/>
  <c r="O3241" i="1"/>
  <c r="T3241" i="1"/>
  <c r="O3242" i="1"/>
  <c r="T3242" i="1"/>
  <c r="O3243" i="1"/>
  <c r="T3243" i="1"/>
  <c r="O3244" i="1"/>
  <c r="T3244" i="1"/>
  <c r="O3245" i="1"/>
  <c r="T3245" i="1"/>
  <c r="O3246" i="1"/>
  <c r="T3246" i="1"/>
  <c r="O3247" i="1"/>
  <c r="T3247" i="1"/>
  <c r="O3248" i="1"/>
  <c r="T3248" i="1"/>
  <c r="O3249" i="1"/>
  <c r="T3249" i="1"/>
  <c r="O3250" i="1"/>
  <c r="T3250" i="1"/>
  <c r="O3251" i="1"/>
  <c r="T3251" i="1"/>
  <c r="O3252" i="1"/>
  <c r="T3252" i="1"/>
  <c r="O3253" i="1"/>
  <c r="T3253" i="1"/>
  <c r="O3254" i="1"/>
  <c r="T3254" i="1"/>
  <c r="O3255" i="1"/>
  <c r="T3255" i="1"/>
  <c r="O3256" i="1"/>
  <c r="T3256" i="1"/>
  <c r="O3257" i="1"/>
  <c r="T3257" i="1"/>
  <c r="O3258" i="1"/>
  <c r="T3258" i="1"/>
  <c r="O3259" i="1"/>
  <c r="T3259" i="1"/>
  <c r="O3260" i="1"/>
  <c r="T3260" i="1"/>
  <c r="O3261" i="1"/>
  <c r="T3261" i="1"/>
  <c r="O3262" i="1"/>
  <c r="T3262" i="1"/>
  <c r="O3263" i="1"/>
  <c r="T3263" i="1"/>
  <c r="O3264" i="1"/>
  <c r="T3264" i="1"/>
  <c r="O3265" i="1"/>
  <c r="T3265" i="1"/>
  <c r="O3266" i="1"/>
  <c r="T3266" i="1"/>
  <c r="O3267" i="1"/>
  <c r="T3267" i="1"/>
  <c r="O3268" i="1"/>
  <c r="T3268" i="1"/>
  <c r="O3269" i="1"/>
  <c r="T3269" i="1"/>
  <c r="O3270" i="1"/>
  <c r="T3270" i="1"/>
  <c r="O3271" i="1"/>
  <c r="T3271" i="1"/>
  <c r="O3272" i="1"/>
  <c r="T3272" i="1"/>
  <c r="O3273" i="1"/>
  <c r="T3273" i="1"/>
  <c r="O3274" i="1"/>
  <c r="T3274" i="1"/>
  <c r="O3275" i="1"/>
  <c r="T3275" i="1"/>
  <c r="O3276" i="1"/>
  <c r="T3276" i="1"/>
  <c r="O3277" i="1"/>
  <c r="T3277" i="1"/>
  <c r="O3278" i="1"/>
  <c r="T3278" i="1"/>
  <c r="O3279" i="1"/>
  <c r="T3279" i="1"/>
  <c r="O3280" i="1"/>
  <c r="T3280" i="1"/>
  <c r="O3281" i="1"/>
  <c r="T3281" i="1"/>
  <c r="O3282" i="1"/>
  <c r="T3282" i="1"/>
  <c r="O3283" i="1"/>
  <c r="T3283" i="1"/>
  <c r="O3284" i="1"/>
  <c r="T3284" i="1"/>
  <c r="O3285" i="1"/>
  <c r="T3285" i="1"/>
  <c r="O3286" i="1"/>
  <c r="T3286" i="1"/>
  <c r="O3287" i="1"/>
  <c r="T3287" i="1"/>
  <c r="O3288" i="1"/>
  <c r="T3288" i="1"/>
  <c r="O3289" i="1"/>
  <c r="T3289" i="1"/>
  <c r="O3290" i="1"/>
  <c r="T3290" i="1"/>
  <c r="O3291" i="1"/>
  <c r="T3291" i="1"/>
  <c r="O3292" i="1"/>
  <c r="T3292" i="1"/>
  <c r="O3293" i="1"/>
  <c r="T3293" i="1"/>
  <c r="O3294" i="1"/>
  <c r="T3294" i="1"/>
  <c r="O3295" i="1"/>
  <c r="T3295" i="1"/>
  <c r="O3296" i="1"/>
  <c r="T3296" i="1"/>
  <c r="O3297" i="1"/>
  <c r="T3297" i="1"/>
  <c r="O3298" i="1"/>
  <c r="T3298" i="1"/>
  <c r="O3299" i="1"/>
  <c r="T3299" i="1"/>
  <c r="O3300" i="1"/>
  <c r="T3300" i="1"/>
  <c r="O3301" i="1"/>
  <c r="T3301" i="1"/>
  <c r="O3302" i="1"/>
  <c r="T3302" i="1"/>
  <c r="O3303" i="1"/>
  <c r="T3303" i="1"/>
  <c r="O3304" i="1"/>
  <c r="T3304" i="1"/>
  <c r="O3305" i="1"/>
  <c r="T3305" i="1"/>
  <c r="O3306" i="1"/>
  <c r="T3306" i="1"/>
  <c r="O3307" i="1"/>
  <c r="T3307" i="1"/>
  <c r="O3308" i="1"/>
  <c r="T3308" i="1"/>
  <c r="O3309" i="1"/>
  <c r="T3309" i="1"/>
  <c r="O3310" i="1"/>
  <c r="T3310" i="1"/>
  <c r="O3311" i="1"/>
  <c r="T3311" i="1"/>
  <c r="O3312" i="1"/>
  <c r="T3312" i="1"/>
  <c r="O3313" i="1"/>
  <c r="T3313" i="1"/>
  <c r="O3314" i="1"/>
  <c r="T3314" i="1"/>
  <c r="O3315" i="1"/>
  <c r="T3315" i="1"/>
  <c r="O3316" i="1"/>
  <c r="T3316" i="1"/>
  <c r="O3317" i="1"/>
  <c r="T3317" i="1"/>
  <c r="O3318" i="1"/>
  <c r="T3318" i="1"/>
  <c r="O3319" i="1"/>
  <c r="T3319" i="1"/>
  <c r="O3320" i="1"/>
  <c r="T3320" i="1"/>
  <c r="O3321" i="1"/>
  <c r="T3321" i="1"/>
  <c r="O3322" i="1"/>
  <c r="T3322" i="1"/>
  <c r="O3323" i="1"/>
  <c r="T3323" i="1"/>
  <c r="O3324" i="1"/>
  <c r="T3324" i="1"/>
  <c r="O3325" i="1"/>
  <c r="T3325" i="1"/>
  <c r="O3326" i="1"/>
  <c r="T3326" i="1"/>
  <c r="O3327" i="1"/>
  <c r="T3327" i="1"/>
  <c r="O3328" i="1"/>
  <c r="T3328" i="1"/>
  <c r="O3329" i="1"/>
  <c r="T3329" i="1"/>
  <c r="O3330" i="1"/>
  <c r="T3330" i="1"/>
  <c r="O3331" i="1"/>
  <c r="T3331" i="1"/>
  <c r="O3332" i="1"/>
  <c r="T3332" i="1"/>
  <c r="O3333" i="1"/>
  <c r="T3333" i="1"/>
  <c r="O3334" i="1"/>
  <c r="T3334" i="1"/>
  <c r="O3335" i="1"/>
  <c r="T3335" i="1"/>
  <c r="O3336" i="1"/>
  <c r="T3336" i="1"/>
  <c r="O3337" i="1"/>
  <c r="T3337" i="1"/>
  <c r="O3338" i="1"/>
  <c r="T3338" i="1"/>
  <c r="O3339" i="1"/>
  <c r="T3339" i="1"/>
  <c r="O3340" i="1"/>
  <c r="T3340" i="1"/>
  <c r="O3341" i="1"/>
  <c r="T3341" i="1"/>
  <c r="O3342" i="1"/>
  <c r="T3342" i="1"/>
  <c r="O3343" i="1"/>
  <c r="T3343" i="1"/>
  <c r="O3344" i="1"/>
  <c r="T3344" i="1"/>
  <c r="O3345" i="1"/>
  <c r="T3345" i="1"/>
  <c r="O3346" i="1"/>
  <c r="T3346" i="1"/>
  <c r="O3347" i="1"/>
  <c r="T3347" i="1"/>
  <c r="O3348" i="1"/>
  <c r="T3348" i="1"/>
  <c r="O3349" i="1"/>
  <c r="T3349" i="1"/>
  <c r="O3350" i="1"/>
  <c r="T3350" i="1"/>
  <c r="O3351" i="1"/>
  <c r="T3351" i="1"/>
  <c r="O3352" i="1"/>
  <c r="T3352" i="1"/>
  <c r="O3353" i="1"/>
  <c r="T3353" i="1"/>
  <c r="O3354" i="1"/>
  <c r="T3354" i="1"/>
  <c r="O3355" i="1"/>
  <c r="T3355" i="1"/>
  <c r="O3356" i="1"/>
  <c r="T3356" i="1"/>
  <c r="O3357" i="1"/>
  <c r="T3357" i="1"/>
  <c r="O3358" i="1"/>
  <c r="T3358" i="1"/>
  <c r="O3359" i="1"/>
  <c r="T3359" i="1"/>
  <c r="O3360" i="1"/>
  <c r="T3360" i="1"/>
  <c r="O3361" i="1"/>
  <c r="T3361" i="1"/>
  <c r="O3362" i="1"/>
  <c r="T3362" i="1"/>
  <c r="O3363" i="1"/>
  <c r="T3363" i="1"/>
  <c r="O3364" i="1"/>
  <c r="T3364" i="1"/>
  <c r="O3365" i="1"/>
  <c r="T3365" i="1"/>
  <c r="O3366" i="1"/>
  <c r="T3366" i="1"/>
  <c r="O3367" i="1"/>
  <c r="T3367" i="1"/>
  <c r="O3368" i="1"/>
  <c r="T3368" i="1"/>
  <c r="O3369" i="1"/>
  <c r="T3369" i="1"/>
  <c r="O3370" i="1"/>
  <c r="T3370" i="1"/>
  <c r="O3371" i="1"/>
  <c r="T3371" i="1"/>
  <c r="O3372" i="1"/>
  <c r="T3372" i="1"/>
  <c r="O3373" i="1"/>
  <c r="T3373" i="1"/>
  <c r="O3374" i="1"/>
  <c r="T3374" i="1"/>
  <c r="O3375" i="1"/>
  <c r="T3375" i="1"/>
  <c r="O3376" i="1"/>
  <c r="T3376" i="1"/>
  <c r="O3377" i="1"/>
  <c r="T3377" i="1"/>
  <c r="O3378" i="1"/>
  <c r="T3378" i="1"/>
  <c r="O3379" i="1"/>
  <c r="T3379" i="1"/>
  <c r="O3380" i="1"/>
  <c r="T3380" i="1"/>
  <c r="O3381" i="1"/>
  <c r="T3381" i="1"/>
  <c r="O3382" i="1"/>
  <c r="T3382" i="1"/>
  <c r="O3383" i="1"/>
  <c r="T3383" i="1"/>
  <c r="O3384" i="1"/>
  <c r="T3384" i="1"/>
  <c r="O3385" i="1"/>
  <c r="T3385" i="1"/>
  <c r="O3386" i="1"/>
  <c r="T3386" i="1"/>
  <c r="O3387" i="1"/>
  <c r="T3387" i="1"/>
  <c r="O3388" i="1"/>
  <c r="T3388" i="1"/>
  <c r="O3389" i="1"/>
  <c r="T3389" i="1"/>
  <c r="O3390" i="1"/>
  <c r="T3390" i="1"/>
  <c r="O3391" i="1"/>
  <c r="T3391" i="1"/>
  <c r="O3392" i="1"/>
  <c r="T3392" i="1"/>
  <c r="O3393" i="1"/>
  <c r="T3393" i="1"/>
  <c r="O3394" i="1"/>
  <c r="T3394" i="1"/>
  <c r="O3395" i="1"/>
  <c r="T3395" i="1"/>
  <c r="O3396" i="1"/>
  <c r="T3396" i="1"/>
  <c r="O3397" i="1"/>
  <c r="T3397" i="1"/>
  <c r="O3398" i="1"/>
  <c r="T3398" i="1"/>
  <c r="O3399" i="1"/>
  <c r="T3399" i="1"/>
  <c r="O3400" i="1"/>
  <c r="T3400" i="1"/>
  <c r="O3401" i="1"/>
  <c r="T3401" i="1"/>
  <c r="O3402" i="1"/>
  <c r="T3402" i="1"/>
  <c r="O3403" i="1"/>
  <c r="T3403" i="1"/>
  <c r="O3404" i="1"/>
  <c r="T3404" i="1"/>
  <c r="O3405" i="1"/>
  <c r="T3405" i="1"/>
  <c r="O3406" i="1"/>
  <c r="T3406" i="1"/>
  <c r="O3407" i="1"/>
  <c r="T3407" i="1"/>
  <c r="O3408" i="1"/>
  <c r="T3408" i="1"/>
  <c r="O3409" i="1"/>
  <c r="T3409" i="1"/>
  <c r="O3410" i="1"/>
  <c r="T3410" i="1"/>
  <c r="O3411" i="1"/>
  <c r="T3411" i="1"/>
  <c r="O3412" i="1"/>
  <c r="T3412" i="1"/>
  <c r="O3413" i="1"/>
  <c r="T3413" i="1"/>
  <c r="O3414" i="1"/>
  <c r="T3414" i="1"/>
  <c r="O3415" i="1"/>
  <c r="T3415" i="1"/>
  <c r="O3416" i="1"/>
  <c r="T3416" i="1"/>
  <c r="O3417" i="1"/>
  <c r="T3417" i="1"/>
  <c r="O3418" i="1"/>
  <c r="T3418" i="1"/>
  <c r="O3419" i="1"/>
  <c r="T3419" i="1"/>
  <c r="O3420" i="1"/>
  <c r="T3420" i="1"/>
  <c r="O3421" i="1"/>
  <c r="T3421" i="1"/>
  <c r="O3422" i="1"/>
  <c r="T3422" i="1"/>
  <c r="O3423" i="1"/>
  <c r="T3423" i="1"/>
  <c r="O3424" i="1"/>
  <c r="T3424" i="1"/>
  <c r="O3425" i="1"/>
  <c r="T3425" i="1"/>
  <c r="O3426" i="1"/>
  <c r="T3426" i="1"/>
  <c r="O3427" i="1"/>
  <c r="T3427" i="1"/>
  <c r="O3428" i="1"/>
  <c r="T3428" i="1"/>
  <c r="O3429" i="1"/>
  <c r="T3429" i="1"/>
  <c r="O3430" i="1"/>
  <c r="T3430" i="1"/>
  <c r="O3431" i="1"/>
  <c r="T3431" i="1"/>
  <c r="O3432" i="1"/>
  <c r="T3432" i="1"/>
  <c r="O3433" i="1"/>
  <c r="T3433" i="1"/>
  <c r="O3434" i="1"/>
  <c r="T3434" i="1"/>
  <c r="O3435" i="1"/>
  <c r="T3435" i="1"/>
  <c r="O3436" i="1"/>
  <c r="T3436" i="1"/>
  <c r="O3437" i="1"/>
  <c r="T3437" i="1"/>
  <c r="O3438" i="1"/>
  <c r="T3438" i="1"/>
  <c r="O3439" i="1"/>
  <c r="T3439" i="1"/>
  <c r="O3440" i="1"/>
  <c r="T3440" i="1"/>
  <c r="O3441" i="1"/>
  <c r="T3441" i="1"/>
  <c r="O3442" i="1"/>
  <c r="T3442" i="1"/>
  <c r="O3443" i="1"/>
  <c r="T3443" i="1"/>
  <c r="O3444" i="1"/>
  <c r="T3444" i="1"/>
  <c r="O3445" i="1"/>
  <c r="T3445" i="1"/>
  <c r="O3446" i="1"/>
  <c r="T3446" i="1"/>
  <c r="O3447" i="1"/>
  <c r="T3447" i="1"/>
  <c r="O3448" i="1"/>
  <c r="T3448" i="1"/>
  <c r="O3449" i="1"/>
  <c r="T3449" i="1"/>
  <c r="O3450" i="1"/>
  <c r="T3450" i="1"/>
  <c r="O3451" i="1"/>
  <c r="T3451" i="1"/>
  <c r="O3452" i="1"/>
  <c r="T3452" i="1"/>
  <c r="O3453" i="1"/>
  <c r="T3453" i="1"/>
  <c r="O3454" i="1"/>
  <c r="T3454" i="1"/>
  <c r="O3455" i="1"/>
  <c r="T3455" i="1"/>
  <c r="O3456" i="1"/>
  <c r="T3456" i="1"/>
  <c r="O3457" i="1"/>
  <c r="T3457" i="1"/>
  <c r="O3458" i="1"/>
  <c r="T3458" i="1"/>
  <c r="O3459" i="1"/>
  <c r="T3459" i="1"/>
  <c r="O3460" i="1"/>
  <c r="T3460" i="1"/>
  <c r="O3461" i="1"/>
  <c r="T3461" i="1"/>
  <c r="O3462" i="1"/>
  <c r="T3462" i="1"/>
  <c r="O3463" i="1"/>
  <c r="T3463" i="1"/>
  <c r="O3464" i="1"/>
  <c r="T3464" i="1"/>
  <c r="O3465" i="1"/>
  <c r="T3465" i="1"/>
  <c r="O3466" i="1"/>
  <c r="T3466" i="1"/>
  <c r="O3467" i="1"/>
  <c r="T3467" i="1"/>
  <c r="O3468" i="1"/>
  <c r="T3468" i="1"/>
  <c r="O3469" i="1"/>
  <c r="T3469" i="1"/>
  <c r="O3470" i="1"/>
  <c r="T3470" i="1"/>
  <c r="O3471" i="1"/>
  <c r="T3471" i="1"/>
  <c r="O3472" i="1"/>
  <c r="T3472" i="1"/>
  <c r="O3473" i="1"/>
  <c r="T3473" i="1"/>
  <c r="O3474" i="1"/>
  <c r="T3474" i="1"/>
  <c r="O3475" i="1"/>
  <c r="T3475" i="1"/>
  <c r="O3476" i="1"/>
  <c r="T3476" i="1"/>
  <c r="O3477" i="1"/>
  <c r="T3477" i="1"/>
  <c r="O3478" i="1"/>
  <c r="T3478" i="1"/>
  <c r="O3479" i="1"/>
  <c r="T3479" i="1"/>
  <c r="O3480" i="1"/>
  <c r="T3480" i="1"/>
  <c r="O3481" i="1"/>
  <c r="T3481" i="1"/>
  <c r="O3482" i="1"/>
  <c r="T3482" i="1"/>
  <c r="O3483" i="1"/>
  <c r="T3483" i="1"/>
  <c r="O3484" i="1"/>
  <c r="T3484" i="1"/>
  <c r="O3485" i="1"/>
  <c r="T3485" i="1"/>
  <c r="O3486" i="1"/>
  <c r="T3486" i="1"/>
  <c r="O3487" i="1"/>
  <c r="T3487" i="1"/>
  <c r="O3488" i="1"/>
  <c r="T3488" i="1"/>
  <c r="O3489" i="1"/>
  <c r="T3489" i="1"/>
  <c r="O3490" i="1"/>
  <c r="T3490" i="1"/>
  <c r="O3491" i="1"/>
  <c r="T3491" i="1"/>
  <c r="O3492" i="1"/>
  <c r="T3492" i="1"/>
  <c r="O3493" i="1"/>
  <c r="T3493" i="1"/>
  <c r="O3494" i="1"/>
  <c r="T3494" i="1"/>
  <c r="O3495" i="1"/>
  <c r="T3495" i="1"/>
  <c r="O3496" i="1"/>
  <c r="T3496" i="1"/>
  <c r="O3497" i="1"/>
  <c r="T3497" i="1"/>
  <c r="O3498" i="1"/>
  <c r="T3498" i="1"/>
  <c r="O3499" i="1"/>
  <c r="T3499" i="1"/>
  <c r="O3500" i="1"/>
  <c r="T3500" i="1"/>
  <c r="O3501" i="1"/>
  <c r="T3501" i="1"/>
  <c r="O3502" i="1"/>
  <c r="T3502" i="1"/>
  <c r="O3503" i="1"/>
  <c r="T3503" i="1"/>
  <c r="O3504" i="1"/>
  <c r="T3504" i="1"/>
  <c r="O3505" i="1"/>
  <c r="T3505" i="1"/>
  <c r="O3506" i="1"/>
  <c r="T3506" i="1"/>
  <c r="O3507" i="1"/>
  <c r="T3507" i="1"/>
  <c r="O3508" i="1"/>
  <c r="T3508" i="1"/>
  <c r="O3509" i="1"/>
  <c r="T3509" i="1"/>
  <c r="O3510" i="1"/>
  <c r="T3510" i="1"/>
  <c r="O3511" i="1"/>
  <c r="T3511" i="1"/>
  <c r="O3512" i="1"/>
  <c r="T3512" i="1"/>
  <c r="O3513" i="1"/>
  <c r="T3513" i="1"/>
  <c r="O3514" i="1"/>
  <c r="T3514" i="1"/>
  <c r="O3515" i="1"/>
  <c r="T3515" i="1"/>
  <c r="O3516" i="1"/>
  <c r="T3516" i="1"/>
  <c r="O3517" i="1"/>
  <c r="T3517" i="1"/>
  <c r="O3518" i="1"/>
  <c r="T3518" i="1"/>
  <c r="O3519" i="1"/>
  <c r="T3519" i="1"/>
  <c r="O3520" i="1"/>
  <c r="T3520" i="1"/>
  <c r="O3521" i="1"/>
  <c r="T3521" i="1"/>
  <c r="O3522" i="1"/>
  <c r="T3522" i="1"/>
  <c r="O3523" i="1"/>
  <c r="T3523" i="1"/>
  <c r="O3524" i="1"/>
  <c r="T3524" i="1"/>
  <c r="O3525" i="1"/>
  <c r="T3525" i="1"/>
  <c r="O3526" i="1"/>
  <c r="T3526" i="1"/>
  <c r="O3527" i="1"/>
  <c r="T3527" i="1"/>
  <c r="O3528" i="1"/>
  <c r="T3528" i="1"/>
  <c r="O3529" i="1"/>
  <c r="T3529" i="1"/>
  <c r="O3530" i="1"/>
  <c r="T3530" i="1"/>
  <c r="O3531" i="1"/>
  <c r="T3531" i="1"/>
  <c r="O3532" i="1"/>
  <c r="T3532" i="1"/>
  <c r="O3533" i="1"/>
  <c r="T3533" i="1"/>
  <c r="O3534" i="1"/>
  <c r="T3534" i="1"/>
  <c r="O3535" i="1"/>
  <c r="T3535" i="1"/>
  <c r="O3536" i="1"/>
  <c r="T3536" i="1"/>
  <c r="O3537" i="1"/>
  <c r="T3537" i="1"/>
  <c r="O3538" i="1"/>
  <c r="T3538" i="1"/>
  <c r="O3539" i="1"/>
  <c r="T3539" i="1"/>
  <c r="O3540" i="1"/>
  <c r="T3540" i="1"/>
  <c r="O3541" i="1"/>
  <c r="T3541" i="1"/>
  <c r="O3542" i="1"/>
  <c r="T3542" i="1"/>
  <c r="O3543" i="1"/>
  <c r="T3543" i="1"/>
  <c r="O3544" i="1"/>
  <c r="T3544" i="1"/>
  <c r="O3545" i="1"/>
  <c r="T3545" i="1"/>
  <c r="O3546" i="1"/>
  <c r="T3546" i="1"/>
  <c r="O3547" i="1"/>
  <c r="T3547" i="1"/>
  <c r="O3548" i="1"/>
  <c r="T3548" i="1"/>
  <c r="O3549" i="1"/>
  <c r="T3549" i="1"/>
  <c r="O3550" i="1"/>
  <c r="T3550" i="1"/>
  <c r="O3551" i="1"/>
  <c r="T3551" i="1"/>
  <c r="O3552" i="1"/>
  <c r="T3552" i="1"/>
  <c r="O3553" i="1"/>
  <c r="T3553" i="1"/>
  <c r="O3554" i="1"/>
  <c r="T3554" i="1"/>
  <c r="O3555" i="1"/>
  <c r="T3555" i="1"/>
  <c r="O3556" i="1"/>
  <c r="T3556" i="1"/>
  <c r="O3557" i="1"/>
  <c r="T3557" i="1"/>
  <c r="O3558" i="1"/>
  <c r="T3558" i="1"/>
  <c r="O3559" i="1"/>
  <c r="T3559" i="1"/>
  <c r="O3560" i="1"/>
  <c r="T3560" i="1"/>
  <c r="O3561" i="1"/>
  <c r="T3561" i="1"/>
  <c r="O3562" i="1"/>
  <c r="T3562" i="1"/>
  <c r="O3563" i="1"/>
  <c r="T3563" i="1"/>
  <c r="O3564" i="1"/>
  <c r="T3564" i="1"/>
  <c r="O3565" i="1"/>
  <c r="T3565" i="1"/>
  <c r="O3566" i="1"/>
  <c r="T3566" i="1"/>
  <c r="O3567" i="1"/>
  <c r="T3567" i="1"/>
  <c r="O3568" i="1"/>
  <c r="T3568" i="1"/>
  <c r="O3569" i="1"/>
  <c r="T3569" i="1"/>
  <c r="O3570" i="1"/>
  <c r="T3570" i="1"/>
  <c r="O3571" i="1"/>
  <c r="T3571" i="1"/>
  <c r="O3572" i="1"/>
  <c r="T3572" i="1"/>
  <c r="O3573" i="1"/>
  <c r="T3573" i="1"/>
  <c r="O3574" i="1"/>
  <c r="T3574" i="1"/>
  <c r="O3575" i="1"/>
  <c r="T3575" i="1"/>
  <c r="O3576" i="1"/>
  <c r="T3576" i="1"/>
  <c r="O3577" i="1"/>
  <c r="T3577" i="1"/>
  <c r="O3578" i="1"/>
  <c r="T3578" i="1"/>
  <c r="O3579" i="1"/>
  <c r="T3579" i="1"/>
  <c r="O3580" i="1"/>
  <c r="T3580" i="1"/>
  <c r="O3581" i="1"/>
  <c r="T3581" i="1"/>
  <c r="O3582" i="1"/>
  <c r="T3582" i="1"/>
  <c r="O3583" i="1"/>
  <c r="T3583" i="1"/>
  <c r="O3584" i="1"/>
  <c r="T3584" i="1"/>
  <c r="O3585" i="1"/>
  <c r="T3585" i="1"/>
  <c r="O3586" i="1"/>
  <c r="T3586" i="1"/>
  <c r="O3587" i="1"/>
  <c r="T3587" i="1"/>
  <c r="O3588" i="1"/>
  <c r="T3588" i="1"/>
  <c r="O3589" i="1"/>
  <c r="T3589" i="1"/>
  <c r="O3590" i="1"/>
  <c r="T3590" i="1"/>
  <c r="O3591" i="1"/>
  <c r="T3591" i="1"/>
  <c r="O3592" i="1"/>
  <c r="T3592" i="1"/>
  <c r="O3593" i="1"/>
  <c r="T3593" i="1"/>
  <c r="O3594" i="1"/>
  <c r="T3594" i="1"/>
  <c r="O3595" i="1"/>
  <c r="T3595" i="1"/>
  <c r="O3596" i="1"/>
  <c r="T3596" i="1"/>
  <c r="O3597" i="1"/>
  <c r="T3597" i="1"/>
  <c r="O3598" i="1"/>
  <c r="T3598" i="1"/>
  <c r="O3599" i="1"/>
  <c r="T3599" i="1"/>
  <c r="O3600" i="1"/>
  <c r="T3600" i="1"/>
  <c r="O3601" i="1"/>
  <c r="T3601" i="1"/>
  <c r="O3602" i="1"/>
  <c r="T3602" i="1"/>
  <c r="O3603" i="1"/>
  <c r="T3603" i="1"/>
  <c r="O3604" i="1"/>
  <c r="T3604" i="1"/>
  <c r="O3605" i="1"/>
  <c r="T3605" i="1"/>
  <c r="O3606" i="1"/>
  <c r="T3606" i="1"/>
  <c r="O3607" i="1"/>
  <c r="T3607" i="1"/>
  <c r="O3608" i="1"/>
  <c r="T3608" i="1"/>
  <c r="O3609" i="1"/>
  <c r="T3609" i="1"/>
  <c r="O3610" i="1"/>
  <c r="T3610" i="1"/>
  <c r="O3611" i="1"/>
  <c r="T3611" i="1"/>
  <c r="O3612" i="1"/>
  <c r="T3612" i="1"/>
  <c r="O3613" i="1"/>
  <c r="T3613" i="1"/>
  <c r="O3614" i="1"/>
  <c r="T3614" i="1"/>
  <c r="O3615" i="1"/>
  <c r="T3615" i="1"/>
  <c r="O3616" i="1"/>
  <c r="T3616" i="1"/>
  <c r="O3617" i="1"/>
  <c r="T3617" i="1"/>
  <c r="O3618" i="1"/>
  <c r="T3618" i="1"/>
  <c r="O3619" i="1"/>
  <c r="T3619" i="1"/>
  <c r="O3620" i="1"/>
  <c r="T3620" i="1"/>
  <c r="O3621" i="1"/>
  <c r="T3621" i="1"/>
  <c r="O3622" i="1"/>
  <c r="T3622" i="1"/>
  <c r="O3623" i="1"/>
  <c r="T3623" i="1"/>
  <c r="O3624" i="1"/>
  <c r="T3624" i="1"/>
  <c r="O3625" i="1"/>
  <c r="T3625" i="1"/>
  <c r="O3626" i="1"/>
  <c r="T3626" i="1"/>
  <c r="O3627" i="1"/>
  <c r="T3627" i="1"/>
  <c r="O3628" i="1"/>
  <c r="T3628" i="1"/>
  <c r="O3629" i="1"/>
  <c r="T3629" i="1"/>
  <c r="O3630" i="1"/>
  <c r="T3630" i="1"/>
  <c r="O3631" i="1"/>
  <c r="T3631" i="1"/>
  <c r="O3632" i="1"/>
  <c r="T3632" i="1"/>
  <c r="O3633" i="1"/>
  <c r="T3633" i="1"/>
  <c r="O3634" i="1"/>
  <c r="T3634" i="1"/>
  <c r="O3635" i="1"/>
  <c r="T3635" i="1"/>
  <c r="O3636" i="1"/>
  <c r="T3636" i="1"/>
  <c r="O3637" i="1"/>
  <c r="T3637" i="1"/>
  <c r="O3638" i="1"/>
  <c r="T3638" i="1"/>
  <c r="O3639" i="1"/>
  <c r="T3639" i="1"/>
  <c r="O3640" i="1"/>
  <c r="T3640" i="1"/>
  <c r="O3641" i="1"/>
  <c r="T3641" i="1"/>
  <c r="O3642" i="1"/>
  <c r="T3642" i="1"/>
  <c r="O3643" i="1"/>
  <c r="T3643" i="1"/>
  <c r="O3644" i="1"/>
  <c r="T3644" i="1"/>
  <c r="O3645" i="1"/>
  <c r="T3645" i="1"/>
  <c r="O3646" i="1"/>
  <c r="T3646" i="1"/>
  <c r="O3647" i="1"/>
  <c r="T3647" i="1"/>
  <c r="O3648" i="1"/>
  <c r="T3648" i="1"/>
  <c r="O3649" i="1"/>
  <c r="T3649" i="1"/>
  <c r="O3650" i="1"/>
  <c r="T3650" i="1"/>
  <c r="O3651" i="1"/>
  <c r="T3651" i="1"/>
  <c r="O3652" i="1"/>
  <c r="T3652" i="1"/>
  <c r="O3653" i="1"/>
  <c r="T3653" i="1"/>
  <c r="O3654" i="1"/>
  <c r="T3654" i="1"/>
  <c r="O3655" i="1"/>
  <c r="T3655" i="1"/>
  <c r="O3656" i="1"/>
  <c r="T3656" i="1"/>
  <c r="O3657" i="1"/>
  <c r="T3657" i="1"/>
  <c r="O3658" i="1"/>
  <c r="T3658" i="1"/>
  <c r="O3659" i="1"/>
  <c r="T3659" i="1"/>
  <c r="O3660" i="1"/>
  <c r="T3660" i="1"/>
  <c r="O3661" i="1"/>
  <c r="T3661" i="1"/>
  <c r="O3662" i="1"/>
  <c r="T3662" i="1"/>
  <c r="O3663" i="1"/>
  <c r="T3663" i="1"/>
  <c r="O3664" i="1"/>
  <c r="T3664" i="1"/>
  <c r="O3665" i="1"/>
  <c r="T3665" i="1"/>
  <c r="O3666" i="1"/>
  <c r="T3666" i="1"/>
  <c r="O3667" i="1"/>
  <c r="T3667" i="1"/>
  <c r="O3668" i="1"/>
  <c r="T3668" i="1"/>
  <c r="O3669" i="1"/>
  <c r="T3669" i="1"/>
  <c r="O3670" i="1"/>
  <c r="T3670" i="1"/>
  <c r="O3671" i="1"/>
  <c r="T3671" i="1"/>
  <c r="O3672" i="1"/>
  <c r="T3672" i="1"/>
  <c r="O3673" i="1"/>
  <c r="T3673" i="1"/>
  <c r="O3674" i="1"/>
  <c r="T3674" i="1"/>
  <c r="O3675" i="1"/>
  <c r="T3675" i="1"/>
  <c r="O3676" i="1"/>
  <c r="T3676" i="1"/>
  <c r="O3677" i="1"/>
  <c r="T3677" i="1"/>
  <c r="O3678" i="1"/>
  <c r="T3678" i="1"/>
  <c r="O3679" i="1"/>
  <c r="T3679" i="1"/>
  <c r="O3680" i="1"/>
  <c r="T3680" i="1"/>
  <c r="O3681" i="1"/>
  <c r="T3681" i="1"/>
  <c r="O3682" i="1"/>
  <c r="T3682" i="1"/>
  <c r="O3683" i="1"/>
  <c r="T3683" i="1"/>
  <c r="O3684" i="1"/>
  <c r="T3684" i="1"/>
  <c r="O3685" i="1"/>
  <c r="T3685" i="1"/>
  <c r="O3686" i="1"/>
  <c r="T3686" i="1"/>
  <c r="O3687" i="1"/>
  <c r="T3687" i="1"/>
  <c r="O3688" i="1"/>
  <c r="T3688" i="1"/>
  <c r="O3689" i="1"/>
  <c r="T3689" i="1"/>
  <c r="O3690" i="1"/>
  <c r="T3690" i="1"/>
  <c r="O3691" i="1"/>
  <c r="T3691" i="1"/>
  <c r="O3692" i="1"/>
  <c r="T3692" i="1"/>
  <c r="O3693" i="1"/>
  <c r="T3693" i="1"/>
  <c r="O3694" i="1"/>
  <c r="T3694" i="1"/>
  <c r="O3695" i="1"/>
  <c r="T3695" i="1"/>
  <c r="O3696" i="1"/>
  <c r="T3696" i="1"/>
  <c r="O3697" i="1"/>
  <c r="T3697" i="1"/>
  <c r="O3698" i="1"/>
  <c r="T3698" i="1"/>
  <c r="O3699" i="1"/>
  <c r="T3699" i="1"/>
  <c r="O3700" i="1"/>
  <c r="T3700" i="1"/>
  <c r="O3701" i="1"/>
  <c r="T3701" i="1"/>
  <c r="O3702" i="1"/>
  <c r="T3702" i="1"/>
  <c r="O3703" i="1"/>
  <c r="T3703" i="1"/>
  <c r="O3704" i="1"/>
  <c r="T3704" i="1"/>
  <c r="O3705" i="1"/>
  <c r="T3705" i="1"/>
  <c r="O3706" i="1"/>
  <c r="T3706" i="1"/>
  <c r="O3707" i="1"/>
  <c r="T3707" i="1"/>
  <c r="O3708" i="1"/>
  <c r="T3708" i="1"/>
  <c r="O3709" i="1"/>
  <c r="T3709" i="1"/>
  <c r="O3710" i="1"/>
  <c r="T3710" i="1"/>
  <c r="O3711" i="1"/>
  <c r="T3711" i="1"/>
  <c r="O3712" i="1"/>
  <c r="T3712" i="1"/>
  <c r="O3713" i="1"/>
  <c r="T3713" i="1"/>
  <c r="O3714" i="1"/>
  <c r="T3714" i="1"/>
  <c r="O3715" i="1"/>
  <c r="T3715" i="1"/>
  <c r="O3716" i="1"/>
  <c r="T3716" i="1"/>
  <c r="O3717" i="1"/>
  <c r="T3717" i="1"/>
  <c r="O3718" i="1"/>
  <c r="T3718" i="1"/>
  <c r="O3719" i="1"/>
  <c r="T3719" i="1"/>
  <c r="O3720" i="1"/>
  <c r="T3720" i="1"/>
  <c r="O3721" i="1"/>
  <c r="T3721" i="1"/>
  <c r="O3722" i="1"/>
  <c r="T3722" i="1"/>
  <c r="O3723" i="1"/>
  <c r="T3723" i="1"/>
  <c r="O3724" i="1"/>
  <c r="T3724" i="1"/>
  <c r="O3725" i="1"/>
  <c r="T3725" i="1"/>
  <c r="O3726" i="1"/>
  <c r="T3726" i="1"/>
  <c r="O3727" i="1"/>
  <c r="T3727" i="1"/>
  <c r="O3728" i="1"/>
  <c r="T3728" i="1"/>
  <c r="O3729" i="1"/>
  <c r="T3729" i="1"/>
  <c r="O3730" i="1"/>
  <c r="T3730" i="1"/>
  <c r="O3731" i="1"/>
  <c r="T3731" i="1"/>
  <c r="O3732" i="1"/>
  <c r="T3732" i="1"/>
  <c r="O3733" i="1"/>
  <c r="T3733" i="1"/>
  <c r="O3734" i="1"/>
  <c r="T3734" i="1"/>
  <c r="O3735" i="1"/>
  <c r="T3735" i="1"/>
  <c r="O3736" i="1"/>
  <c r="T3736" i="1"/>
  <c r="O3737" i="1"/>
  <c r="T3737" i="1"/>
  <c r="O3738" i="1"/>
  <c r="T3738" i="1"/>
  <c r="O3739" i="1"/>
  <c r="T3739" i="1"/>
  <c r="O3740" i="1"/>
  <c r="T3740" i="1"/>
  <c r="O3741" i="1"/>
  <c r="T3741" i="1"/>
  <c r="O3742" i="1"/>
  <c r="T3742" i="1"/>
  <c r="O3743" i="1"/>
  <c r="T3743" i="1"/>
  <c r="O3744" i="1"/>
  <c r="T3744" i="1"/>
  <c r="O3745" i="1"/>
  <c r="T3745" i="1"/>
  <c r="O3746" i="1"/>
  <c r="T3746" i="1"/>
  <c r="O3747" i="1"/>
  <c r="T3747" i="1"/>
  <c r="O3748" i="1"/>
  <c r="T3748" i="1"/>
  <c r="O3749" i="1"/>
  <c r="T3749" i="1"/>
  <c r="O3750" i="1"/>
  <c r="T3750" i="1"/>
  <c r="O3751" i="1"/>
  <c r="T3751" i="1"/>
  <c r="O3752" i="1"/>
  <c r="T3752" i="1"/>
  <c r="O3753" i="1"/>
  <c r="T3753" i="1"/>
  <c r="O3754" i="1"/>
  <c r="T3754" i="1"/>
  <c r="O3755" i="1"/>
  <c r="T3755" i="1"/>
  <c r="O3756" i="1"/>
  <c r="T3756" i="1"/>
  <c r="O3757" i="1"/>
  <c r="T3757" i="1"/>
  <c r="O3758" i="1"/>
  <c r="T3758" i="1"/>
  <c r="O3759" i="1"/>
  <c r="T3759" i="1"/>
  <c r="O3760" i="1"/>
  <c r="T3760" i="1"/>
  <c r="O3761" i="1"/>
  <c r="T3761" i="1"/>
  <c r="O3762" i="1"/>
  <c r="T3762" i="1"/>
  <c r="O3763" i="1"/>
  <c r="T3763" i="1"/>
  <c r="O3764" i="1"/>
  <c r="T3764" i="1"/>
  <c r="O3765" i="1"/>
  <c r="T3765" i="1"/>
  <c r="O3766" i="1"/>
  <c r="T3766" i="1"/>
  <c r="O3767" i="1"/>
  <c r="T3767" i="1"/>
  <c r="O3768" i="1"/>
  <c r="T3768" i="1"/>
  <c r="O3769" i="1"/>
  <c r="T3769" i="1"/>
  <c r="O3770" i="1"/>
  <c r="T3770" i="1"/>
  <c r="O3771" i="1"/>
  <c r="T3771" i="1"/>
  <c r="O3772" i="1"/>
  <c r="T3772" i="1"/>
  <c r="O3773" i="1"/>
  <c r="T3773" i="1"/>
  <c r="O3774" i="1"/>
  <c r="T3774" i="1"/>
  <c r="O3775" i="1"/>
  <c r="T3775" i="1"/>
  <c r="O3776" i="1"/>
  <c r="T3776" i="1"/>
  <c r="O3777" i="1"/>
  <c r="T3777" i="1"/>
  <c r="O3778" i="1"/>
  <c r="T3778" i="1"/>
  <c r="O3779" i="1"/>
  <c r="T3779" i="1"/>
  <c r="O3780" i="1"/>
  <c r="T3780" i="1"/>
  <c r="O3781" i="1"/>
  <c r="T3781" i="1"/>
  <c r="O3782" i="1"/>
  <c r="T3782" i="1"/>
  <c r="O3783" i="1"/>
  <c r="T3783" i="1"/>
  <c r="O3784" i="1"/>
  <c r="T3784" i="1"/>
  <c r="O3785" i="1"/>
  <c r="T3785" i="1"/>
  <c r="O3786" i="1"/>
  <c r="T3786" i="1"/>
  <c r="O3787" i="1"/>
  <c r="T3787" i="1"/>
  <c r="O3788" i="1"/>
  <c r="T3788" i="1"/>
  <c r="O3789" i="1"/>
  <c r="T3789" i="1"/>
  <c r="O3790" i="1"/>
  <c r="T3790" i="1"/>
  <c r="O3791" i="1"/>
  <c r="T3791" i="1"/>
  <c r="O3792" i="1"/>
  <c r="T3792" i="1"/>
  <c r="O3793" i="1"/>
  <c r="T3793" i="1"/>
  <c r="O3794" i="1"/>
  <c r="T3794" i="1"/>
  <c r="O3795" i="1"/>
  <c r="T3795" i="1"/>
  <c r="O3796" i="1"/>
  <c r="T3796" i="1"/>
  <c r="O3797" i="1"/>
  <c r="T3797" i="1"/>
  <c r="O3798" i="1"/>
  <c r="T3798" i="1"/>
  <c r="O3799" i="1"/>
  <c r="T3799" i="1"/>
  <c r="O3800" i="1"/>
  <c r="T3800" i="1"/>
  <c r="O3801" i="1"/>
  <c r="T3801" i="1"/>
  <c r="O3802" i="1"/>
  <c r="T3802" i="1"/>
  <c r="O3803" i="1"/>
  <c r="T3803" i="1"/>
  <c r="O3804" i="1"/>
  <c r="T3804" i="1"/>
  <c r="O3805" i="1"/>
  <c r="T3805" i="1"/>
  <c r="O3806" i="1"/>
  <c r="T3806" i="1"/>
  <c r="O3807" i="1"/>
  <c r="T3807" i="1"/>
  <c r="O3808" i="1"/>
  <c r="T3808" i="1"/>
  <c r="O3809" i="1"/>
  <c r="T3809" i="1"/>
  <c r="O3810" i="1"/>
  <c r="T3810" i="1"/>
  <c r="O3811" i="1"/>
  <c r="T3811" i="1"/>
  <c r="O3812" i="1"/>
  <c r="T3812" i="1"/>
  <c r="O3813" i="1"/>
  <c r="T3813" i="1"/>
  <c r="O3814" i="1"/>
  <c r="T3814" i="1"/>
  <c r="O3815" i="1"/>
  <c r="T3815" i="1"/>
  <c r="O3816" i="1"/>
  <c r="T3816" i="1"/>
  <c r="O3817" i="1"/>
  <c r="T3817" i="1"/>
  <c r="O3818" i="1"/>
  <c r="T3818" i="1"/>
  <c r="O3819" i="1"/>
  <c r="T3819" i="1"/>
  <c r="O3820" i="1"/>
  <c r="T3820" i="1"/>
  <c r="O3821" i="1"/>
  <c r="T3821" i="1"/>
  <c r="O3822" i="1"/>
  <c r="T3822" i="1"/>
  <c r="O3823" i="1"/>
  <c r="T3823" i="1"/>
  <c r="O3824" i="1"/>
  <c r="T3824" i="1"/>
  <c r="O3825" i="1"/>
  <c r="T3825" i="1"/>
  <c r="O3826" i="1"/>
  <c r="T3826" i="1"/>
  <c r="O3827" i="1"/>
  <c r="T3827" i="1"/>
  <c r="O3828" i="1"/>
  <c r="T3828" i="1"/>
  <c r="O3829" i="1"/>
  <c r="T3829" i="1"/>
  <c r="O3830" i="1"/>
  <c r="T3830" i="1"/>
  <c r="O3831" i="1"/>
  <c r="T3831" i="1"/>
  <c r="O3832" i="1"/>
  <c r="T3832" i="1"/>
  <c r="O3833" i="1"/>
  <c r="T3833" i="1"/>
  <c r="O3834" i="1"/>
  <c r="T3834" i="1"/>
  <c r="O3835" i="1"/>
  <c r="T3835" i="1"/>
  <c r="O3836" i="1"/>
  <c r="T3836" i="1"/>
  <c r="O3837" i="1"/>
  <c r="T3837" i="1"/>
  <c r="O3838" i="1"/>
  <c r="T3838" i="1"/>
  <c r="O3839" i="1"/>
  <c r="T3839" i="1"/>
  <c r="O3840" i="1"/>
  <c r="T3840" i="1"/>
  <c r="O3841" i="1"/>
  <c r="T3841" i="1"/>
  <c r="O3842" i="1"/>
  <c r="T3842" i="1"/>
  <c r="O3843" i="1"/>
  <c r="T3843" i="1"/>
  <c r="O3844" i="1"/>
  <c r="T3844" i="1"/>
  <c r="O3845" i="1"/>
  <c r="T3845" i="1"/>
  <c r="O3846" i="1"/>
  <c r="T3846" i="1"/>
  <c r="O3847" i="1"/>
  <c r="T3847" i="1"/>
  <c r="O3848" i="1"/>
  <c r="T3848" i="1"/>
  <c r="O3849" i="1"/>
  <c r="T3849" i="1"/>
  <c r="O3850" i="1"/>
  <c r="T3850" i="1"/>
  <c r="O3851" i="1"/>
  <c r="T3851" i="1"/>
  <c r="O3852" i="1"/>
  <c r="T3852" i="1"/>
  <c r="O3853" i="1"/>
  <c r="T3853" i="1"/>
  <c r="O3854" i="1"/>
  <c r="T3854" i="1"/>
  <c r="O3855" i="1"/>
  <c r="T3855" i="1"/>
  <c r="O3856" i="1"/>
  <c r="T3856" i="1"/>
  <c r="O3857" i="1"/>
  <c r="T3857" i="1"/>
  <c r="O3858" i="1"/>
  <c r="T3858" i="1"/>
  <c r="O3859" i="1"/>
  <c r="T3859" i="1"/>
  <c r="O3860" i="1"/>
  <c r="T3860" i="1"/>
  <c r="O3861" i="1"/>
  <c r="T3861" i="1"/>
  <c r="O3862" i="1"/>
  <c r="T3862" i="1"/>
  <c r="O3863" i="1"/>
  <c r="T3863" i="1"/>
  <c r="O3864" i="1"/>
  <c r="T3864" i="1"/>
  <c r="O3865" i="1"/>
  <c r="T3865" i="1"/>
  <c r="O3866" i="1"/>
  <c r="T3866" i="1"/>
  <c r="O3867" i="1"/>
  <c r="T3867" i="1"/>
  <c r="O3868" i="1"/>
  <c r="T3868" i="1"/>
  <c r="O3869" i="1"/>
  <c r="T3869" i="1"/>
  <c r="O3870" i="1"/>
  <c r="T3870" i="1"/>
  <c r="O3871" i="1"/>
  <c r="T3871" i="1"/>
  <c r="O3872" i="1"/>
  <c r="T3872" i="1"/>
  <c r="O3873" i="1"/>
  <c r="T3873" i="1"/>
  <c r="O3874" i="1"/>
  <c r="T3874" i="1"/>
  <c r="O3875" i="1"/>
  <c r="T3875" i="1"/>
  <c r="O3876" i="1"/>
  <c r="T3876" i="1"/>
  <c r="O3877" i="1"/>
  <c r="T3877" i="1"/>
  <c r="O3878" i="1"/>
  <c r="T3878" i="1"/>
  <c r="O3879" i="1"/>
  <c r="T3879" i="1"/>
  <c r="O3880" i="1"/>
  <c r="T3880" i="1"/>
  <c r="O3881" i="1"/>
  <c r="T3881" i="1"/>
  <c r="O3882" i="1"/>
  <c r="T3882" i="1"/>
  <c r="O3883" i="1"/>
  <c r="T3883" i="1"/>
  <c r="O3884" i="1"/>
  <c r="T3884" i="1"/>
  <c r="O3885" i="1"/>
  <c r="T3885" i="1"/>
  <c r="O3886" i="1"/>
  <c r="T3886" i="1"/>
  <c r="O3887" i="1"/>
  <c r="T3887" i="1"/>
  <c r="O3888" i="1"/>
  <c r="T3888" i="1"/>
  <c r="O3889" i="1"/>
  <c r="T3889" i="1"/>
  <c r="O3890" i="1"/>
  <c r="T3890" i="1"/>
  <c r="O3891" i="1"/>
  <c r="T3891" i="1"/>
  <c r="O3892" i="1"/>
  <c r="T3892" i="1"/>
  <c r="O3893" i="1"/>
  <c r="T3893" i="1"/>
  <c r="O3894" i="1"/>
  <c r="T3894" i="1"/>
  <c r="O3895" i="1"/>
  <c r="T3895" i="1"/>
  <c r="O3896" i="1"/>
  <c r="T3896" i="1"/>
  <c r="O3897" i="1"/>
  <c r="T3897" i="1"/>
  <c r="O3898" i="1"/>
  <c r="T3898" i="1"/>
  <c r="O3899" i="1"/>
  <c r="T3899" i="1"/>
  <c r="O3900" i="1"/>
  <c r="T3900" i="1"/>
  <c r="O3901" i="1"/>
  <c r="T3901" i="1"/>
  <c r="O3902" i="1"/>
  <c r="T3902" i="1"/>
  <c r="O3903" i="1"/>
  <c r="T3903" i="1"/>
  <c r="O3904" i="1"/>
  <c r="T3904" i="1"/>
  <c r="O3905" i="1"/>
  <c r="T3905" i="1"/>
  <c r="O3906" i="1"/>
  <c r="T3906" i="1"/>
  <c r="O3907" i="1"/>
  <c r="T3907" i="1"/>
  <c r="O3908" i="1"/>
  <c r="T3908" i="1"/>
  <c r="O3909" i="1"/>
  <c r="T3909" i="1"/>
  <c r="O3910" i="1"/>
  <c r="T3910" i="1"/>
  <c r="O3911" i="1"/>
  <c r="T3911" i="1"/>
  <c r="O3912" i="1"/>
  <c r="T3912" i="1"/>
  <c r="O3913" i="1"/>
  <c r="T3913" i="1"/>
  <c r="O3914" i="1"/>
  <c r="T3914" i="1"/>
  <c r="O3915" i="1"/>
  <c r="T3915" i="1"/>
  <c r="O3916" i="1"/>
  <c r="T3916" i="1"/>
  <c r="O3917" i="1"/>
  <c r="T3917" i="1"/>
  <c r="O3918" i="1"/>
  <c r="T3918" i="1"/>
  <c r="O3919" i="1"/>
  <c r="T3919" i="1"/>
  <c r="O3920" i="1"/>
  <c r="T3920" i="1"/>
  <c r="O3921" i="1"/>
  <c r="T3921" i="1"/>
  <c r="O3922" i="1"/>
  <c r="T3922" i="1"/>
  <c r="O3923" i="1"/>
  <c r="T3923" i="1"/>
  <c r="O3924" i="1"/>
  <c r="T3924" i="1"/>
  <c r="O3925" i="1"/>
  <c r="T3925" i="1"/>
  <c r="O3926" i="1"/>
  <c r="T3926" i="1"/>
  <c r="O3927" i="1"/>
  <c r="T3927" i="1"/>
  <c r="O3928" i="1"/>
  <c r="T3928" i="1"/>
  <c r="O3929" i="1"/>
  <c r="T3929" i="1"/>
  <c r="O3930" i="1"/>
  <c r="T3930" i="1"/>
  <c r="O3931" i="1"/>
  <c r="T3931" i="1"/>
  <c r="O3932" i="1"/>
  <c r="T3932" i="1"/>
  <c r="O3933" i="1"/>
  <c r="T3933" i="1"/>
  <c r="O3934" i="1"/>
  <c r="T3934" i="1"/>
  <c r="O3935" i="1"/>
  <c r="T3935" i="1"/>
  <c r="O3936" i="1"/>
  <c r="T3936" i="1"/>
  <c r="O3937" i="1"/>
  <c r="T3937" i="1"/>
  <c r="O3938" i="1"/>
  <c r="T3938" i="1"/>
  <c r="O3939" i="1"/>
  <c r="T3939" i="1"/>
  <c r="O3940" i="1"/>
  <c r="T3940" i="1"/>
  <c r="O3941" i="1"/>
  <c r="T3941" i="1"/>
  <c r="O3942" i="1"/>
  <c r="T3942" i="1"/>
  <c r="O3943" i="1"/>
  <c r="T3943" i="1"/>
  <c r="O3944" i="1"/>
  <c r="T3944" i="1"/>
  <c r="O3945" i="1"/>
  <c r="T3945" i="1"/>
  <c r="O3946" i="1"/>
  <c r="T3946" i="1"/>
  <c r="O3947" i="1"/>
  <c r="T3947" i="1"/>
  <c r="O3948" i="1"/>
  <c r="T3948" i="1"/>
  <c r="O3949" i="1"/>
  <c r="T3949" i="1"/>
  <c r="O3950" i="1"/>
  <c r="T3950" i="1"/>
  <c r="O3951" i="1"/>
  <c r="T3951" i="1"/>
  <c r="O3952" i="1"/>
  <c r="T3952" i="1"/>
  <c r="O3953" i="1"/>
  <c r="T3953" i="1"/>
  <c r="O3954" i="1"/>
  <c r="T3954" i="1"/>
  <c r="O3955" i="1"/>
  <c r="T3955" i="1"/>
  <c r="O3956" i="1"/>
  <c r="T3956" i="1"/>
  <c r="O3957" i="1"/>
  <c r="T3957" i="1"/>
  <c r="O3958" i="1"/>
  <c r="T3958" i="1"/>
  <c r="O3959" i="1"/>
  <c r="T3959" i="1"/>
  <c r="O3960" i="1"/>
  <c r="T3960" i="1"/>
  <c r="O3961" i="1"/>
  <c r="T3961" i="1"/>
  <c r="O3962" i="1"/>
  <c r="T3962" i="1"/>
  <c r="O3963" i="1"/>
  <c r="T3963" i="1"/>
  <c r="O3964" i="1"/>
  <c r="T3964" i="1"/>
  <c r="O3965" i="1"/>
  <c r="T3965" i="1"/>
  <c r="O3966" i="1"/>
  <c r="T3966" i="1"/>
  <c r="O3967" i="1"/>
  <c r="T3967" i="1"/>
  <c r="O3968" i="1"/>
  <c r="T3968" i="1"/>
  <c r="O3969" i="1"/>
  <c r="T3969" i="1"/>
  <c r="O3970" i="1"/>
  <c r="T3970" i="1"/>
  <c r="O3971" i="1"/>
  <c r="T3971" i="1"/>
  <c r="O3972" i="1"/>
  <c r="T3972" i="1"/>
  <c r="O3973" i="1"/>
  <c r="T3973" i="1"/>
  <c r="O3974" i="1"/>
  <c r="T3974" i="1"/>
  <c r="O3975" i="1"/>
  <c r="T3975" i="1"/>
  <c r="O3976" i="1"/>
  <c r="T3976" i="1"/>
  <c r="O3977" i="1"/>
  <c r="T3977" i="1"/>
  <c r="O3978" i="1"/>
  <c r="T3978" i="1"/>
  <c r="O3979" i="1"/>
  <c r="T3979" i="1"/>
  <c r="O3980" i="1"/>
  <c r="T3980" i="1"/>
  <c r="O3981" i="1"/>
  <c r="T3981" i="1"/>
  <c r="O3982" i="1"/>
  <c r="T3982" i="1"/>
  <c r="O3983" i="1"/>
  <c r="T3983" i="1"/>
  <c r="O3984" i="1"/>
  <c r="T3984" i="1"/>
  <c r="O3985" i="1"/>
  <c r="T3985" i="1"/>
  <c r="O3986" i="1"/>
  <c r="T3986" i="1"/>
  <c r="O3987" i="1"/>
  <c r="T3987" i="1"/>
  <c r="O3988" i="1"/>
  <c r="T3988" i="1"/>
  <c r="O3989" i="1"/>
  <c r="T3989" i="1"/>
  <c r="O3990" i="1"/>
  <c r="T3990" i="1"/>
  <c r="O3991" i="1"/>
  <c r="T3991" i="1"/>
  <c r="O3992" i="1"/>
  <c r="T3992" i="1"/>
  <c r="O3993" i="1"/>
  <c r="T3993" i="1"/>
  <c r="O3994" i="1"/>
  <c r="T3994" i="1"/>
  <c r="O3995" i="1"/>
  <c r="T3995" i="1"/>
  <c r="O3996" i="1"/>
  <c r="T3996" i="1"/>
  <c r="O3997" i="1"/>
  <c r="T3997" i="1"/>
  <c r="O3998" i="1"/>
  <c r="T3998" i="1"/>
  <c r="O3999" i="1"/>
  <c r="T3999" i="1"/>
  <c r="O4000" i="1"/>
  <c r="T4000" i="1"/>
  <c r="O4001" i="1"/>
  <c r="T4001" i="1"/>
  <c r="O4002" i="1"/>
  <c r="T4002" i="1"/>
  <c r="O4003" i="1"/>
  <c r="T4003" i="1"/>
  <c r="O4004" i="1"/>
  <c r="T4004" i="1"/>
  <c r="O4005" i="1"/>
  <c r="T4005" i="1"/>
  <c r="O4006" i="1"/>
  <c r="T4006" i="1"/>
  <c r="O4007" i="1"/>
  <c r="T4007" i="1"/>
  <c r="O4008" i="1"/>
  <c r="T4008" i="1"/>
  <c r="O4009" i="1"/>
  <c r="T4009" i="1"/>
  <c r="O4010" i="1"/>
  <c r="T4010" i="1"/>
  <c r="O4011" i="1"/>
  <c r="T4011" i="1"/>
  <c r="O4012" i="1"/>
  <c r="T4012" i="1"/>
  <c r="O4013" i="1"/>
  <c r="T4013" i="1"/>
  <c r="O4014" i="1"/>
  <c r="T4014" i="1"/>
  <c r="O4015" i="1"/>
  <c r="T4015" i="1"/>
  <c r="O4016" i="1"/>
  <c r="T4016" i="1"/>
  <c r="O4017" i="1"/>
  <c r="T4017" i="1"/>
  <c r="O4018" i="1"/>
  <c r="T4018" i="1"/>
  <c r="O4019" i="1"/>
  <c r="T4019" i="1"/>
  <c r="O4020" i="1"/>
  <c r="T4020" i="1"/>
  <c r="O4021" i="1"/>
  <c r="T4021" i="1"/>
  <c r="O4022" i="1"/>
  <c r="T4022" i="1"/>
  <c r="O4023" i="1"/>
  <c r="T4023" i="1"/>
  <c r="O4024" i="1"/>
  <c r="T4024" i="1"/>
  <c r="O4025" i="1"/>
  <c r="T4025" i="1"/>
  <c r="O4026" i="1"/>
  <c r="T4026" i="1"/>
  <c r="O4027" i="1"/>
  <c r="T4027" i="1"/>
  <c r="O4028" i="1"/>
  <c r="T4028" i="1"/>
  <c r="O4029" i="1"/>
  <c r="T4029" i="1"/>
  <c r="O4030" i="1"/>
  <c r="T4030" i="1"/>
  <c r="O4031" i="1"/>
  <c r="T4031" i="1"/>
  <c r="O4032" i="1"/>
  <c r="T4032" i="1"/>
  <c r="O4033" i="1"/>
  <c r="T4033" i="1"/>
  <c r="O4034" i="1"/>
  <c r="T4034" i="1"/>
  <c r="O4035" i="1"/>
  <c r="T4035" i="1"/>
  <c r="O4036" i="1"/>
  <c r="T4036" i="1"/>
  <c r="O4037" i="1"/>
  <c r="T4037" i="1"/>
  <c r="O4038" i="1"/>
  <c r="T4038" i="1"/>
  <c r="O4039" i="1"/>
  <c r="T4039" i="1"/>
  <c r="O4040" i="1"/>
  <c r="T4040" i="1"/>
  <c r="O4041" i="1"/>
  <c r="T4041" i="1"/>
  <c r="O4042" i="1"/>
  <c r="T4042" i="1"/>
  <c r="O4043" i="1"/>
  <c r="T4043" i="1"/>
  <c r="O4044" i="1"/>
  <c r="T4044" i="1"/>
  <c r="O4045" i="1"/>
  <c r="T4045" i="1"/>
  <c r="O4046" i="1"/>
  <c r="T4046" i="1"/>
  <c r="O4047" i="1"/>
  <c r="T4047" i="1"/>
  <c r="O4048" i="1"/>
  <c r="T4048" i="1"/>
  <c r="O4049" i="1"/>
  <c r="T4049" i="1"/>
  <c r="O4050" i="1"/>
  <c r="T4050" i="1"/>
  <c r="O4051" i="1"/>
  <c r="T4051" i="1"/>
  <c r="O4052" i="1"/>
  <c r="T4052" i="1"/>
  <c r="O4053" i="1"/>
  <c r="T4053" i="1"/>
  <c r="O4054" i="1"/>
  <c r="T4054" i="1"/>
  <c r="O4055" i="1"/>
  <c r="T4055" i="1"/>
  <c r="O4056" i="1"/>
  <c r="T4056" i="1"/>
  <c r="O4057" i="1"/>
  <c r="T4057" i="1"/>
  <c r="O4058" i="1"/>
  <c r="T4058" i="1"/>
  <c r="O4059" i="1"/>
  <c r="T4059" i="1"/>
  <c r="O4060" i="1"/>
  <c r="T4060" i="1"/>
  <c r="O4061" i="1"/>
  <c r="T4061" i="1"/>
  <c r="O4062" i="1"/>
  <c r="T4062" i="1"/>
  <c r="O4063" i="1"/>
  <c r="T4063" i="1"/>
  <c r="O4064" i="1"/>
  <c r="T4064" i="1"/>
  <c r="O4065" i="1"/>
  <c r="T4065" i="1"/>
  <c r="O4066" i="1"/>
  <c r="T4066" i="1"/>
  <c r="O4067" i="1"/>
  <c r="T4067" i="1"/>
  <c r="O4068" i="1"/>
  <c r="T4068" i="1"/>
  <c r="O4069" i="1"/>
  <c r="T4069" i="1"/>
  <c r="O4070" i="1"/>
  <c r="T4070" i="1"/>
  <c r="O4071" i="1"/>
  <c r="T4071" i="1"/>
  <c r="O4072" i="1"/>
  <c r="T4072" i="1"/>
  <c r="O4073" i="1"/>
  <c r="T4073" i="1"/>
  <c r="O4074" i="1"/>
  <c r="T4074" i="1"/>
  <c r="O4075" i="1"/>
  <c r="T4075" i="1"/>
  <c r="O4076" i="1"/>
  <c r="T4076" i="1"/>
  <c r="O4077" i="1"/>
  <c r="T4077" i="1"/>
  <c r="O4078" i="1"/>
  <c r="T4078" i="1"/>
  <c r="O4079" i="1"/>
  <c r="T4079" i="1"/>
  <c r="O4080" i="1"/>
  <c r="T4080" i="1"/>
  <c r="O4081" i="1"/>
  <c r="T4081" i="1"/>
  <c r="O4082" i="1"/>
  <c r="T4082" i="1"/>
  <c r="O4083" i="1"/>
  <c r="T4083" i="1"/>
  <c r="O4084" i="1"/>
  <c r="T4084" i="1"/>
  <c r="O4085" i="1"/>
  <c r="T4085" i="1"/>
  <c r="O4086" i="1"/>
  <c r="T4086" i="1"/>
  <c r="O4087" i="1"/>
  <c r="T4087" i="1"/>
  <c r="O4088" i="1"/>
  <c r="T4088" i="1"/>
  <c r="O4089" i="1"/>
  <c r="T4089" i="1"/>
  <c r="O4090" i="1"/>
  <c r="T4090" i="1"/>
  <c r="O4091" i="1"/>
  <c r="T4091" i="1"/>
  <c r="O4092" i="1"/>
  <c r="T4092" i="1"/>
  <c r="O4093" i="1"/>
  <c r="T4093" i="1"/>
  <c r="O4094" i="1"/>
  <c r="T4094" i="1"/>
  <c r="O4095" i="1"/>
  <c r="T4095" i="1"/>
  <c r="O4096" i="1"/>
  <c r="T4096" i="1"/>
  <c r="O4097" i="1"/>
  <c r="T4097" i="1"/>
  <c r="O4098" i="1"/>
  <c r="T4098" i="1"/>
  <c r="O4099" i="1"/>
  <c r="T4099" i="1"/>
  <c r="O4100" i="1"/>
  <c r="T4100" i="1"/>
  <c r="O4101" i="1"/>
  <c r="T4101" i="1"/>
  <c r="O4102" i="1"/>
  <c r="T4102" i="1"/>
  <c r="O4103" i="1"/>
  <c r="T4103" i="1"/>
  <c r="O4104" i="1"/>
  <c r="T4104" i="1"/>
  <c r="O4105" i="1"/>
  <c r="T4105" i="1"/>
  <c r="O4106" i="1"/>
  <c r="T4106" i="1"/>
  <c r="O4107" i="1"/>
  <c r="T4107" i="1"/>
  <c r="O4108" i="1"/>
  <c r="T4108" i="1"/>
  <c r="O4109" i="1"/>
  <c r="T4109" i="1"/>
  <c r="O4110" i="1"/>
  <c r="T4110" i="1"/>
  <c r="O4111" i="1"/>
  <c r="T4111" i="1"/>
  <c r="O4112" i="1"/>
  <c r="T4112" i="1"/>
  <c r="O4113" i="1"/>
  <c r="T4113" i="1"/>
  <c r="O4114" i="1"/>
  <c r="T4114" i="1"/>
  <c r="O4115" i="1"/>
  <c r="T4115" i="1"/>
  <c r="O3" i="1"/>
  <c r="T3" i="1"/>
  <c r="O4" i="1"/>
  <c r="T4" i="1"/>
  <c r="O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<sst xmlns="http://schemas.openxmlformats.org/spreadsheetml/2006/main" count="32974" uniqueCount="8399">
  <si>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</si>
  <si>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</si>
  <si>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</si>
  <si>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</si>
  <si>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</si>
  <si>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</si>
  <si>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</si>
  <si>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</si>
  <si>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</si>
  <si>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</si>
  <si>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</si>
  <si>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</si>
  <si>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</si>
  <si>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</si>
  <si>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</si>
  <si>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</si>
  <si>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</si>
  <si>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</si>
  <si>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</si>
  <si>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</si>
  <si>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</si>
  <si>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</si>
  <si>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</si>
  <si>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</si>
  <si>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</si>
  <si>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</si>
  <si>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</si>
  <si>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</si>
  <si>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</si>
  <si>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</si>
  <si>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</si>
  <si>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</si>
  <si>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</si>
  <si>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</si>
  <si>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</si>
  <si>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</si>
  <si>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</si>
  <si>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</si>
  <si>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</si>
  <si>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</si>
  <si>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</si>
  <si>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</si>
  <si>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</si>
  <si>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</si>
  <si>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</si>
  <si>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</si>
  <si>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</si>
  <si>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</si>
  <si>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</si>
  <si>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</si>
  <si>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</si>
  <si>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</si>
  <si>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</si>
  <si>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</si>
  <si>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</si>
  <si>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</si>
  <si>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</si>
  <si>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</si>
  <si>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</si>
  <si>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</si>
  <si>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</si>
  <si>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</si>
  <si>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</si>
  <si>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</si>
  <si>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</si>
  <si>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</si>
  <si>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</si>
  <si>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</si>
  <si>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</si>
  <si>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</si>
  <si>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</si>
  <si>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</si>
  <si>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</si>
  <si>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</si>
  <si>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</si>
  <si>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</si>
  <si>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</si>
  <si>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</si>
  <si>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</si>
  <si>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</si>
  <si>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</si>
  <si>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</si>
  <si>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</si>
  <si>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</si>
  <si>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</si>
  <si>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</si>
  <si>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</si>
  <si>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</si>
  <si>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</si>
  <si>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</si>
  <si>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</si>
  <si>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</si>
  <si>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</si>
  <si>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</si>
  <si>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</si>
  <si>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</si>
  <si>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</si>
  <si>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</si>
  <si>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</si>
  <si>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</si>
  <si>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</si>
  <si>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</si>
  <si>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</si>
  <si>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</si>
  <si>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</si>
  <si>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</si>
  <si>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</si>
  <si>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</si>
  <si>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</si>
  <si>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</si>
  <si>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</si>
  <si>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</si>
  <si>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</si>
  <si>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</si>
  <si>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</si>
  <si>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</si>
  <si>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</si>
  <si>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</si>
  <si>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</si>
  <si>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</si>
  <si>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</si>
  <si>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</si>
  <si>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</si>
  <si>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</si>
  <si>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</si>
  <si>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</si>
  <si>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</si>
  <si>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</si>
  <si>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</si>
  <si>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</si>
  <si>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</si>
  <si>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</si>
  <si>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</si>
  <si>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</si>
  <si>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</si>
  <si>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</si>
  <si>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</si>
  <si>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</si>
  <si>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</si>
  <si>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</si>
  <si>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</si>
  <si>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</si>
  <si>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</si>
  <si>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</si>
  <si>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</si>
  <si>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</si>
  <si>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</si>
  <si>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</si>
  <si>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</si>
  <si>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</si>
  <si>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</si>
  <si>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</si>
  <si>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</si>
  <si>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</si>
  <si>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</si>
  <si>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</si>
  <si>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</si>
  <si>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</si>
  <si>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</si>
  <si>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</si>
  <si>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</si>
  <si>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</si>
  <si>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</si>
  <si>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</si>
  <si>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</si>
  <si>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</si>
  <si>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</si>
  <si>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</si>
  <si>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</si>
  <si>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</si>
  <si>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</si>
  <si>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</si>
  <si>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</si>
  <si>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</si>
  <si>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</si>
  <si>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</si>
  <si>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</si>
  <si>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</si>
  <si>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</si>
  <si>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</si>
  <si>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</si>
  <si>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</si>
  <si>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</si>
  <si>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</si>
  <si>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</si>
  <si>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</si>
  <si>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</si>
  <si>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</si>
  <si>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</si>
  <si>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</si>
  <si>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</si>
  <si>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</si>
  <si>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</si>
  <si>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</si>
  <si>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</si>
  <si>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</si>
  <si>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</si>
  <si>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</si>
  <si>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</si>
  <si>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</si>
  <si>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</si>
  <si>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</si>
  <si>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</si>
  <si>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</si>
  <si>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</si>
  <si>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</si>
  <si>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</si>
  <si>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</si>
  <si>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</si>
  <si>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</si>
  <si>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</si>
  <si>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</si>
  <si>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</si>
  <si>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</si>
  <si>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</si>
  <si>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</si>
  <si>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</si>
  <si>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</si>
  <si>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</si>
  <si>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</si>
  <si>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</si>
  <si>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</si>
  <si>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</si>
  <si>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</si>
  <si>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</si>
  <si>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</si>
  <si>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</si>
  <si>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</si>
  <si>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</si>
  <si>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</si>
  <si>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</si>
  <si>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</si>
  <si>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</si>
  <si>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</si>
  <si>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</si>
  <si>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</si>
  <si>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</si>
  <si>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</si>
  <si>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</si>
  <si>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</si>
  <si>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</si>
  <si>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</si>
  <si>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</si>
  <si>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</si>
  <si>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</si>
  <si>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</si>
  <si>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</si>
  <si>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</si>
  <si>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</si>
  <si>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</si>
  <si>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</si>
  <si>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</si>
  <si>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</si>
  <si>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</si>
  <si>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</si>
  <si>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</si>
  <si>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</si>
  <si>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</si>
  <si>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</si>
  <si>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</si>
  <si>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</si>
  <si>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</si>
  <si>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</si>
  <si>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</si>
  <si>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</si>
  <si>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</si>
  <si>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</si>
  <si>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</si>
  <si>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</si>
  <si>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</si>
  <si>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</si>
  <si>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</si>
  <si>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</si>
  <si>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</si>
  <si>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</si>
  <si>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</si>
  <si>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</si>
  <si>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</si>
  <si>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</si>
  <si>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</si>
  <si>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</si>
  <si>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</si>
  <si>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</si>
  <si>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</si>
  <si>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</si>
  <si>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</si>
  <si>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</si>
  <si>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</si>
  <si>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</si>
  <si>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</si>
  <si>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</si>
  <si>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</si>
  <si>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</si>
  <si>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</si>
  <si>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</si>
  <si>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</si>
  <si>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</si>
  <si>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</si>
  <si>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</si>
  <si>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</si>
  <si>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</si>
  <si>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</si>
  <si>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</si>
  <si>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</si>
  <si>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</si>
  <si>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</si>
  <si>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</si>
  <si>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</si>
  <si>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</si>
  <si>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</si>
  <si>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</si>
  <si>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</si>
  <si>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</si>
  <si>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</si>
  <si>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</si>
  <si>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</si>
  <si>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</si>
  <si>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</si>
  <si>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</si>
  <si>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</si>
  <si>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</si>
  <si>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</si>
  <si>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</si>
  <si>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</si>
  <si>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</si>
  <si>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</si>
  <si>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</si>
  <si>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</si>
  <si>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</si>
  <si>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</si>
  <si>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</si>
  <si>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</si>
  <si>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</si>
  <si>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</si>
  <si>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</si>
  <si>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</si>
  <si>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</si>
  <si>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</si>
  <si>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</si>
  <si>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</si>
  <si>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</si>
  <si>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</si>
  <si>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</si>
  <si>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</si>
  <si>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</si>
  <si>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</si>
  <si>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</si>
  <si>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</si>
  <si>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</si>
  <si>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</si>
  <si>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</si>
  <si>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</si>
  <si>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</si>
  <si>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</si>
  <si>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</si>
  <si>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</si>
  <si>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</si>
  <si>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</si>
  <si>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</si>
  <si>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</si>
  <si>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</si>
  <si>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</si>
  <si>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</si>
  <si>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</si>
  <si>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</si>
  <si>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</si>
  <si>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</si>
  <si>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</si>
  <si>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</si>
  <si>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</si>
  <si>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</si>
  <si>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</si>
  <si>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</si>
  <si>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</si>
  <si>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</si>
  <si>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</si>
  <si>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</si>
  <si>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</si>
  <si>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</si>
  <si>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</si>
  <si>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</si>
  <si>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</si>
  <si>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</si>
  <si>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</si>
  <si>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</si>
  <si>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</si>
  <si>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</si>
  <si>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</si>
  <si>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</si>
  <si>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</si>
  <si>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</si>
  <si>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</si>
  <si>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</si>
  <si>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</si>
  <si>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</si>
  <si>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</si>
  <si>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</si>
  <si>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</si>
  <si>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</si>
  <si>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</si>
  <si>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</si>
  <si>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</si>
  <si>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</si>
  <si>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</si>
  <si>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</si>
  <si>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</si>
  <si>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</si>
  <si>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</si>
  <si>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</si>
  <si>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</si>
  <si>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</si>
  <si>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</si>
  <si>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</si>
  <si>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</si>
  <si>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</si>
  <si>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</si>
  <si>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</si>
  <si>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</si>
  <si>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</si>
  <si>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</si>
  <si>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</si>
  <si>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</si>
  <si>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</si>
  <si>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</si>
  <si>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</si>
  <si>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</si>
  <si>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</si>
  <si>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</si>
  <si>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</si>
  <si>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</si>
  <si>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</si>
  <si>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</si>
  <si>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</si>
  <si>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</si>
  <si>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</si>
  <si>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</si>
  <si>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</si>
  <si>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</si>
  <si>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</si>
  <si>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</si>
  <si>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</si>
  <si>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</si>
  <si>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</si>
  <si>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</si>
  <si>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</si>
  <si>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</si>
  <si>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</si>
  <si>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</si>
  <si>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</si>
  <si>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</si>
  <si>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</si>
  <si>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</si>
  <si>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</si>
  <si>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</si>
  <si>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</si>
  <si>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</si>
  <si>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</si>
  <si>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</si>
  <si>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</si>
  <si>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</si>
  <si>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</si>
  <si>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</si>
  <si>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</si>
  <si>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</si>
  <si>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</si>
  <si>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</si>
  <si>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</si>
  <si>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</si>
  <si>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</si>
  <si>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</si>
  <si>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</si>
  <si>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</si>
  <si>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</si>
  <si>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</si>
  <si>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</si>
  <si>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</si>
  <si>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</si>
  <si>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</si>
  <si>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</si>
  <si>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</si>
  <si>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</si>
  <si>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</si>
  <si>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</si>
  <si>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</si>
  <si>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</si>
  <si>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</si>
  <si>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</si>
  <si>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</si>
  <si>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</si>
  <si>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</si>
  <si>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</si>
  <si>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</si>
  <si>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</si>
  <si>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</si>
  <si>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</si>
  <si>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</si>
  <si>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</si>
  <si>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</si>
  <si>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</si>
  <si>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</si>
  <si>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</si>
  <si>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</si>
  <si>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</si>
  <si>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</si>
  <si>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</si>
  <si>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</si>
  <si>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</si>
  <si>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</si>
  <si>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</si>
  <si>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</si>
  <si>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</si>
  <si>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</si>
  <si>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</si>
  <si>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</si>
  <si>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</si>
  <si>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</si>
  <si>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</si>
  <si>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</si>
  <si>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</si>
  <si>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</si>
  <si>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</si>
  <si>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</si>
  <si>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</si>
  <si>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</si>
  <si>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</si>
  <si>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</si>
  <si>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</si>
  <si>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</si>
  <si>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</si>
  <si>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</si>
  <si>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</si>
  <si>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</si>
  <si>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</si>
  <si>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</si>
  <si>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</si>
  <si>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</si>
  <si>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</si>
  <si>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</si>
  <si>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</si>
  <si>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</si>
  <si>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</si>
  <si>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</si>
  <si>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</si>
  <si>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</si>
  <si>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</si>
  <si>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</si>
  <si>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</si>
  <si>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</si>
  <si>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</si>
  <si>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</si>
  <si>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</si>
  <si>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</si>
  <si>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</si>
  <si>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</si>
  <si>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</si>
  <si>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</si>
  <si>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</si>
  <si>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</si>
  <si>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</si>
  <si>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</si>
  <si>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</si>
  <si>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</si>
  <si>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</si>
  <si>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</si>
  <si>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</si>
  <si>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</si>
  <si>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</si>
  <si>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</si>
  <si>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</si>
  <si>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</si>
  <si>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</si>
  <si>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</si>
  <si>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</si>
  <si>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</si>
  <si>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</si>
  <si>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</si>
  <si>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</si>
  <si>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</si>
  <si>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</si>
  <si>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</si>
  <si>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</si>
  <si>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</si>
  <si>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</si>
  <si>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</si>
  <si>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</si>
  <si>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</si>
  <si>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</si>
  <si>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</si>
  <si>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</si>
  <si>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</si>
  <si>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</si>
  <si>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</si>
  <si>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</si>
  <si>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</si>
  <si>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</si>
  <si>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</si>
  <si>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</si>
  <si>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</si>
  <si>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</si>
  <si>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</si>
  <si>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</si>
  <si>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</si>
  <si>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</si>
  <si>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</si>
  <si>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</si>
  <si>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</si>
  <si>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</si>
  <si>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</si>
  <si>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</si>
  <si>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</si>
  <si>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</si>
  <si>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</si>
  <si>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</si>
  <si>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</si>
  <si>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</si>
  <si>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</si>
  <si>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</si>
  <si>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</si>
  <si>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</si>
  <si>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</si>
  <si>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</si>
  <si>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</si>
  <si>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</si>
  <si>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</si>
  <si>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</si>
  <si>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</si>
  <si>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</si>
  <si>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</si>
  <si>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</si>
  <si>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</si>
  <si>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</si>
  <si>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</si>
  <si>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</si>
  <si>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</si>
  <si>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</si>
  <si>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</si>
  <si>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</si>
  <si>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</si>
  <si>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</si>
  <si>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</si>
  <si>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</si>
  <si>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</si>
  <si>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</si>
  <si>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</si>
  <si>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</si>
  <si>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</si>
  <si>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</si>
  <si>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</si>
  <si>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</si>
  <si>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</si>
  <si>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</si>
  <si>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</si>
  <si>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</si>
  <si>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</si>
  <si>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</si>
  <si>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</si>
  <si>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</si>
  <si>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</si>
  <si>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</si>
  <si>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</si>
  <si>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</si>
  <si>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</si>
  <si>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</si>
  <si>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</si>
  <si>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</si>
  <si>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</si>
  <si>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</si>
  <si>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</si>
  <si>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</si>
  <si>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</si>
  <si>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</si>
  <si>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</si>
  <si>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</si>
  <si>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</si>
  <si>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</si>
  <si>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</si>
  <si>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</si>
  <si>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</si>
  <si>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</si>
  <si>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</si>
  <si>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</si>
  <si>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</si>
  <si>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</si>
  <si>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</si>
  <si>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</si>
  <si>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</si>
  <si>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</si>
  <si>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</si>
  <si>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</si>
  <si>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</si>
  <si>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</si>
  <si>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</si>
  <si>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</si>
  <si>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</si>
  <si>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</si>
  <si>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</si>
  <si>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</si>
  <si>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</si>
  <si>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</si>
  <si>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</si>
  <si>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</si>
  <si>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</si>
  <si>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</si>
  <si>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</si>
  <si>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</si>
  <si>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</si>
  <si>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</si>
  <si>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</si>
  <si>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</si>
  <si>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</si>
  <si>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</si>
  <si>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</si>
  <si>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</si>
  <si>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</si>
  <si>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</si>
  <si>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</si>
  <si>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</si>
  <si>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</si>
  <si>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</si>
  <si>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</si>
  <si>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</si>
  <si>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</si>
  <si>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</si>
  <si>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</si>
  <si>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</si>
  <si>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</si>
  <si>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</si>
  <si>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</si>
  <si>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</si>
  <si>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</si>
  <si>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</si>
  <si>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</si>
  <si>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</si>
  <si>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</si>
  <si>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</si>
  <si>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</si>
  <si>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</si>
  <si>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</si>
  <si>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</si>
  <si>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</si>
  <si>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</si>
  <si>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</si>
  <si>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</si>
  <si>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</si>
  <si>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</si>
  <si>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</si>
  <si>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</si>
  <si>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</si>
  <si>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</si>
  <si>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</si>
  <si>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</si>
  <si>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</si>
  <si>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</si>
  <si>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</si>
  <si>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</si>
  <si>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</si>
  <si>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</si>
  <si>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</si>
  <si>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</si>
  <si>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</si>
  <si>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</si>
  <si>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</si>
  <si>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</si>
  <si>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</si>
  <si>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</si>
  <si>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</si>
  <si>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</si>
  <si>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</si>
  <si>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</si>
  <si>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</si>
  <si>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</si>
  <si>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</si>
  <si>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</si>
  <si>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</si>
  <si>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</si>
  <si>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</si>
  <si>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</si>
  <si>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</si>
  <si>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</si>
  <si>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</si>
  <si>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</si>
  <si>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</si>
  <si>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</si>
  <si>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</si>
  <si>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</si>
  <si>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</si>
  <si>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</si>
  <si>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</si>
  <si>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</si>
  <si>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</si>
  <si>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</si>
  <si>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</si>
  <si>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</si>
  <si>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</si>
  <si>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</si>
  <si>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</si>
  <si>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</si>
  <si>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</si>
  <si>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</si>
  <si>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</si>
  <si>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</si>
  <si>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</si>
  <si>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</si>
  <si>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</si>
  <si>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</si>
  <si>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</si>
  <si>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</si>
  <si>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</si>
  <si>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</si>
  <si>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</si>
  <si>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</si>
  <si>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</si>
  <si>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</si>
  <si>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</si>
  <si>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</si>
  <si>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</si>
  <si>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</si>
  <si>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</si>
  <si>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</si>
  <si>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</si>
  <si>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</si>
  <si>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</si>
  <si>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</si>
  <si>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</si>
  <si>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</si>
  <si>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</si>
  <si>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</si>
  <si>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</si>
  <si>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</si>
  <si>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</si>
  <si>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</si>
  <si>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</si>
  <si>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</si>
  <si>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</si>
  <si>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</si>
  <si>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</si>
  <si>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</si>
  <si>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</si>
  <si>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</si>
  <si>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</si>
  <si>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</si>
  <si>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</si>
  <si>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</si>
  <si>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</si>
  <si>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</si>
  <si>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</si>
  <si>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</si>
  <si>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</si>
  <si>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</si>
  <si>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</si>
  <si>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</si>
  <si>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</si>
  <si>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</si>
  <si>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</si>
  <si>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</si>
  <si>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</si>
  <si>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</si>
  <si>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</si>
  <si>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</si>
  <si>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</si>
  <si>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</si>
  <si>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</si>
  <si>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</si>
  <si>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</si>
  <si>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</si>
  <si>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</si>
  <si>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</si>
  <si>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</si>
  <si>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</si>
  <si>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</si>
  <si>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</si>
  <si>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</si>
  <si>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</si>
  <si>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</si>
  <si>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</si>
  <si>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</si>
  <si>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</si>
  <si>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</si>
  <si>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</si>
  <si>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</si>
  <si>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</si>
  <si>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</si>
  <si>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</si>
  <si>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</si>
  <si>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</si>
  <si>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</si>
  <si>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</si>
  <si>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</si>
  <si>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</si>
  <si>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</si>
  <si>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</si>
  <si>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</si>
  <si>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</si>
  <si>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</si>
  <si>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</si>
  <si>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</si>
  <si>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</si>
  <si>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</si>
  <si>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</si>
  <si>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</si>
  <si>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</si>
  <si>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</si>
  <si>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</si>
  <si>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</si>
  <si>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</si>
  <si>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</si>
  <si>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</si>
  <si>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</si>
  <si>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</si>
  <si>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</si>
  <si>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</si>
  <si>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</si>
  <si>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</si>
  <si>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</si>
  <si>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</si>
  <si>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</si>
  <si>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</si>
  <si>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</si>
  <si>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</si>
  <si>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</si>
  <si>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</si>
  <si>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</si>
  <si>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</si>
  <si>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</si>
  <si>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</si>
  <si>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</si>
  <si>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</si>
  <si>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</si>
  <si>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</si>
  <si>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</si>
  <si>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</si>
  <si>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</si>
  <si>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</si>
  <si>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</si>
  <si>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</si>
  <si>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</si>
  <si>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</si>
  <si>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</si>
  <si>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</si>
  <si>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</si>
  <si>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</si>
  <si>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</si>
  <si>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</si>
  <si>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</si>
  <si>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</si>
  <si>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</si>
  <si>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</si>
  <si>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</si>
  <si>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</si>
  <si>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</si>
  <si>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</si>
  <si>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</si>
  <si>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</si>
  <si>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</si>
  <si>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</si>
  <si>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</si>
  <si>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</si>
  <si>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</si>
  <si>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</si>
  <si>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</si>
  <si>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</si>
  <si>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</si>
  <si>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</si>
  <si>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</si>
  <si>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</si>
  <si>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</si>
  <si>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</si>
  <si>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</si>
  <si>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</si>
  <si>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</si>
  <si>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</si>
  <si>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</si>
  <si>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</si>
  <si>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</si>
  <si>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</si>
  <si>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</si>
  <si>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</si>
  <si>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</si>
  <si>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</si>
  <si>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</si>
  <si>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</si>
  <si>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</si>
  <si>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</si>
  <si>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</si>
  <si>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</si>
  <si>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</si>
  <si>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</si>
  <si>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</si>
  <si>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</si>
  <si>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</si>
  <si>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</si>
  <si>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</si>
  <si>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</si>
  <si>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</si>
  <si>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</si>
  <si>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</si>
  <si>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</si>
  <si>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</si>
  <si>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</si>
  <si>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</si>
  <si>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</si>
  <si>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</si>
  <si>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</si>
  <si>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</si>
  <si>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</si>
  <si>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</si>
  <si>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</si>
  <si>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</si>
  <si>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</si>
  <si>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</si>
  <si>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</si>
  <si>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</si>
  <si>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</si>
  <si>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</si>
  <si>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</si>
  <si>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</si>
  <si>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</si>
  <si>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</si>
  <si>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</si>
  <si>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</si>
  <si>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</si>
  <si>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</si>
  <si>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</si>
  <si>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</si>
  <si>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</si>
  <si>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</si>
  <si>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</si>
  <si>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</si>
  <si>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</si>
  <si>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</si>
  <si>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</si>
  <si>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</si>
  <si>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</si>
  <si>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</si>
  <si>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</si>
  <si>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</si>
  <si>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</si>
  <si>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</si>
  <si>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</si>
  <si>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</si>
  <si>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</si>
  <si>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</si>
  <si>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</si>
  <si>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</si>
  <si>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</si>
  <si>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</si>
  <si>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</si>
  <si>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</si>
  <si>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</si>
  <si>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</si>
  <si>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</si>
  <si>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</si>
  <si>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</si>
  <si>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</si>
  <si>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</si>
  <si>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</si>
  <si>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</si>
  <si>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</si>
  <si>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</si>
  <si>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</si>
  <si>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</si>
  <si>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</si>
  <si>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</si>
  <si>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</si>
  <si>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</si>
  <si>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</si>
  <si>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</si>
  <si>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</si>
  <si>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</si>
  <si>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</si>
  <si>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</si>
  <si>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</si>
  <si>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</si>
  <si>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</si>
  <si>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</si>
  <si>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</si>
  <si>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</si>
  <si>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</si>
  <si>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</si>
  <si>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</si>
  <si>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</si>
  <si>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</si>
  <si>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</si>
  <si>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</si>
  <si>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</si>
  <si>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</si>
  <si>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</si>
  <si>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</si>
  <si>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</si>
  <si>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</si>
  <si>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</si>
  <si>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</si>
  <si>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</si>
  <si>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</si>
  <si>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</si>
  <si>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</si>
  <si>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</si>
  <si>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</si>
  <si>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</si>
  <si>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</si>
  <si>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</si>
  <si>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</si>
  <si>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</si>
  <si>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</si>
  <si>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</si>
  <si>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</si>
  <si>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</si>
  <si>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</si>
  <si>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</si>
  <si>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</si>
  <si>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</si>
  <si>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</si>
  <si>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</si>
  <si>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</si>
  <si>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</si>
  <si>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</si>
  <si>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</si>
  <si>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</si>
  <si>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</si>
  <si>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</si>
  <si>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</si>
  <si>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</si>
  <si>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</si>
  <si>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</si>
  <si>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</si>
  <si>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</si>
  <si>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</si>
  <si>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</si>
  <si>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</si>
  <si>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</si>
  <si>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</si>
  <si>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</si>
  <si>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</si>
  <si>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</si>
  <si>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</si>
  <si>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</si>
  <si>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</si>
  <si>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</si>
  <si>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</si>
  <si>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</si>
  <si>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</si>
  <si>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</si>
  <si>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</si>
  <si>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</si>
  <si>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</si>
  <si>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</si>
  <si>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</si>
  <si>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</si>
  <si>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</si>
  <si>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</si>
  <si>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</si>
  <si>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</si>
  <si>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</si>
  <si>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</si>
  <si>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</si>
  <si>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</si>
  <si>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</si>
  <si>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</si>
  <si>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</si>
  <si>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</si>
  <si>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</si>
  <si>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</si>
  <si>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</si>
  <si>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</si>
  <si>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</si>
  <si>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</si>
  <si>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</si>
  <si>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</si>
  <si>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</si>
  <si>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</si>
  <si>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</si>
  <si>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</si>
  <si>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</si>
  <si>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</si>
  <si>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</si>
  <si>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</si>
  <si>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</si>
  <si>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</si>
  <si>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</si>
  <si>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</si>
  <si>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</si>
  <si>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</si>
  <si>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</si>
  <si>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</si>
  <si>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</si>
  <si>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</si>
  <si>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</si>
  <si>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</si>
  <si>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</si>
  <si>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</si>
  <si>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</si>
  <si>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</si>
  <si>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</si>
  <si>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</si>
  <si>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</si>
  <si>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</si>
  <si>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</si>
  <si>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</si>
  <si>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</si>
  <si>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</si>
  <si>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</si>
  <si>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</si>
  <si>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</si>
  <si>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</si>
  <si>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</si>
  <si>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</si>
  <si>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</si>
  <si>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</si>
  <si>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</si>
  <si>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</si>
  <si>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</si>
  <si>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</si>
  <si>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</si>
  <si>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</si>
  <si>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</si>
  <si>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</si>
  <si>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</si>
  <si>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</si>
  <si>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</si>
  <si>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</si>
  <si>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</si>
  <si>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</si>
  <si>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</si>
  <si>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</si>
  <si>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</si>
  <si>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</si>
  <si>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</si>
  <si>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</si>
  <si>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</si>
  <si>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</si>
  <si>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</si>
  <si>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</si>
  <si>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</si>
  <si>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</si>
  <si>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</si>
  <si>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</si>
  <si>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</si>
  <si>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</si>
  <si>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</si>
  <si>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</si>
  <si>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</si>
  <si>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</si>
  <si>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</si>
  <si>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</si>
  <si>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</si>
  <si>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</si>
  <si>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</si>
  <si>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</si>
  <si>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</si>
  <si>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</si>
  <si>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</si>
  <si>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</si>
  <si>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</si>
  <si>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</si>
  <si>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</si>
  <si>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</si>
  <si>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</si>
  <si>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</si>
  <si>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</si>
  <si>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</si>
  <si>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</si>
  <si>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</si>
  <si>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</si>
  <si>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</si>
  <si>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</si>
  <si>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</si>
  <si>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</si>
  <si>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</si>
  <si>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</si>
  <si>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</si>
  <si>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</si>
  <si>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</si>
  <si>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</si>
  <si>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</si>
  <si>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</si>
  <si>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</si>
  <si>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</si>
  <si>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</si>
  <si>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</si>
  <si>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</si>
  <si>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</si>
  <si>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</si>
  <si>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</si>
  <si>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</si>
  <si>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</si>
  <si>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</si>
  <si>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</si>
  <si>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</si>
  <si>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</si>
  <si>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</si>
  <si>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</si>
  <si>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</si>
  <si>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</si>
  <si>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</si>
  <si>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</si>
  <si>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</si>
  <si>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</si>
  <si>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</si>
  <si>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</si>
  <si>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</si>
  <si>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</si>
  <si>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</si>
  <si>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</si>
  <si>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</si>
  <si>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</si>
  <si>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</si>
  <si>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</si>
  <si>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</si>
  <si>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</si>
  <si>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</si>
  <si>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</si>
  <si>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</si>
  <si>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</si>
  <si>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</si>
  <si>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</si>
  <si>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</si>
  <si>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</si>
  <si>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</si>
  <si>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</si>
  <si>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</si>
  <si>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</si>
  <si>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</si>
  <si>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</si>
  <si>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</si>
  <si>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</si>
  <si>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</si>
  <si>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</si>
  <si>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</si>
  <si>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</si>
  <si>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</si>
  <si>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</si>
  <si>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</si>
  <si>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</si>
  <si>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</si>
  <si>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</si>
  <si>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</si>
  <si>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</si>
  <si>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</si>
  <si>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</si>
  <si>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</si>
  <si>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</si>
  <si>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</si>
  <si>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</si>
  <si>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</si>
  <si>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</si>
  <si>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</si>
  <si>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</si>
  <si>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</si>
  <si>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</si>
  <si>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</si>
  <si>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</si>
  <si>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</si>
  <si>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</si>
  <si>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</si>
  <si>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</si>
  <si>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</si>
  <si>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</si>
  <si>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</si>
  <si>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</si>
  <si>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</si>
  <si>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</si>
  <si>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</si>
  <si>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</si>
  <si>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</si>
  <si>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</si>
  <si>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</si>
  <si>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</si>
  <si>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</si>
  <si>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</si>
  <si>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</si>
  <si>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</si>
  <si>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</si>
  <si>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</si>
  <si>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</si>
  <si>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</si>
  <si>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</si>
  <si>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</si>
  <si>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</si>
  <si>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</si>
  <si>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</si>
  <si>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</si>
  <si>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</si>
  <si>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</si>
  <si>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</si>
  <si>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</si>
  <si>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</si>
  <si>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</si>
  <si>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</si>
  <si>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</si>
  <si>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</si>
  <si>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</si>
  <si>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</si>
  <si>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</si>
  <si>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</si>
  <si>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</si>
  <si>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</si>
  <si>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</si>
  <si>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</si>
  <si>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</si>
  <si>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</si>
  <si>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</si>
  <si>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</si>
  <si>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</si>
  <si>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</si>
  <si>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</si>
  <si>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</si>
  <si>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</si>
  <si>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</si>
  <si>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</si>
  <si>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</si>
  <si>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</si>
  <si>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</si>
  <si>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</si>
  <si>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</si>
  <si>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</si>
  <si>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</si>
  <si>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</si>
  <si>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</si>
  <si>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</si>
  <si>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</si>
  <si>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</si>
  <si>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</si>
  <si>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</si>
  <si>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</si>
  <si>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</si>
  <si>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</si>
  <si>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</si>
  <si>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</si>
  <si>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</si>
  <si>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</si>
  <si>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</si>
  <si>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</si>
  <si>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</si>
  <si>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</si>
  <si>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</si>
  <si>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</si>
  <si>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</si>
  <si>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</si>
  <si>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</si>
  <si>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</si>
  <si>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</si>
  <si>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</si>
  <si>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</si>
  <si>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</si>
  <si>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</si>
  <si>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</si>
  <si>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</si>
  <si>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</si>
  <si>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</si>
  <si>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</si>
  <si>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</si>
  <si>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</si>
  <si>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</si>
  <si>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</si>
  <si>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</si>
  <si>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</si>
  <si>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</si>
  <si>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</si>
  <si>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</si>
  <si>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</si>
  <si>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</si>
  <si>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</si>
  <si>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</si>
  <si>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</si>
  <si>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</si>
  <si>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</si>
  <si>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</si>
  <si>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</si>
  <si>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</si>
  <si>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</si>
  <si>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</si>
  <si>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</si>
  <si>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</si>
  <si>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</si>
  <si>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</si>
  <si>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</si>
  <si>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</si>
  <si>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</si>
  <si>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</si>
  <si>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</si>
  <si>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</si>
  <si>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</si>
  <si>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</si>
  <si>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</si>
  <si>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</si>
  <si>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</si>
  <si>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</si>
  <si>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</si>
  <si>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</si>
  <si>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</si>
  <si>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</si>
  <si>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</si>
  <si>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</si>
  <si>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</si>
  <si>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</si>
  <si>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</si>
  <si>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</si>
  <si>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</si>
  <si>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</si>
  <si>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</si>
  <si>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</si>
  <si>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</si>
  <si>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</si>
  <si>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</si>
  <si>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</si>
  <si>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</si>
  <si>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</si>
  <si>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</si>
  <si>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</si>
  <si>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</si>
  <si>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</si>
  <si>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</si>
  <si>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</si>
  <si>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</si>
  <si>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</si>
  <si>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</si>
  <si>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</si>
  <si>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</si>
  <si>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</si>
  <si>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</si>
  <si>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</si>
  <si>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</si>
  <si>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</si>
  <si>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</si>
  <si>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</si>
  <si>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</si>
  <si>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</si>
  <si>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</si>
  <si>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</si>
  <si>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</si>
  <si>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</si>
  <si>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</si>
  <si>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</si>
  <si>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</si>
  <si>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</si>
  <si>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</si>
  <si>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</si>
  <si>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</si>
  <si>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</si>
  <si>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</si>
  <si>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</si>
  <si>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</si>
  <si>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</si>
  <si>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</si>
  <si>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</si>
  <si>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</si>
  <si>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</si>
  <si>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</si>
  <si>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</si>
  <si>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</si>
  <si>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</si>
  <si>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</si>
  <si>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</si>
  <si>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</si>
  <si>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</si>
  <si>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</si>
  <si>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</si>
  <si>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</si>
  <si>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</si>
  <si>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</si>
  <si>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</si>
  <si>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</si>
  <si>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</si>
  <si>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</si>
  <si>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</si>
  <si>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</si>
  <si>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</si>
  <si>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</si>
  <si>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</si>
  <si>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</si>
  <si>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</si>
  <si>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</si>
  <si>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</si>
  <si>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</si>
  <si>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</si>
  <si>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</si>
  <si>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</si>
  <si>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</si>
  <si>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</si>
  <si>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</si>
  <si>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</si>
  <si>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</si>
  <si>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</si>
  <si>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</si>
  <si>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</si>
  <si>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</si>
  <si>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</si>
  <si>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</si>
  <si>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</si>
  <si>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</si>
  <si>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</si>
  <si>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</si>
  <si>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</si>
  <si>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</si>
  <si>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</si>
  <si>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</si>
  <si>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</si>
  <si>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</si>
  <si>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</si>
  <si>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</si>
  <si>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</si>
  <si>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</si>
  <si>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</si>
  <si>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</si>
  <si>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</si>
  <si>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</si>
  <si>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</si>
  <si>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</si>
  <si>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</si>
  <si>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</si>
  <si>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</si>
  <si>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</si>
  <si>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</si>
  <si>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</si>
  <si>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</si>
  <si>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</si>
  <si>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</si>
  <si>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</si>
  <si>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</si>
  <si>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</si>
  <si>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</si>
  <si>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</si>
  <si>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</si>
  <si>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</si>
  <si>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</si>
  <si>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</si>
  <si>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</si>
  <si>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</si>
  <si>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</si>
  <si>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</si>
  <si>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</si>
  <si>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</si>
  <si>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</si>
  <si>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</si>
  <si>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</si>
  <si>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</si>
  <si>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</si>
  <si>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</si>
  <si>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</si>
  <si>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</si>
  <si>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</si>
  <si>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</si>
  <si>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</si>
  <si>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</si>
  <si>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</si>
  <si>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</si>
  <si>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</si>
  <si>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</si>
  <si>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</si>
  <si>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</si>
  <si>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</si>
  <si>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</si>
  <si>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</si>
  <si>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</si>
  <si>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</si>
  <si>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</si>
  <si>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</si>
  <si>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</si>
  <si>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</si>
  <si>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</si>
  <si>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</si>
  <si>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</si>
  <si>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</si>
  <si>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</si>
  <si>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</si>
  <si>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</si>
  <si>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</si>
  <si>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</si>
  <si>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</si>
  <si>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</si>
  <si>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</si>
  <si>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</si>
  <si>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</si>
  <si>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</si>
  <si>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</si>
  <si>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</si>
  <si>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</si>
  <si>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</si>
  <si>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</si>
  <si>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</si>
  <si>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</si>
  <si>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</si>
  <si>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</si>
  <si>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</si>
  <si>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</si>
  <si>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</si>
  <si>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</si>
  <si>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</si>
  <si>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</si>
  <si>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</si>
  <si>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</si>
  <si>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</si>
  <si>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</si>
  <si>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</si>
  <si>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</si>
  <si>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</si>
  <si>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</si>
  <si>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</si>
  <si>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</si>
  <si>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</si>
  <si>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</si>
  <si>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</si>
  <si>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</si>
  <si>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</si>
  <si>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</si>
  <si>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</si>
  <si>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</si>
  <si>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</si>
  <si>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</si>
  <si>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</si>
  <si>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</si>
  <si>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</si>
  <si>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</si>
  <si>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</si>
  <si>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</si>
  <si>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</si>
  <si>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</si>
  <si>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</si>
  <si>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</si>
  <si>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</si>
  <si>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</si>
  <si>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</si>
  <si>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</si>
  <si>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</si>
  <si>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</si>
  <si>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</si>
  <si>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</si>
  <si>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</si>
  <si>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</si>
  <si>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</si>
  <si>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</si>
  <si>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</si>
  <si>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</si>
  <si>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</si>
  <si>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</si>
  <si>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</si>
  <si>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</si>
  <si>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</si>
  <si>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</si>
  <si>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</si>
  <si>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</si>
  <si>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</si>
  <si>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</si>
  <si>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</si>
  <si>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</si>
  <si>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</si>
  <si>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</si>
  <si>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</si>
  <si>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</si>
  <si>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</si>
  <si>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</si>
  <si>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</si>
  <si>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</si>
  <si>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</si>
  <si>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</si>
  <si>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</si>
  <si>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</si>
  <si>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</si>
  <si>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</si>
  <si>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</si>
  <si>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</si>
  <si>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</si>
  <si>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</si>
  <si>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</si>
  <si>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</si>
  <si>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</si>
  <si>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</si>
  <si>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</si>
  <si>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</si>
  <si>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</si>
  <si>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</si>
  <si>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</si>
  <si>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</si>
  <si>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</si>
  <si>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</si>
  <si>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</si>
  <si>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</si>
  <si>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</si>
  <si>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</si>
  <si>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</si>
  <si>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</si>
  <si>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</si>
  <si>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</si>
  <si>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</si>
  <si>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</si>
  <si>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</si>
  <si>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</si>
  <si>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</si>
  <si>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</si>
  <si>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</si>
  <si>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</si>
  <si>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</si>
  <si>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</si>
  <si>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</si>
  <si>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</si>
  <si>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</si>
  <si>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</si>
  <si>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</si>
  <si>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</si>
  <si>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</si>
  <si>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</si>
  <si>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</si>
  <si>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</si>
  <si>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</si>
  <si>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</si>
  <si>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</si>
  <si>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</si>
  <si>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</si>
  <si>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</si>
  <si>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</si>
  <si>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</si>
  <si>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</si>
  <si>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</si>
  <si>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</si>
  <si>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</si>
  <si>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</si>
  <si>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</si>
  <si>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</si>
  <si>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</si>
  <si>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</si>
  <si>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</si>
  <si>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</si>
  <si>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</si>
  <si>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</si>
  <si>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</si>
  <si>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</si>
  <si>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</si>
  <si>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</si>
  <si>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</si>
  <si>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</si>
  <si>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</si>
  <si>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</si>
  <si>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</si>
  <si>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</si>
  <si>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</si>
  <si>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</si>
  <si>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</si>
  <si>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</si>
  <si>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</si>
  <si>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</si>
  <si>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</si>
  <si>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</si>
  <si>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</si>
  <si>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</si>
  <si>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</si>
  <si>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</si>
  <si>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</si>
  <si>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</si>
  <si>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</si>
  <si>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</si>
  <si>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</si>
  <si>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</si>
  <si>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</si>
  <si>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</si>
  <si>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</si>
  <si>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</si>
  <si>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</si>
  <si>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</si>
  <si>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</si>
  <si>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</si>
  <si>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</si>
  <si>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</si>
  <si>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</si>
  <si>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</si>
  <si>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</si>
  <si>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</si>
  <si>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</si>
  <si>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</si>
  <si>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</si>
  <si>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</si>
  <si>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</si>
  <si>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</si>
  <si>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</si>
  <si>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</si>
  <si>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</si>
  <si>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</si>
  <si>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</si>
  <si>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</si>
  <si>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</si>
  <si>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</si>
  <si>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</si>
  <si>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</si>
  <si>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</si>
  <si>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</si>
  <si>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</si>
  <si>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</si>
  <si>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</si>
  <si>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</si>
  <si>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</si>
  <si>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</si>
  <si>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</si>
  <si>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</si>
  <si>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</si>
  <si>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</si>
  <si>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</si>
  <si>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</si>
  <si>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</si>
  <si>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</si>
  <si>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</si>
  <si>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</si>
  <si>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</si>
  <si>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</si>
  <si>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</si>
  <si>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</si>
  <si>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</si>
  <si>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</si>
  <si>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</si>
  <si>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</si>
  <si>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</si>
  <si>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</si>
  <si>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</si>
  <si>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</si>
  <si>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</si>
  <si>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</si>
  <si>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</si>
  <si>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</si>
  <si>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</si>
  <si>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</si>
  <si>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</si>
  <si>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</si>
  <si>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</si>
  <si>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</si>
  <si>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</si>
  <si>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</si>
  <si>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</si>
  <si>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</si>
  <si>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</si>
  <si>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</si>
  <si>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</si>
  <si>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</si>
  <si>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</si>
  <si>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</si>
  <si>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</si>
  <si>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</si>
  <si>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</si>
  <si>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</si>
  <si>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</si>
  <si>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</si>
  <si>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</si>
  <si>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</si>
  <si>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</si>
  <si>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</si>
  <si>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</si>
  <si>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</si>
  <si>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</si>
  <si>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</si>
  <si>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</si>
  <si>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</si>
  <si>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</si>
  <si>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</si>
  <si>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</si>
  <si>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</si>
  <si>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</si>
  <si>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</si>
  <si>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</si>
  <si>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</si>
  <si>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</si>
  <si>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</si>
  <si>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</si>
  <si>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</si>
  <si>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</si>
  <si>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</si>
  <si>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</si>
  <si>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</si>
  <si>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</si>
  <si>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</si>
  <si>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</si>
  <si>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</si>
  <si>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</si>
  <si>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</si>
  <si>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</si>
  <si>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</si>
  <si>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</si>
  <si>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</si>
  <si>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</si>
  <si>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</si>
  <si>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</si>
  <si>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</si>
  <si>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</si>
  <si>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</si>
  <si>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</si>
  <si>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</si>
  <si>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</si>
  <si>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</si>
  <si>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</si>
  <si>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</si>
  <si>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</si>
  <si>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</si>
  <si>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</si>
  <si>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</si>
  <si>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</si>
  <si>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</si>
  <si>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</si>
  <si>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</si>
  <si>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</si>
  <si>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</si>
  <si>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</si>
  <si>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</si>
  <si>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</si>
  <si>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</si>
  <si>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</si>
  <si>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</si>
  <si>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</si>
  <si>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</si>
  <si>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</si>
  <si>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</si>
  <si>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</si>
  <si>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</si>
  <si>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</si>
  <si>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</si>
  <si>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</si>
  <si>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</si>
  <si>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</si>
  <si>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</si>
  <si>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</si>
  <si>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</si>
  <si>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</si>
  <si>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</si>
  <si>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</si>
  <si>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</si>
  <si>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</si>
  <si>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</si>
  <si>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</si>
  <si>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</si>
  <si>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</si>
  <si>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</si>
  <si>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</si>
  <si>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</si>
  <si>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</si>
  <si>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</si>
  <si>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</si>
  <si>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</si>
  <si>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</si>
  <si>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</si>
  <si>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</si>
  <si>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</si>
  <si>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</si>
  <si>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</si>
  <si>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</si>
  <si>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</si>
  <si>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</si>
  <si>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</si>
  <si>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</si>
  <si>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</si>
  <si>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</si>
  <si>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</si>
  <si>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</si>
  <si>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</si>
  <si>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</si>
  <si>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</si>
  <si>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</si>
  <si>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</si>
  <si>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</si>
  <si>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</si>
  <si>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</si>
  <si>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</si>
  <si>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</si>
  <si>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</si>
  <si>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</si>
  <si>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</si>
  <si>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</si>
  <si>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</si>
  <si>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</si>
  <si>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</si>
  <si>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</si>
  <si>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</si>
  <si>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</si>
  <si>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</si>
  <si>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</si>
  <si>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</si>
  <si>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</si>
  <si>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</si>
  <si>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</si>
  <si>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</si>
  <si>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</si>
  <si>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</si>
  <si>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</si>
  <si>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</si>
  <si>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</si>
  <si>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</si>
  <si>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</si>
  <si>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</si>
  <si>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</si>
  <si>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</si>
  <si>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</si>
  <si>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</si>
  <si>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</si>
  <si>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</si>
  <si>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</si>
  <si>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</si>
  <si>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</si>
  <si>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</si>
  <si>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</si>
  <si>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</si>
  <si>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</si>
  <si>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</si>
  <si>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</si>
  <si>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</si>
  <si>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</si>
  <si>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</si>
  <si>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</si>
  <si>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</si>
  <si>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</si>
  <si>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</si>
  <si>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</si>
  <si>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</si>
  <si>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</si>
  <si>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</si>
  <si>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</si>
  <si>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</si>
  <si>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</si>
  <si>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</si>
  <si>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</si>
  <si>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</si>
  <si>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</si>
  <si>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</si>
  <si>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</si>
  <si>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</si>
  <si>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</si>
  <si>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</si>
  <si>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</si>
  <si>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</si>
  <si>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</si>
  <si>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</si>
  <si>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</si>
  <si>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</si>
  <si>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</si>
  <si>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</si>
  <si>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</si>
  <si>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</si>
  <si>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</si>
  <si>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</si>
  <si>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</si>
  <si>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</si>
  <si>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</si>
  <si>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</si>
  <si>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</si>
  <si>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</si>
  <si>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</si>
  <si>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</si>
  <si>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</si>
  <si>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</si>
  <si>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</si>
  <si>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</si>
  <si>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</si>
  <si>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</si>
  <si>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</si>
  <si>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</si>
  <si>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</si>
  <si>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</si>
  <si>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</si>
  <si>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</si>
  <si>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</si>
  <si>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</si>
  <si>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</si>
  <si>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</si>
  <si>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</si>
  <si>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</si>
  <si>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</si>
  <si>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</si>
  <si>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</si>
  <si>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</si>
  <si>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</si>
  <si>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</si>
  <si>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</si>
  <si>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</si>
  <si>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</si>
  <si>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</si>
  <si>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</si>
  <si>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</si>
  <si>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</si>
  <si>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</si>
  <si>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</si>
  <si>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</si>
  <si>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</si>
  <si>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</si>
  <si>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</si>
  <si>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</si>
  <si>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</si>
  <si>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</si>
  <si>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</si>
  <si>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</si>
  <si>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</si>
  <si>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</si>
  <si>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</si>
  <si>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</si>
  <si>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</si>
  <si>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</si>
  <si>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</si>
  <si>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</si>
  <si>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</si>
  <si>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</si>
  <si>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</si>
  <si>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</si>
  <si>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</si>
  <si>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</si>
  <si>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</si>
  <si>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</si>
  <si>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</si>
  <si>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</si>
  <si>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</si>
  <si>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</si>
  <si>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</si>
  <si>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</si>
  <si>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</si>
  <si>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</si>
  <si>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</si>
  <si>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</si>
  <si>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</si>
  <si>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</si>
  <si>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</si>
  <si>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</si>
  <si>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</si>
  <si>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</si>
  <si>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</si>
  <si>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</si>
  <si>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</si>
  <si>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</si>
  <si>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</si>
  <si>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</si>
  <si>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</si>
  <si>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</si>
  <si>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</si>
  <si>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</si>
  <si>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</si>
  <si>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</si>
  <si>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</si>
  <si>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</si>
  <si>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</si>
  <si>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</si>
  <si>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</si>
  <si>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</si>
  <si>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</si>
  <si>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</si>
  <si>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</si>
  <si>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</si>
  <si>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</si>
  <si>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</si>
  <si>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</si>
  <si>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</si>
  <si>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</si>
  <si>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</si>
  <si>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</si>
  <si>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</si>
  <si>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</si>
  <si>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</si>
  <si>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</si>
  <si>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</si>
  <si>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</si>
  <si>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</si>
  <si>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</si>
  <si>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</si>
  <si>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</si>
  <si>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</si>
  <si>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</si>
  <si>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</si>
  <si>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</si>
  <si>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</si>
  <si>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</si>
  <si>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</si>
  <si>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</si>
  <si>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</si>
  <si>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</si>
  <si>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</si>
  <si>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</si>
  <si>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</si>
  <si>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</si>
  <si>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</si>
  <si>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</si>
  <si>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</si>
  <si>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</si>
  <si>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</si>
  <si>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</si>
  <si>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</si>
  <si>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</si>
  <si>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</si>
  <si>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</si>
  <si>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</si>
  <si>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</si>
  <si>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</si>
  <si>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</si>
  <si>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</si>
  <si>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</si>
  <si>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</si>
  <si>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</si>
  <si>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</si>
  <si>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</si>
  <si>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</si>
  <si>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</si>
  <si>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</si>
  <si>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</si>
  <si>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</si>
  <si>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</si>
  <si>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</si>
  <si>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</si>
  <si>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</si>
  <si>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</si>
  <si>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</si>
  <si>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</si>
  <si>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</si>
  <si>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</si>
  <si>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</si>
  <si>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</si>
  <si>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</si>
  <si>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</si>
  <si>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</si>
  <si>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</si>
  <si>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</si>
  <si>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</si>
  <si>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</si>
  <si>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</si>
  <si>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</si>
  <si>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</si>
  <si>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</si>
  <si>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</si>
  <si>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</si>
  <si>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</si>
  <si>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</si>
  <si>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</si>
  <si>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</si>
  <si>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</si>
  <si>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</si>
  <si>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</si>
  <si>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</si>
  <si>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</si>
  <si>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</si>
  <si>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</si>
  <si>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</si>
  <si>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</si>
  <si>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</si>
  <si>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</si>
  <si>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</si>
  <si>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</si>
  <si>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</si>
  <si>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</si>
  <si>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</si>
  <si>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</si>
  <si>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</si>
  <si>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</si>
  <si>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</si>
  <si>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</si>
  <si>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</si>
  <si>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</si>
  <si>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</si>
  <si>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</si>
  <si>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</si>
  <si>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</si>
  <si>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</si>
  <si>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</si>
  <si>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</si>
  <si>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</si>
  <si>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</si>
  <si>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</si>
  <si>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</si>
  <si>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</si>
  <si>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</si>
  <si>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</si>
  <si>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</si>
  <si>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</si>
  <si>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</si>
  <si>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</si>
  <si>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</si>
  <si>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</si>
  <si>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</si>
  <si>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</si>
  <si>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</si>
  <si>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</si>
  <si>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</si>
  <si>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</si>
  <si>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</si>
  <si>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</si>
  <si>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</si>
  <si>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</si>
  <si>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</si>
  <si>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</si>
  <si>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</si>
  <si>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</si>
  <si>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</si>
  <si>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</si>
  <si>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</si>
  <si>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</si>
  <si>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</si>
  <si>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</si>
  <si>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</si>
  <si>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</si>
  <si>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</si>
  <si>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</si>
  <si>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</si>
  <si>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</si>
  <si>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</si>
  <si>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</si>
  <si>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</si>
  <si>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</si>
  <si>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</si>
  <si>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</si>
  <si>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</si>
  <si>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</si>
  <si>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</si>
  <si>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</si>
  <si>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</si>
  <si>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</si>
  <si>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</si>
  <si>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</si>
  <si>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</si>
  <si>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</si>
  <si>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</si>
  <si>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</si>
  <si>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</si>
  <si>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</si>
  <si>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</si>
  <si>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</si>
  <si>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</si>
  <si>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</si>
  <si>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</si>
  <si>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</si>
  <si>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</si>
  <si>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</si>
  <si>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</si>
  <si>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</si>
  <si>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</si>
  <si>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</si>
  <si>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</si>
  <si>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</si>
  <si>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</si>
  <si>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</si>
  <si>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</si>
  <si>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</si>
  <si>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</si>
  <si>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</si>
  <si>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</si>
  <si>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</si>
  <si>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</si>
  <si>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</si>
  <si>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</si>
  <si>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</si>
  <si>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</si>
  <si>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</si>
  <si>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</si>
  <si>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</si>
  <si>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</si>
  <si>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</si>
  <si>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</si>
  <si>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</si>
  <si>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</si>
  <si>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</si>
  <si>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</si>
  <si>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</si>
  <si>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</si>
  <si>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</si>
  <si>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</si>
  <si>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</si>
  <si>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</si>
  <si>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</si>
  <si>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</si>
  <si>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</si>
  <si>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</si>
  <si>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</si>
  <si>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</si>
  <si>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</si>
  <si>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</si>
  <si>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</si>
  <si>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</si>
  <si>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</si>
  <si>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</si>
  <si>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</si>
  <si>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</si>
  <si>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</si>
  <si>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</si>
  <si>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</si>
  <si>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</si>
  <si>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</si>
  <si>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</si>
  <si>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</si>
  <si>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</si>
  <si>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</si>
  <si>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</si>
  <si>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</si>
  <si>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</si>
  <si>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</si>
  <si>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</si>
  <si>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</si>
  <si>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</si>
  <si>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</si>
  <si>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</si>
  <si>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</si>
  <si>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</si>
  <si>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</si>
  <si>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</si>
  <si>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</si>
  <si>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</si>
  <si>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</si>
  <si>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</si>
  <si>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</si>
  <si>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</si>
  <si>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</si>
  <si>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</si>
  <si>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</si>
  <si>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</si>
  <si>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</si>
  <si>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</si>
  <si>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</si>
  <si>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</si>
  <si>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</si>
  <si>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</si>
  <si>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</si>
  <si>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</si>
  <si>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</si>
  <si>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</si>
  <si>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</si>
  <si>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</si>
  <si>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</si>
  <si>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</si>
  <si>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</si>
  <si>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</si>
  <si>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</si>
  <si>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</si>
  <si>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</si>
  <si>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</si>
  <si>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</si>
  <si>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</si>
  <si>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</si>
  <si>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</si>
  <si>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</si>
  <si>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</si>
  <si>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</si>
  <si>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</si>
  <si>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</si>
  <si>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</si>
  <si>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</si>
  <si>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</si>
  <si>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</si>
  <si>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</si>
  <si>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</si>
  <si>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</si>
  <si>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</si>
  <si>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</si>
  <si>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</si>
  <si>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</si>
  <si>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</si>
  <si>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</si>
  <si>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</si>
  <si>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</si>
  <si>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</si>
  <si>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</si>
  <si>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</si>
  <si>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</si>
  <si>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</si>
  <si>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</si>
  <si>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</si>
  <si>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</si>
  <si>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</si>
  <si>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</si>
  <si>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</si>
  <si>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</si>
  <si>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</si>
  <si>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</si>
  <si>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</si>
  <si>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</si>
  <si>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</si>
  <si>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</si>
  <si>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</si>
  <si>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</si>
  <si>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</si>
  <si>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</si>
  <si>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</si>
  <si>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</si>
  <si>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</si>
  <si>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</si>
  <si>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</si>
  <si>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</si>
  <si>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</si>
  <si>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</si>
  <si>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</si>
  <si>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</si>
  <si>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</si>
  <si>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</si>
  <si>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</si>
  <si>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</si>
  <si>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</si>
  <si>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</si>
  <si>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</si>
  <si>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</si>
  <si>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</si>
  <si>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</si>
  <si>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</si>
  <si>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</si>
  <si>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</si>
  <si>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</si>
  <si>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</si>
  <si>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</si>
  <si>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</si>
  <si>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</si>
  <si>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</si>
  <si>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</si>
  <si>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</si>
  <si>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</si>
  <si>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</si>
  <si>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</si>
  <si>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</si>
  <si>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</si>
  <si>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</si>
  <si>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</si>
  <si>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</si>
  <si>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</si>
  <si>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</si>
  <si>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</si>
  <si>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</si>
  <si>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</si>
  <si>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</si>
  <si>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</si>
  <si>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</si>
  <si>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</si>
  <si>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</si>
  <si>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</si>
  <si>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</si>
  <si>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</si>
  <si>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</si>
  <si>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</si>
  <si>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</si>
  <si>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</si>
  <si>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</si>
  <si>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</si>
  <si>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</si>
  <si>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</si>
  <si>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</si>
  <si>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</si>
  <si>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</si>
  <si>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</si>
  <si>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</si>
  <si>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</si>
  <si>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</si>
  <si>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</si>
  <si>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</si>
  <si>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</si>
  <si>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</si>
  <si>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</si>
  <si>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</si>
  <si>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</si>
  <si>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</si>
  <si>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</si>
  <si>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</si>
  <si>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</si>
  <si>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</si>
  <si>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</si>
  <si>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</si>
  <si>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</si>
  <si>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</si>
  <si>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</si>
  <si>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</si>
  <si>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</si>
  <si>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</si>
  <si>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</si>
  <si>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</si>
  <si>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</si>
  <si>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</si>
  <si>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</si>
  <si>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</si>
  <si>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</si>
  <si>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</si>
  <si>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</si>
  <si>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</si>
  <si>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</si>
  <si>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</si>
  <si>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</si>
  <si>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</si>
  <si>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</si>
  <si>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</si>
  <si>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</si>
  <si>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</si>
  <si>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</si>
  <si>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</si>
  <si>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</si>
  <si>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</si>
  <si>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</si>
  <si>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</si>
  <si>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</si>
  <si>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</si>
  <si>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</si>
  <si>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</si>
  <si>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</si>
  <si>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</si>
  <si>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</si>
  <si>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</si>
  <si>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</si>
  <si>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</si>
  <si>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</si>
  <si>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</si>
  <si>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</si>
  <si>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</si>
  <si>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</si>
  <si>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</si>
  <si>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</si>
  <si>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</si>
  <si>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</si>
  <si>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</si>
  <si>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</si>
  <si>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</si>
  <si>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</si>
  <si>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</si>
  <si>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</si>
  <si>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</si>
  <si>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</si>
  <si>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</si>
  <si>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</si>
  <si>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</si>
  <si>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</si>
  <si>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</si>
  <si>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</si>
  <si>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</si>
  <si>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</si>
  <si>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</si>
  <si>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</si>
  <si>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</si>
  <si>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</si>
  <si>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</si>
  <si>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</si>
  <si>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</si>
  <si>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</si>
  <si>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</si>
  <si>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</si>
  <si>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</si>
  <si>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</si>
  <si>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</si>
  <si>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</si>
  <si>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</si>
  <si>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</si>
  <si>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</si>
  <si>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</si>
  <si>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</si>
  <si>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</si>
  <si>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</si>
  <si>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</si>
  <si>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</si>
  <si>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</si>
  <si>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</si>
  <si>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</si>
  <si>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</si>
  <si>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</si>
  <si>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</si>
  <si>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</si>
  <si>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</si>
  <si>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</si>
  <si>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</si>
  <si>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</si>
  <si>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</si>
  <si>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</si>
  <si>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</si>
  <si>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</si>
  <si>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</si>
  <si>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</si>
  <si>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</si>
  <si>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</si>
  <si>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</si>
  <si>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</si>
  <si>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</si>
  <si>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</si>
  <si>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</si>
  <si>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</si>
  <si>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</si>
  <si>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</si>
  <si>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</si>
  <si>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</si>
  <si>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</si>
  <si>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</si>
  <si>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</si>
  <si>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</si>
  <si>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</si>
  <si>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</si>
  <si>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</si>
  <si>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</si>
  <si>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</si>
  <si>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</si>
  <si>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</si>
  <si>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</si>
  <si>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</si>
  <si>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</si>
  <si>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</si>
  <si>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</si>
  <si>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</si>
  <si>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</si>
  <si>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</si>
  <si>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</si>
  <si>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</si>
  <si>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</si>
  <si>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</si>
  <si>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</si>
  <si>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</si>
  <si>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</si>
  <si>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</si>
  <si>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</si>
  <si>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</si>
  <si>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</si>
  <si>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</si>
  <si>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</si>
  <si>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</si>
  <si>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</si>
  <si>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</si>
  <si>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</si>
  <si>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</si>
  <si>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</si>
  <si>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</si>
  <si>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</si>
  <si>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</si>
  <si>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</si>
  <si>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</si>
  <si>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</si>
  <si>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</si>
  <si>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</si>
  <si>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</si>
  <si>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</si>
  <si>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</si>
  <si>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</si>
  <si>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</si>
  <si>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</si>
  <si>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</si>
  <si>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</si>
  <si>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</si>
  <si>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</si>
  <si>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</si>
  <si>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</si>
  <si>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</si>
  <si>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</si>
  <si>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</si>
  <si>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</si>
  <si>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</si>
  <si>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</si>
  <si>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</si>
  <si>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</si>
  <si>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</si>
  <si>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</si>
  <si>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</si>
  <si>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</si>
  <si>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</si>
  <si>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</si>
  <si>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</si>
  <si>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</si>
  <si>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</si>
  <si>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</si>
  <si>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</si>
  <si>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</si>
  <si>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</si>
  <si>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</si>
  <si>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</si>
  <si>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</si>
  <si>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</si>
  <si>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</si>
  <si>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</si>
  <si>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</si>
  <si>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</si>
  <si>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</si>
  <si>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</si>
  <si>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</si>
  <si>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</si>
  <si>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</si>
  <si>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</si>
  <si>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</si>
  <si>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</si>
  <si>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</si>
  <si>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</si>
  <si>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</si>
  <si>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</si>
  <si>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</si>
  <si>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</si>
  <si>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</si>
  <si>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</si>
  <si>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</si>
  <si>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</si>
  <si>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</si>
  <si>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</si>
  <si>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</si>
  <si>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</si>
  <si>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</si>
  <si>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</si>
  <si>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</si>
  <si>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</si>
  <si>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</si>
  <si>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</si>
  <si>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</si>
  <si>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</si>
  <si>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</si>
  <si>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</si>
  <si>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</si>
  <si>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</si>
  <si>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</si>
  <si>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</si>
  <si>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</si>
  <si>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</si>
  <si>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</si>
  <si>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</si>
  <si>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</si>
  <si>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</si>
  <si>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</si>
  <si>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</si>
  <si>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</si>
  <si>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</si>
  <si>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</si>
  <si>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</si>
  <si>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</si>
  <si>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</si>
  <si>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</si>
  <si>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</si>
  <si>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</si>
  <si>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</si>
  <si>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</si>
  <si>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</si>
  <si>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</si>
  <si>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</si>
  <si>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</si>
  <si>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</si>
  <si>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</si>
  <si>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</si>
  <si>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</si>
  <si>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</si>
  <si>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</si>
  <si>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</si>
  <si>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</si>
  <si>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</si>
  <si>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</si>
  <si>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</si>
  <si>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</si>
  <si>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</si>
  <si>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</si>
  <si>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</si>
  <si>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</si>
  <si>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</si>
  <si>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</si>
  <si>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</si>
  <si>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</si>
  <si>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</si>
  <si>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</si>
  <si>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</si>
  <si>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</si>
  <si>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</si>
  <si>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</si>
  <si>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</si>
  <si>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</si>
  <si>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</si>
  <si>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</si>
  <si>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</si>
  <si>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</si>
  <si>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</si>
  <si>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</si>
  <si>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</si>
  <si>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</si>
  <si>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</si>
  <si>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</si>
  <si>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</si>
  <si>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</si>
  <si>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</si>
  <si>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</si>
  <si>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</si>
  <si>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</si>
  <si>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</si>
  <si>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</si>
  <si>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</si>
  <si>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</si>
  <si>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</si>
  <si>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</si>
  <si>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</si>
  <si>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</si>
  <si>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</si>
  <si>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</si>
  <si>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</si>
  <si>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</si>
  <si>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</si>
  <si>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</si>
  <si>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</si>
  <si>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</si>
  <si>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</si>
  <si>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</si>
  <si>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</si>
  <si>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</si>
  <si>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</si>
  <si>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</si>
  <si>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</si>
  <si>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</si>
  <si>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</si>
  <si>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</si>
  <si>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</si>
  <si>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</si>
  <si>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</si>
  <si>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</si>
  <si>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</si>
  <si>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</si>
  <si>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</si>
  <si>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</si>
  <si>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</si>
  <si>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</si>
  <si>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</si>
  <si>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</si>
  <si>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</si>
  <si>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</si>
  <si>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</si>
  <si>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</si>
  <si>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</si>
  <si>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</si>
  <si>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</si>
  <si>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</si>
  <si>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</si>
  <si>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</si>
  <si>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</si>
  <si>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</si>
  <si>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</si>
  <si>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</si>
  <si>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</si>
  <si>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</si>
  <si>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</si>
  <si>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</si>
  <si>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</si>
  <si>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</si>
  <si>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</si>
  <si>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</si>
  <si>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</si>
  <si>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</si>
  <si>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</si>
  <si>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</si>
  <si>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</si>
  <si>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</si>
  <si>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</si>
  <si>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</si>
  <si>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</si>
  <si>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</si>
  <si>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</si>
  <si>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</si>
  <si>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</si>
  <si>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</si>
  <si>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</si>
  <si>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</si>
  <si>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</si>
  <si>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</si>
  <si>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</si>
  <si>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</si>
  <si>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</si>
  <si>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</si>
  <si>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</si>
  <si>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</si>
  <si>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</si>
  <si>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</si>
  <si>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</si>
  <si>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</si>
  <si>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</si>
  <si>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</si>
  <si>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</si>
  <si>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</si>
  <si>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</si>
  <si>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</si>
  <si>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</si>
  <si>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</si>
  <si>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</si>
  <si>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</si>
  <si>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</si>
  <si>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</si>
  <si>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</si>
  <si>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</si>
  <si>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</si>
  <si>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</si>
  <si>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</si>
  <si>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</si>
  <si>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</si>
  <si>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</si>
  <si>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</si>
  <si>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</si>
  <si>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</si>
  <si>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</si>
  <si>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</si>
  <si>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</si>
  <si>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</si>
  <si>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</si>
  <si>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</si>
  <si>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</si>
  <si>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</si>
  <si>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</si>
  <si>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</si>
  <si>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</si>
  <si>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</si>
  <si>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</si>
  <si>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</si>
  <si>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</si>
  <si>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</si>
  <si>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</si>
  <si>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</si>
  <si>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</si>
  <si>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</si>
  <si>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</si>
  <si>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</si>
  <si>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</si>
  <si>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</si>
  <si>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</si>
  <si>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</si>
  <si>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</si>
  <si>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</si>
  <si>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</si>
  <si>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</si>
  <si>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</si>
  <si>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</si>
  <si>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</si>
  <si>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</si>
  <si>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</si>
  <si>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</si>
  <si>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</si>
  <si>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</si>
  <si>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</si>
  <si>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</si>
  <si>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</si>
  <si>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</si>
  <si>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</si>
  <si>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</si>
  <si>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</si>
  <si>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</si>
  <si>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</si>
  <si>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</si>
  <si>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</si>
  <si>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</si>
  <si>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</si>
  <si>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</si>
  <si>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</si>
  <si>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</si>
  <si>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</si>
  <si>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</si>
  <si>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</si>
  <si>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</si>
  <si>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</si>
  <si>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</si>
  <si>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</si>
  <si>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</si>
  <si>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</si>
  <si>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</si>
  <si>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</si>
  <si>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</si>
  <si>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</si>
  <si>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</si>
  <si>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</si>
  <si>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</si>
  <si>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</si>
  <si>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</si>
  <si>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</si>
  <si>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</si>
  <si>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</si>
  <si>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</si>
  <si>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</si>
  <si>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</si>
  <si>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</si>
  <si>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</si>
  <si>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</si>
  <si>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</si>
  <si>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</si>
  <si>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</si>
  <si>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</si>
  <si>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</si>
  <si>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</si>
  <si>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</si>
  <si>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</si>
  <si>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</si>
  <si>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</si>
  <si>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</si>
  <si>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</si>
  <si>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</si>
  <si>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</si>
  <si>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</si>
  <si>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</si>
  <si>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</si>
  <si>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</si>
  <si>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</si>
  <si>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</si>
  <si>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</si>
  <si>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</si>
  <si>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</si>
  <si>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</si>
  <si>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</si>
  <si>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</si>
  <si>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</si>
  <si>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</si>
  <si>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</si>
  <si>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</si>
  <si>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</si>
  <si>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</si>
  <si>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</si>
  <si>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</si>
  <si>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</si>
  <si>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</si>
  <si>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</si>
  <si>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</si>
  <si>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</si>
  <si>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</si>
  <si>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</si>
  <si>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</si>
  <si>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</si>
  <si>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</si>
  <si>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</si>
  <si>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</si>
  <si>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</si>
  <si>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</si>
  <si>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</si>
  <si>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</si>
  <si>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</si>
  <si>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</si>
  <si>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</si>
  <si>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</si>
  <si>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</si>
  <si>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</si>
  <si>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</si>
  <si>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</si>
  <si>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</si>
  <si>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</si>
  <si>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</si>
  <si>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</si>
  <si>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</si>
  <si>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</si>
  <si>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</si>
  <si>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</si>
  <si>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</si>
  <si>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</si>
  <si>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</si>
  <si>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</si>
  <si>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</si>
  <si>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</si>
  <si>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</si>
  <si>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</si>
  <si>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</si>
  <si>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</si>
  <si>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</si>
  <si>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</si>
  <si>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</si>
  <si>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</si>
  <si>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</si>
  <si>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</si>
  <si>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</si>
  <si>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</si>
  <si>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</si>
  <si>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</si>
  <si>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</si>
  <si>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</si>
  <si>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</si>
  <si>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</si>
  <si>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</si>
  <si>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</si>
  <si>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</si>
  <si>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</si>
  <si>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</si>
  <si>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</si>
  <si>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</si>
  <si>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</si>
  <si>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</si>
  <si>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</si>
  <si>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</si>
  <si>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</si>
  <si>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</si>
  <si>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</si>
  <si>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</si>
  <si>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</si>
  <si>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</si>
  <si>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</si>
  <si>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</si>
  <si>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</si>
  <si>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</si>
  <si>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</si>
  <si>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</si>
  <si>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</si>
  <si>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</si>
  <si>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</si>
  <si>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</si>
  <si>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</si>
  <si>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</si>
  <si>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</si>
  <si>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</si>
  <si>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</si>
  <si>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</si>
  <si>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</si>
  <si>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</si>
  <si>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</si>
  <si>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</si>
  <si>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</si>
  <si>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</si>
  <si>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</si>
  <si>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</si>
  <si>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</si>
  <si>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</si>
  <si>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</si>
  <si>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</si>
  <si>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</si>
  <si>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</si>
  <si>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</si>
  <si>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</si>
  <si>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</si>
  <si>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</si>
  <si>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</si>
  <si>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</si>
  <si>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</si>
  <si>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</si>
  <si>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</si>
  <si>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</si>
  <si>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</si>
  <si>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</si>
  <si>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</si>
  <si>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</si>
  <si>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</si>
  <si>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</si>
  <si>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</si>
  <si>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</si>
  <si>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</si>
  <si>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</si>
  <si>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</si>
  <si>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</si>
  <si>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</si>
  <si>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</si>
  <si>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</si>
  <si>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</si>
  <si>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</si>
  <si>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</si>
  <si>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</si>
  <si>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</si>
  <si>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</si>
  <si>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</si>
  <si>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</si>
  <si>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</si>
  <si>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</si>
  <si>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</si>
  <si>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</si>
  <si>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</si>
  <si>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</si>
  <si>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</si>
  <si>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</si>
  <si>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</si>
  <si>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</si>
  <si>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</si>
  <si>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</si>
  <si>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</si>
  <si>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</si>
  <si>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</si>
  <si>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</si>
  <si>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</si>
  <si>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</si>
  <si>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</si>
  <si>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</si>
  <si>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</si>
  <si>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</si>
  <si>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</si>
  <si>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</si>
  <si>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</si>
  <si>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</si>
  <si>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</si>
  <si>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</si>
  <si>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</si>
  <si>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</si>
  <si>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</si>
  <si>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</si>
  <si>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</si>
  <si>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</si>
  <si>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</si>
  <si>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</si>
  <si>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</si>
  <si>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</si>
  <si>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</si>
  <si>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</si>
  <si>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</si>
  <si>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</si>
  <si>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</si>
  <si>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</si>
  <si>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</si>
  <si>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</si>
  <si>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</si>
  <si>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</si>
  <si>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</si>
  <si>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</si>
  <si>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</si>
  <si>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</si>
  <si>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</si>
  <si>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</si>
  <si>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</si>
  <si>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</si>
  <si>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</si>
  <si>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</si>
  <si>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</si>
  <si>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</si>
  <si>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</si>
  <si>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</si>
  <si>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</si>
  <si>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</si>
  <si>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</si>
  <si>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</si>
  <si>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</si>
  <si>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</si>
  <si>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</si>
  <si>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</si>
  <si>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</si>
  <si>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</si>
  <si>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</si>
  <si>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</si>
  <si>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</si>
  <si>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</si>
  <si>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</si>
  <si>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</si>
  <si>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</si>
  <si>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</si>
  <si>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</si>
  <si>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</si>
  <si>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</si>
  <si>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</si>
  <si>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</si>
  <si>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</si>
  <si>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</si>
  <si>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</si>
  <si>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</si>
  <si>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</si>
  <si>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</si>
  <si>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</si>
  <si>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</si>
  <si>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</si>
  <si>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</si>
  <si>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</si>
  <si>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</si>
  <si>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</si>
  <si>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</si>
  <si>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</si>
  <si>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</si>
  <si>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</si>
  <si>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</si>
  <si>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</si>
  <si>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</si>
  <si>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</si>
  <si>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</si>
  <si>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</si>
  <si>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</si>
  <si>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</si>
  <si>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</si>
  <si>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</si>
  <si>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</si>
  <si>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</si>
  <si>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</si>
  <si>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</si>
  <si>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</si>
  <si>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</si>
  <si>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</si>
  <si>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</si>
  <si>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</si>
  <si>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</si>
  <si>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</si>
  <si>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</si>
  <si>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</si>
  <si>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</si>
  <si>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</si>
  <si>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</si>
  <si>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</si>
  <si>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</si>
  <si>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</si>
  <si>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</si>
  <si>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</si>
  <si>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</si>
  <si>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</si>
  <si>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</si>
  <si>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</si>
  <si>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</si>
  <si>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</si>
  <si>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</si>
  <si>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</si>
  <si>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</si>
  <si>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</si>
  <si>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</si>
  <si>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</si>
  <si>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</si>
  <si>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</si>
  <si>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</si>
  <si>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</si>
  <si>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</si>
  <si>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</si>
  <si>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</si>
  <si>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</si>
  <si>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</si>
  <si>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</si>
  <si>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</si>
  <si>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</si>
  <si>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</si>
  <si>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</si>
  <si>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</si>
  <si>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</si>
  <si>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</si>
  <si>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</si>
  <si>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</si>
  <si>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</si>
  <si>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</si>
  <si>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</si>
  <si>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</si>
  <si>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</si>
  <si>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</si>
  <si>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</si>
  <si>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</si>
  <si>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</si>
  <si>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</si>
  <si>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</si>
  <si>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</si>
  <si>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</si>
  <si>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</si>
  <si>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</si>
  <si>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</si>
  <si>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</si>
  <si>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</si>
  <si>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</si>
  <si>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</si>
  <si>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</si>
  <si>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</si>
  <si>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</si>
  <si>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</si>
  <si>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</si>
  <si>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</si>
  <si>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</si>
  <si>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</si>
  <si>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</si>
  <si>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</si>
  <si>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</si>
  <si>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</si>
  <si>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</si>
  <si>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</si>
  <si>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</si>
  <si>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</si>
  <si>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</si>
  <si>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</si>
  <si>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</si>
  <si>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</si>
  <si>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</si>
  <si>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</si>
  <si>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</si>
  <si>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</si>
  <si>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</si>
  <si>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</si>
  <si>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</si>
  <si>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</si>
  <si>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</si>
  <si>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</si>
  <si>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</si>
  <si>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</si>
  <si>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</si>
  <si>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</si>
  <si>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</si>
  <si>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</si>
  <si>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</si>
  <si>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</si>
  <si>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</si>
  <si>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</si>
  <si>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</si>
  <si>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</si>
  <si>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</si>
  <si>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</si>
  <si>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</si>
  <si>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</si>
  <si>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</si>
  <si>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</si>
  <si>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</si>
  <si>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</si>
  <si>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</si>
  <si>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</si>
  <si>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</si>
  <si>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</si>
  <si>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</si>
  <si>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</si>
  <si>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</si>
  <si>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</si>
  <si>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</si>
  <si>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</si>
  <si>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</si>
  <si>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</si>
  <si>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</si>
  <si>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</si>
  <si>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</si>
  <si>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</si>
  <si>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</si>
  <si>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</si>
  <si>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</si>
  <si>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</si>
  <si>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</si>
  <si>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</si>
  <si>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</si>
  <si>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</si>
  <si>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</si>
  <si>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</si>
  <si>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</si>
  <si>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</si>
  <si>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</si>
  <si>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</si>
  <si>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</si>
  <si>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</si>
  <si>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</si>
  <si>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</si>
  <si>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</si>
  <si>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</si>
  <si>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</si>
  <si>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</si>
  <si>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</si>
  <si>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</si>
  <si>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</si>
  <si>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</si>
  <si>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</si>
  <si>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</si>
  <si>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</si>
  <si>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</si>
  <si>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</si>
  <si>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</si>
  <si>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</si>
  <si>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</si>
  <si>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</si>
  <si>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</si>
  <si>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</si>
  <si>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</si>
  <si>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</si>
  <si>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</si>
  <si>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</si>
  <si>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</si>
  <si>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</si>
  <si>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</si>
  <si>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</si>
  <si>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</si>
  <si>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</si>
  <si>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</si>
  <si>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</si>
  <si>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</si>
  <si>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</si>
  <si>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</si>
  <si>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</si>
  <si>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</si>
  <si>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</si>
  <si>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</si>
  <si>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</si>
  <si>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</si>
  <si>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</si>
  <si>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</si>
  <si>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</si>
  <si>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</si>
  <si>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</si>
  <si>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</si>
  <si>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</si>
  <si>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</si>
  <si>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</si>
  <si>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</si>
  <si>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</si>
  <si>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</si>
  <si>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</si>
  <si>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</si>
  <si>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</si>
  <si>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</si>
  <si>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</si>
  <si>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</si>
  <si>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</si>
  <si>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</si>
  <si>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</si>
  <si>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</si>
  <si>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</si>
  <si>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</si>
  <si>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</si>
  <si>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</si>
  <si>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</si>
  <si>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</si>
  <si>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</si>
  <si>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</si>
  <si>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</si>
  <si>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</si>
  <si>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</si>
  <si>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</si>
  <si>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</si>
  <si>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</si>
  <si>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</si>
  <si>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</si>
  <si>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</si>
  <si>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</si>
  <si>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</si>
  <si>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</si>
  <si>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</si>
  <si>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</si>
  <si>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</si>
  <si>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</si>
  <si>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</si>
  <si>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</si>
  <si>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</si>
  <si>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</si>
  <si>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</si>
  <si>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</si>
  <si>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</si>
  <si>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</si>
  <si>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</si>
  <si>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</si>
  <si>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</si>
  <si>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</si>
  <si>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</si>
  <si>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</si>
  <si>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</si>
  <si>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</si>
  <si>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</si>
  <si>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</si>
  <si>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</si>
  <si>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</si>
  <si>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</si>
  <si>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</si>
  <si>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</si>
  <si>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</si>
  <si>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</si>
  <si>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</si>
  <si>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</si>
  <si>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</si>
  <si>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</si>
  <si>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</si>
  <si>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</si>
  <si>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</si>
  <si>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</si>
  <si>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</si>
  <si>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</si>
  <si>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</si>
  <si>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</si>
  <si>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</si>
  <si>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</si>
  <si>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</si>
  <si>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</si>
  <si>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</si>
  <si>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</si>
  <si>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</si>
  <si>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</si>
  <si>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</si>
  <si>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</si>
  <si>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</si>
  <si>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</si>
  <si>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</si>
  <si>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</si>
  <si>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</si>
  <si>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</si>
  <si>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</si>
  <si>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</si>
  <si>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</si>
  <si>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</si>
  <si>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</si>
  <si>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</si>
  <si>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</si>
  <si>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</si>
  <si>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</si>
  <si>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</si>
  <si>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</si>
  <si>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</si>
  <si>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</si>
  <si>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</si>
  <si>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</si>
  <si>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</si>
  <si>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</si>
  <si>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</si>
  <si>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</si>
  <si>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</si>
  <si>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</si>
  <si>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</si>
  <si>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</si>
  <si>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</si>
  <si>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</si>
  <si>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</si>
  <si>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</si>
  <si>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</si>
  <si>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</si>
  <si>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</si>
  <si>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</si>
  <si>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</si>
  <si>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</si>
  <si>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</si>
  <si>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</si>
  <si>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</si>
  <si>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</si>
  <si>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</si>
  <si>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</si>
  <si>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</si>
  <si>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</si>
  <si>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</si>
  <si>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</si>
  <si>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</si>
  <si>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</si>
  <si>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</si>
  <si>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</si>
  <si>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</si>
  <si>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</si>
  <si>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</si>
  <si>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</si>
  <si>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</si>
  <si>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</si>
  <si>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</si>
  <si>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</si>
  <si>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</si>
  <si>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</si>
  <si>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</si>
  <si>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</si>
  <si>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</si>
  <si>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</si>
  <si>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</si>
  <si>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</si>
  <si>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</si>
  <si>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</si>
  <si>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</si>
  <si>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</si>
  <si>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</si>
  <si>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</si>
  <si>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</si>
  <si>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</si>
  <si>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</si>
  <si>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</si>
  <si>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</si>
  <si>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</si>
  <si>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</si>
  <si>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</si>
  <si>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</si>
  <si>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</si>
  <si>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</si>
  <si>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</si>
  <si>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</si>
  <si>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</si>
  <si>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</si>
  <si>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</si>
  <si>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</si>
  <si>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</si>
  <si>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</si>
  <si>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</si>
  <si>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</si>
  <si>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</si>
  <si>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</si>
  <si>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</si>
  <si>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</si>
  <si>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</si>
  <si>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</si>
  <si>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</si>
  <si>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</si>
  <si>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</si>
  <si>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</si>
  <si>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</si>
  <si>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</si>
  <si>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</si>
  <si>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</si>
  <si>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</si>
  <si>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</si>
  <si>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</si>
  <si>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</si>
  <si>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</si>
  <si>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</si>
  <si>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</si>
  <si>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</si>
  <si>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</si>
  <si>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</si>
  <si>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</si>
  <si>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</si>
  <si>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</si>
  <si>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</si>
  <si>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</si>
  <si>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</si>
  <si>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</si>
  <si>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</si>
  <si>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</si>
  <si>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</si>
  <si>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</si>
  <si>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</si>
  <si>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</si>
  <si>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</si>
  <si>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</si>
  <si>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</si>
  <si>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</si>
  <si>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</si>
  <si>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</si>
  <si>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</si>
  <si>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</si>
  <si>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</si>
  <si>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</si>
  <si>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</si>
  <si>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</si>
  <si>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</si>
  <si>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</si>
  <si>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</si>
  <si>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</si>
  <si>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</si>
  <si>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</si>
  <si>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</si>
  <si>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</si>
  <si>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</si>
  <si>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</si>
  <si>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</si>
  <si>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</si>
  <si>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</si>
  <si>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</si>
  <si>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</si>
  <si>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</si>
  <si>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</si>
  <si>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</si>
  <si>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</si>
  <si>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</si>
  <si>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</si>
  <si>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</si>
  <si>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</si>
  <si>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</si>
  <si>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</si>
  <si>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</si>
  <si>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</si>
  <si>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</si>
  <si>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</si>
  <si>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</si>
  <si>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</si>
  <si>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</si>
  <si>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</si>
  <si>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</si>
  <si>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</si>
  <si>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</si>
  <si>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</si>
  <si>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</si>
  <si>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</si>
  <si>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</si>
  <si>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</si>
  <si>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</si>
  <si>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</si>
  <si>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</si>
  <si>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</si>
  <si>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</si>
  <si>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</si>
  <si>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</si>
  <si>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</si>
  <si>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</si>
  <si>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</si>
  <si>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</si>
  <si>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</si>
  <si>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</si>
  <si>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</si>
  <si>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</si>
  <si>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</si>
  <si>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</si>
  <si>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</si>
  <si>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</si>
  <si>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</si>
  <si>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</si>
  <si>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</si>
  <si>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</si>
  <si>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</si>
  <si>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</si>
  <si>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</si>
  <si>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</si>
  <si>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</si>
  <si>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</si>
  <si>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</si>
  <si>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</si>
  <si>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</si>
  <si>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</si>
  <si>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</si>
  <si>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</si>
  <si>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</si>
  <si>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</si>
  <si>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</si>
  <si>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</si>
  <si>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</si>
  <si>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</si>
  <si>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</si>
  <si>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</si>
  <si>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</si>
  <si>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</si>
  <si>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</si>
  <si>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</si>
  <si>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</si>
  <si>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</si>
  <si>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</si>
  <si>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</si>
  <si>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</si>
  <si>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</si>
  <si>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</si>
  <si>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</si>
  <si>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</si>
  <si>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</si>
  <si>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</si>
  <si>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</si>
  <si>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</si>
  <si>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</si>
  <si>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</si>
  <si>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</si>
  <si>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</si>
  <si>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</si>
  <si>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</si>
  <si>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</si>
  <si>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</si>
  <si>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</si>
  <si>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</si>
  <si>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</si>
  <si>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</si>
  <si>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</si>
  <si>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</si>
  <si>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</si>
  <si>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</si>
  <si>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</si>
  <si>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</si>
  <si>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</si>
  <si>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</si>
  <si>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</si>
  <si>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</si>
  <si>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</si>
  <si>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</si>
  <si>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</si>
  <si>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</si>
  <si>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</si>
  <si>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</si>
  <si>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</si>
  <si>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</si>
  <si>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</si>
  <si>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</si>
  <si>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</si>
  <si>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</si>
  <si>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</si>
  <si>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</si>
  <si>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</si>
  <si>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</si>
  <si>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</si>
  <si>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</si>
  <si>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</si>
  <si>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</si>
  <si>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</si>
  <si>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</si>
  <si>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</si>
  <si>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</si>
  <si>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</si>
  <si>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</si>
  <si>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</si>
  <si>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</si>
  <si>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</si>
  <si>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</si>
  <si>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</si>
  <si>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</si>
  <si>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</si>
  <si>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</si>
  <si>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</si>
  <si>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</si>
  <si>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</si>
  <si>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</si>
  <si>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</si>
  <si>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</si>
  <si>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</si>
  <si>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</si>
  <si>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</si>
  <si>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</si>
  <si>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</si>
  <si>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</si>
  <si>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</si>
  <si>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</si>
  <si>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</si>
  <si>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</si>
  <si>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</si>
  <si>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</si>
  <si>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</si>
  <si>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</si>
  <si>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</si>
  <si>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</si>
  <si>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</si>
  <si>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</si>
  <si>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</si>
  <si>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</si>
  <si>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</si>
  <si>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</si>
  <si>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</si>
  <si>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</si>
  <si>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</si>
  <si>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</si>
  <si>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</si>
  <si>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</si>
  <si>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</si>
  <si>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</si>
  <si>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</si>
  <si>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</si>
  <si>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</si>
  <si>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</si>
  <si>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</si>
  <si>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</si>
  <si>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</si>
  <si>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</si>
  <si>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</si>
  <si>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</si>
  <si>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</si>
  <si>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</si>
  <si>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</si>
  <si>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</si>
  <si>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</si>
  <si>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</si>
  <si>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</si>
  <si>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</si>
  <si>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</si>
  <si>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</si>
  <si>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</si>
  <si>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</si>
  <si>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</si>
  <si>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</si>
  <si>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</si>
  <si>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</si>
  <si>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</si>
  <si>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</si>
  <si>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</si>
  <si>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</si>
  <si>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</si>
  <si>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</si>
  <si>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</si>
  <si>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</si>
  <si>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</si>
  <si>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</si>
  <si>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</si>
  <si>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</si>
  <si>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</si>
  <si>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</si>
  <si>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</si>
  <si>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</si>
  <si>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</si>
  <si>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</si>
  <si>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</si>
  <si>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</si>
  <si>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</si>
  <si>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</si>
  <si>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</si>
  <si>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</si>
  <si>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</si>
  <si>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</si>
  <si>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</si>
  <si>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</si>
  <si>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</si>
  <si>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</si>
  <si>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</si>
  <si>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</si>
  <si>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</si>
  <si>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</si>
  <si>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</si>
  <si>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</si>
  <si>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</si>
  <si>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</si>
  <si>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</si>
  <si>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</si>
  <si>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</si>
  <si>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</si>
  <si>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</si>
  <si>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</si>
  <si>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</si>
  <si>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</si>
  <si>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</si>
  <si>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</si>
  <si>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</si>
  <si>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</si>
  <si>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</si>
  <si>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</si>
  <si>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</si>
  <si>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</si>
  <si>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</si>
  <si>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</si>
  <si>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</si>
  <si>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</si>
  <si>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</si>
  <si>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</si>
  <si>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</si>
  <si>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</si>
  <si>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</si>
  <si>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</si>
  <si>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</si>
  <si>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</si>
  <si>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</si>
  <si>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</si>
  <si>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</si>
  <si>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</si>
  <si>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</si>
  <si>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</si>
  <si>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</si>
  <si>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</si>
  <si>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</si>
  <si>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</si>
  <si>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</si>
  <si>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</si>
  <si>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</si>
  <si>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</si>
  <si>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</si>
  <si>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</si>
  <si>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</si>
  <si>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</si>
  <si>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</si>
  <si>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</si>
  <si>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</si>
  <si>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</si>
  <si>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</si>
  <si>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</si>
  <si>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</si>
  <si>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</si>
  <si>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</si>
  <si>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</si>
  <si>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</si>
  <si>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</si>
  <si>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</si>
  <si>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</si>
  <si>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</si>
  <si>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</si>
  <si>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</si>
  <si>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</si>
  <si>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</si>
  <si>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</si>
  <si>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</si>
  <si>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</si>
  <si>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</si>
  <si>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</si>
  <si>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</si>
  <si>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</si>
  <si>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</si>
  <si>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</si>
  <si>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</si>
  <si>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</si>
  <si>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</si>
  <si>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</si>
  <si>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</si>
  <si>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</si>
  <si>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</si>
  <si>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</si>
  <si>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</si>
  <si>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</si>
  <si>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</si>
  <si>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</si>
  <si>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</si>
  <si>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</si>
  <si>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</si>
  <si>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</si>
  <si>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</si>
  <si>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</si>
  <si>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</si>
  <si>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</si>
  <si>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</si>
  <si>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</si>
  <si>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</si>
  <si>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</si>
  <si>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</si>
  <si>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</si>
  <si>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</si>
  <si>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</si>
  <si>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</si>
  <si>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</si>
  <si>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</si>
  <si>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</si>
  <si>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</si>
  <si>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</si>
  <si>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</si>
  <si>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</si>
  <si>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</si>
  <si>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</si>
  <si>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</si>
  <si>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</si>
  <si>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</si>
  <si>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</si>
  <si>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</si>
  <si>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</si>
  <si>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</si>
  <si>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</si>
  <si>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</si>
  <si>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</si>
  <si>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</si>
  <si>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</si>
  <si>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</si>
  <si>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</si>
  <si>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</si>
  <si>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</si>
  <si>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</si>
  <si>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</si>
  <si>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</si>
  <si>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</si>
  <si>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</si>
  <si>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</si>
  <si>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</si>
  <si>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</si>
  <si>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</si>
  <si>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</si>
  <si>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</si>
  <si>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</si>
  <si>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</si>
  <si>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</si>
  <si>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</si>
  <si>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</si>
  <si>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</si>
  <si>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</si>
  <si>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</si>
  <si>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</si>
  <si>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</si>
  <si>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</si>
  <si>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</si>
  <si>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</si>
  <si>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</si>
  <si>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</si>
  <si>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</si>
  <si>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</si>
  <si>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</si>
  <si>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</si>
  <si>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</si>
  <si>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</si>
  <si>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</si>
  <si>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</si>
  <si>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</si>
  <si>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</si>
  <si>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</si>
  <si>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</si>
  <si>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</si>
  <si>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</si>
  <si>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</si>
  <si>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</si>
  <si>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</si>
  <si>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</si>
  <si>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</si>
  <si>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</si>
  <si>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</si>
  <si>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</si>
  <si>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</si>
  <si>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</si>
  <si>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</si>
  <si>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</si>
  <si>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</si>
  <si>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</si>
  <si>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</si>
  <si>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</si>
  <si>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</si>
  <si>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</si>
  <si>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</si>
  <si>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</si>
  <si>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</si>
  <si>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</si>
  <si>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</si>
  <si>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</si>
  <si>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</si>
  <si>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</si>
  <si>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</si>
  <si>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</si>
  <si>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</si>
  <si>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</si>
  <si>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</si>
  <si>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</si>
  <si>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</si>
  <si>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</si>
  <si>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</si>
  <si>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</si>
  <si>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</si>
  <si>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</si>
  <si>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</si>
  <si>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</si>
  <si>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</si>
  <si>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</si>
  <si>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</si>
  <si>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</si>
  <si>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</si>
  <si>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</si>
  <si>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</si>
  <si>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</si>
  <si>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</si>
  <si>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</si>
  <si>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</si>
  <si>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</si>
  <si>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</si>
  <si>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</si>
  <si>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</si>
  <si>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</si>
  <si>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</si>
  <si>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</si>
  <si>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</si>
  <si>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</si>
  <si>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</si>
  <si>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</si>
  <si>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</si>
  <si>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</si>
  <si>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</si>
  <si>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</si>
  <si>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</si>
  <si>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</si>
  <si>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</si>
  <si>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</si>
  <si>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</si>
  <si>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</si>
  <si>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</si>
  <si>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</si>
  <si>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</si>
  <si>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</si>
  <si>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</si>
  <si>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</si>
  <si>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</si>
  <si>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</si>
  <si>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</si>
  <si>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</si>
  <si>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</si>
  <si>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</si>
  <si>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</si>
  <si>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</si>
  <si>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</si>
  <si>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</si>
  <si>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</si>
  <si>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</si>
  <si>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</si>
  <si>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</si>
  <si>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</si>
  <si>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</si>
  <si>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</si>
  <si>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</si>
  <si>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</si>
  <si>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</si>
  <si>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</si>
  <si>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</si>
  <si>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</si>
  <si>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</si>
  <si>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</si>
  <si>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</si>
  <si>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</si>
  <si>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</si>
  <si>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</si>
  <si>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</si>
  <si>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</si>
  <si>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</si>
  <si>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</si>
  <si>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</si>
  <si>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</si>
  <si>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</si>
  <si>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</si>
  <si>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</si>
  <si>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</si>
  <si>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</si>
  <si>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</si>
  <si>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</si>
  <si>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</si>
  <si>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</si>
  <si>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</si>
  <si>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</si>
  <si>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</si>
  <si>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</si>
  <si>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</si>
  <si>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</si>
  <si>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</si>
  <si>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</si>
  <si>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</si>
  <si>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</si>
  <si>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</si>
  <si>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</si>
  <si>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</si>
  <si>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</si>
  <si>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</si>
  <si>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</si>
  <si>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</si>
  <si>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</si>
  <si>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</si>
  <si>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</si>
  <si>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</si>
  <si>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</si>
  <si>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</si>
  <si>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</si>
  <si>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</si>
  <si>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</si>
  <si>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</si>
  <si>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</si>
  <si>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</si>
  <si>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</si>
  <si>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</si>
  <si>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</si>
  <si>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</si>
  <si>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</si>
  <si>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</si>
  <si>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</si>
  <si>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</si>
  <si>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</si>
  <si>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</si>
  <si>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</si>
  <si>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</si>
  <si>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</si>
  <si>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</si>
  <si>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</si>
  <si>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</si>
  <si>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</si>
  <si>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</si>
  <si>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</si>
  <si>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</si>
  <si>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</si>
  <si>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</si>
  <si>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</si>
  <si>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</si>
  <si>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</si>
  <si>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</si>
  <si>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</si>
  <si>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</si>
  <si>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</si>
  <si>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</si>
  <si>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</si>
  <si>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</si>
  <si>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</si>
  <si>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</si>
  <si>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</si>
  <si>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</si>
  <si>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</si>
  <si>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</si>
  <si>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</si>
  <si>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</si>
  <si>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</si>
  <si>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</si>
  <si>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</si>
  <si>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</si>
  <si>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</si>
  <si>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</si>
  <si>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</si>
  <si>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</si>
  <si>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</si>
  <si>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</si>
  <si>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</si>
  <si>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</si>
  <si>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</si>
  <si>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</si>
  <si>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</si>
  <si>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</si>
  <si>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</si>
  <si>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</si>
  <si>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</si>
  <si>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</si>
  <si>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</si>
  <si>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</si>
  <si>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</si>
  <si>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</si>
  <si>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</si>
  <si>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</si>
  <si>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</si>
  <si>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</si>
  <si>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</si>
  <si>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</si>
  <si>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</si>
  <si>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</si>
  <si>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</si>
  <si>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</si>
  <si>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</si>
  <si>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</si>
  <si>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</si>
  <si>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</si>
  <si>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</si>
  <si>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</si>
  <si>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</si>
  <si>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</si>
  <si>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</si>
  <si>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</si>
  <si>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</si>
  <si>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</si>
  <si>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</si>
  <si>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</si>
  <si>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</si>
  <si>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</si>
  <si>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</si>
  <si>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</si>
  <si>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</si>
  <si>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</si>
  <si>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</si>
  <si>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</si>
  <si>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</si>
  <si>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</si>
  <si>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</si>
  <si>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</si>
  <si>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</si>
  <si>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</si>
  <si>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</si>
  <si>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</si>
  <si>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</si>
  <si>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</si>
  <si>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</si>
  <si>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</si>
  <si>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</si>
  <si>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</si>
  <si>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</si>
  <si>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</si>
  <si>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</si>
  <si>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</si>
  <si>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</si>
  <si>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</si>
  <si>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</si>
  <si>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</si>
  <si>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</si>
  <si>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</si>
  <si>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</si>
  <si>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</si>
  <si>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</si>
  <si>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</si>
  <si>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</si>
  <si>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</si>
  <si>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</si>
  <si>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</si>
  <si>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</si>
  <si>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</si>
  <si>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</si>
  <si>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</si>
  <si>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</si>
  <si>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</si>
  <si>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</si>
  <si>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</si>
  <si>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</si>
  <si>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</si>
  <si>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</si>
  <si>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</si>
  <si>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</si>
  <si>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</si>
  <si>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</si>
  <si>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</si>
  <si>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</si>
  <si>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</si>
  <si>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</si>
  <si>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</si>
  <si>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</si>
  <si>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</si>
  <si>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</si>
  <si>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</si>
  <si>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</si>
  <si>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</si>
  <si>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</si>
  <si>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</si>
  <si>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</si>
  <si>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</si>
  <si>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</si>
  <si>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</si>
  <si>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</si>
  <si>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</si>
  <si>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</si>
  <si>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</si>
  <si>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</si>
  <si>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</si>
  <si>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</si>
  <si>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</si>
  <si>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</si>
  <si>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</si>
  <si>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</si>
  <si>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</si>
  <si>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</si>
  <si>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</si>
  <si>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</si>
  <si>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</si>
  <si>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</si>
  <si>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</si>
  <si>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</si>
  <si>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</si>
  <si>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</si>
  <si>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</si>
  <si>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</si>
  <si>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</si>
  <si>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</si>
  <si>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</si>
  <si>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</si>
  <si>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</si>
  <si>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</si>
  <si>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</si>
  <si>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</si>
  <si>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</si>
  <si>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</si>
  <si>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</si>
  <si>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</si>
  <si>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</si>
  <si>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</si>
  <si>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</si>
  <si>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</si>
  <si>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</si>
  <si>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</si>
  <si>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</si>
  <si>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</si>
  <si>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</si>
  <si>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</si>
  <si>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</si>
  <si>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</si>
  <si>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</si>
  <si>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</si>
  <si>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</si>
  <si>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</si>
  <si>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</si>
  <si>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</si>
  <si>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</si>
  <si>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</si>
  <si>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</si>
  <si>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</si>
  <si>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</si>
  <si>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</si>
  <si>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</si>
  <si>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</si>
  <si>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</si>
  <si>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</si>
  <si>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</si>
  <si>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</si>
  <si>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</si>
  <si>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</si>
  <si>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</si>
  <si>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</si>
  <si>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</si>
  <si>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</si>
  <si>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</si>
  <si>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</si>
  <si>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</si>
  <si>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</si>
  <si>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</si>
  <si>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</si>
  <si>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</si>
  <si>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</si>
  <si>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</si>
  <si>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</si>
  <si>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</si>
  <si>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</si>
  <si>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</si>
  <si>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</si>
  <si>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</si>
  <si>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</si>
  <si>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</si>
  <si>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</si>
  <si>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</si>
  <si>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</si>
  <si>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</si>
  <si>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</si>
  <si>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</si>
  <si>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</si>
  <si>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</si>
  <si>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</si>
  <si>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</si>
  <si>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</si>
  <si>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</si>
  <si>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</si>
  <si>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</si>
  <si>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</si>
  <si>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</si>
  <si>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</si>
  <si>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</si>
  <si>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</si>
  <si>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</si>
  <si>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</si>
  <si>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</si>
  <si>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</si>
  <si>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</si>
  <si>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</si>
  <si>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</si>
  <si>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</si>
  <si>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</si>
  <si>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</si>
  <si>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</si>
  <si>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</si>
  <si>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</si>
  <si>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</si>
  <si>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</si>
  <si>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</si>
  <si>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</si>
  <si>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</si>
  <si>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</si>
  <si>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</si>
  <si>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</si>
  <si>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</si>
  <si>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</si>
  <si>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</si>
  <si>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</si>
  <si>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</si>
  <si>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</si>
  <si>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</si>
  <si>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</si>
  <si>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</si>
  <si>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</si>
  <si>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</si>
  <si>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</si>
  <si>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</si>
  <si>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</si>
  <si>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</si>
  <si>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</si>
  <si>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</si>
  <si>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</si>
  <si>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</si>
  <si>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</si>
  <si>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</si>
  <si>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</si>
  <si>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</si>
  <si>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</si>
  <si>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</si>
  <si>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</si>
  <si>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</si>
  <si>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</si>
  <si>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</si>
  <si>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</si>
  <si>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</si>
  <si>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</si>
  <si>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</si>
  <si>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</si>
  <si>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</si>
  <si>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</si>
  <si>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</si>
  <si>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</si>
  <si>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</si>
  <si>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</si>
  <si>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</si>
  <si>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</si>
  <si>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</si>
  <si>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</si>
  <si>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</si>
  <si>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</si>
  <si>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</si>
  <si>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</si>
  <si>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</si>
  <si>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</si>
  <si>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</si>
  <si>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</si>
  <si>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</si>
  <si>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</si>
  <si>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</si>
  <si>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</si>
  <si>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</si>
  <si>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</si>
  <si>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</si>
  <si>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</si>
  <si>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</si>
  <si>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</si>
  <si>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</si>
  <si>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</si>
  <si>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</si>
  <si>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</si>
  <si>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</si>
  <si>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</si>
  <si>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</si>
  <si>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</si>
  <si>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</si>
  <si>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</si>
  <si>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</si>
  <si>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</si>
  <si>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</si>
  <si>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</si>
  <si>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</si>
  <si>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</si>
  <si>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</si>
  <si>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</si>
  <si>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</si>
  <si>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</si>
  <si>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</si>
  <si>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</si>
  <si>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</si>
  <si>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</si>
  <si>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</si>
  <si>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</si>
  <si>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</si>
  <si>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</si>
  <si>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</si>
  <si>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</si>
  <si>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</si>
  <si>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</si>
  <si>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</si>
  <si>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</si>
  <si>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</si>
  <si>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</si>
  <si>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</si>
  <si>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</si>
  <si>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</si>
  <si>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</si>
  <si>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</si>
  <si>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</si>
  <si>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</si>
  <si>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</si>
  <si>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</si>
  <si>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</si>
  <si>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</si>
  <si>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</si>
  <si>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</si>
  <si>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</si>
  <si>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</si>
  <si>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</si>
  <si>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</si>
  <si>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</si>
  <si>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</si>
  <si>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</si>
  <si>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</si>
  <si>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</si>
  <si>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</si>
  <si>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</si>
  <si>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</si>
  <si>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</si>
  <si>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</si>
  <si>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</si>
  <si>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</si>
  <si>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</si>
  <si>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</si>
  <si>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</si>
  <si>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</si>
  <si>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</si>
  <si>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</si>
  <si>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</si>
  <si>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</si>
  <si>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</si>
  <si>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</si>
  <si>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</si>
  <si>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</si>
  <si>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</si>
  <si>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</si>
  <si>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</si>
  <si>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</si>
  <si>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</si>
  <si>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</si>
  <si>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</si>
  <si>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</si>
  <si>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</si>
  <si>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</si>
  <si>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</si>
  <si>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</si>
  <si>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</si>
  <si>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</si>
  <si>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</si>
  <si>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</si>
  <si>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</si>
  <si>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</si>
  <si>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</si>
  <si>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</si>
  <si>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</si>
  <si>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</si>
  <si>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</si>
  <si>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</si>
  <si>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</si>
  <si>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</si>
  <si>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</si>
  <si>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</si>
  <si>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</si>
  <si>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</si>
  <si>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</si>
  <si>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</si>
  <si>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</si>
  <si>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</si>
  <si>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</si>
  <si>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</si>
  <si>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</si>
  <si>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</si>
  <si>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</si>
  <si>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</si>
  <si>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</si>
  <si>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</si>
  <si>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</si>
  <si>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</si>
  <si>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</si>
  <si>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</si>
  <si>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</si>
  <si>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</si>
  <si>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</si>
  <si>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</si>
  <si>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</si>
  <si>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</si>
  <si>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</si>
  <si>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</si>
  <si>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</si>
  <si>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</si>
  <si>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</si>
  <si>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</si>
  <si>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</si>
  <si>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</si>
  <si>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</si>
  <si>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</si>
  <si>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</si>
  <si>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</si>
  <si>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</si>
  <si>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</si>
  <si>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</si>
  <si>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</si>
  <si>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</si>
  <si>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</si>
  <si>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</si>
  <si>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</si>
  <si>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</si>
  <si>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</si>
  <si>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</si>
  <si>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</si>
  <si>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</si>
  <si>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</si>
  <si>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</si>
  <si>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</si>
  <si>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</si>
  <si>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</si>
  <si>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</si>
  <si>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</si>
  <si>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</si>
  <si>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</si>
  <si>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</si>
  <si>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</si>
  <si>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</si>
  <si>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</si>
  <si>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</si>
  <si>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</si>
  <si>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</si>
  <si>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</si>
  <si>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</si>
  <si>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</si>
  <si>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</si>
  <si>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</si>
  <si>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</si>
  <si>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</si>
  <si>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</si>
  <si>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</si>
  <si>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</si>
  <si>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</si>
  <si>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</si>
  <si>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</si>
  <si>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</si>
  <si>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</si>
  <si>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</si>
  <si>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</si>
  <si>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</si>
  <si>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</si>
  <si>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</si>
  <si>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</si>
  <si>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</si>
  <si>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</si>
  <si>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</si>
  <si>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</si>
  <si>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</si>
  <si>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</si>
  <si>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</si>
  <si>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</si>
  <si>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</si>
  <si>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</si>
  <si>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</si>
  <si>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</si>
  <si>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</si>
  <si>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</si>
  <si>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</si>
  <si>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</si>
  <si>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</si>
  <si>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</si>
  <si>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</si>
  <si>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</si>
  <si>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</si>
  <si>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</si>
  <si>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</si>
  <si>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</si>
  <si>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</si>
  <si>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</si>
  <si>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</si>
  <si>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</si>
  <si>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</si>
  <si>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</si>
  <si>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</si>
  <si>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</si>
  <si>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</si>
  <si>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</si>
  <si>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</si>
  <si>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</si>
  <si>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</si>
  <si>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</si>
  <si>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</si>
  <si>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</si>
  <si>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</si>
  <si>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</si>
  <si>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</si>
  <si>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</si>
  <si>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</si>
  <si>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</si>
  <si>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</si>
  <si>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</si>
  <si>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</si>
  <si>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</si>
  <si>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</si>
  <si>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</si>
  <si>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</si>
  <si>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</si>
  <si>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</si>
  <si>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</si>
  <si>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</si>
  <si>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</si>
  <si>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</si>
  <si>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</si>
  <si>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</si>
  <si>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</si>
  <si>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</si>
  <si>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</si>
  <si>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</si>
  <si>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</si>
  <si>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</si>
  <si>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</si>
  <si>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</si>
  <si>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</si>
  <si>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</si>
  <si>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</si>
  <si>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</si>
  <si>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</si>
  <si>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</si>
  <si>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</si>
  <si>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</si>
  <si>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</si>
  <si>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</si>
  <si>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</si>
  <si>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</si>
  <si>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</si>
  <si>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</si>
  <si>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</si>
  <si>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</si>
  <si>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</si>
  <si>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</si>
  <si>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</si>
  <si>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</si>
  <si>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</si>
  <si>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</si>
  <si>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</si>
  <si>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</si>
  <si>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</si>
  <si>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</si>
  <si>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</si>
  <si>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</si>
  <si>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</si>
  <si>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</si>
  <si>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</si>
  <si>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</si>
  <si>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</si>
  <si>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</si>
  <si>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</si>
  <si>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</si>
  <si>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</si>
  <si>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</si>
  <si>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</si>
  <si>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</si>
  <si>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</si>
  <si>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</si>
  <si>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</si>
  <si>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</si>
  <si>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</si>
  <si>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</si>
  <si>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</si>
  <si>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</si>
  <si>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</si>
  <si>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</si>
  <si>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</si>
  <si>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</si>
  <si>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</si>
  <si>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</si>
  <si>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</si>
  <si>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</si>
  <si>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</si>
  <si>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</si>
  <si>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</si>
  <si>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</si>
  <si>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</si>
  <si>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</si>
  <si>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</si>
  <si>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</si>
  <si>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</si>
  <si>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</si>
  <si>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</si>
  <si>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</si>
  <si>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</si>
  <si>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</si>
  <si>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</si>
  <si>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</si>
  <si>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</si>
  <si>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</si>
  <si>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</si>
  <si>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</si>
  <si>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</si>
  <si>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</si>
  <si>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</si>
  <si>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</si>
  <si>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</si>
  <si>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</si>
  <si>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</si>
  <si>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</si>
  <si>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</si>
  <si>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</si>
  <si>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</si>
  <si>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</si>
  <si>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</si>
  <si>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</si>
  <si>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</si>
  <si>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</si>
  <si>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</si>
  <si>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</si>
  <si>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</si>
  <si>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</si>
  <si>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</si>
  <si>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</si>
  <si>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</si>
  <si>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</si>
  <si>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</si>
  <si>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</si>
  <si>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</si>
  <si>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</si>
  <si>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</si>
  <si>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</si>
  <si>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</si>
  <si>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</si>
  <si>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</si>
  <si>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</si>
  <si>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</si>
  <si>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</si>
  <si>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</si>
  <si>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</si>
  <si>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</si>
  <si>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</si>
  <si>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</si>
  <si>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</si>
  <si>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</si>
  <si>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</si>
  <si>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</si>
  <si>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</si>
  <si>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</si>
  <si>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</si>
  <si>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</si>
  <si>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</si>
  <si>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</si>
  <si>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</si>
  <si>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</si>
  <si>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</si>
  <si>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</si>
  <si>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</si>
  <si>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</si>
  <si>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</si>
  <si>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</si>
  <si>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</si>
  <si>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</si>
  <si>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</si>
  <si>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</si>
  <si>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</si>
  <si>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</si>
  <si>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</si>
  <si>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</si>
  <si>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</si>
  <si>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</si>
  <si>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</si>
  <si>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</si>
  <si>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</si>
  <si>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</si>
  <si>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</si>
  <si>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</si>
  <si>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</si>
  <si>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</si>
  <si>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</si>
  <si>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</si>
  <si>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</si>
  <si>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</si>
  <si>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</si>
  <si>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</si>
  <si>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</si>
  <si>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</si>
  <si>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</si>
  <si>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</si>
  <si>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</si>
  <si>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</si>
  <si>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</si>
  <si>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</si>
  <si>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</si>
  <si>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</si>
  <si>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</si>
  <si>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</si>
  <si>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</si>
  <si>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</si>
  <si>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</si>
  <si>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</si>
  <si>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</si>
  <si>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</si>
  <si>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</si>
  <si>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</si>
  <si>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</si>
  <si>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</si>
  <si>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</si>
  <si>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</si>
  <si>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</si>
  <si>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</si>
  <si>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</si>
  <si>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</si>
  <si>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</si>
  <si>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</si>
  <si>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</si>
  <si>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</si>
  <si>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</si>
  <si>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</si>
  <si>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</si>
  <si>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</si>
  <si>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</si>
  <si>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</si>
  <si>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</si>
  <si>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</si>
  <si>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</si>
  <si>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</si>
  <si>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</si>
  <si>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</si>
  <si>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</si>
  <si>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</si>
  <si>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</si>
  <si>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</si>
  <si>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</si>
  <si>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</si>
  <si>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</si>
  <si>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</si>
  <si>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</si>
  <si>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</si>
  <si>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</si>
  <si>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</si>
  <si>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</si>
  <si>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</si>
  <si>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</si>
  <si>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</si>
  <si>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</si>
  <si>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</si>
  <si>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</si>
  <si>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</si>
  <si>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</si>
  <si>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</si>
  <si>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</si>
  <si>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</si>
  <si>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</si>
  <si>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</si>
  <si>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</si>
  <si>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</si>
  <si>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</si>
  <si>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</si>
  <si>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</si>
  <si>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</si>
  <si>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</si>
  <si>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</si>
  <si>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</si>
  <si>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</si>
  <si>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</si>
  <si>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</si>
  <si>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</si>
  <si>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</si>
  <si>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</si>
  <si>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</si>
  <si>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</si>
  <si>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</si>
  <si>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</si>
  <si>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</si>
  <si>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</si>
  <si>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</si>
  <si>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</si>
  <si>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</si>
  <si>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</si>
  <si>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</si>
  <si>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</si>
  <si>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</si>
  <si>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</si>
  <si>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</si>
  <si>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</si>
  <si>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</si>
  <si>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</si>
  <si>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</si>
  <si>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</si>
  <si>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</si>
  <si>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</si>
  <si>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</si>
  <si>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</si>
  <si>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</si>
  <si>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</si>
  <si>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</si>
  <si>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</si>
  <si>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</si>
  <si>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</si>
  <si>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</si>
  <si>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</si>
  <si>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</si>
  <si>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</si>
  <si>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</si>
  <si>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</si>
  <si>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</si>
  <si>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</si>
  <si>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</si>
  <si>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</si>
  <si>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</si>
  <si>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</si>
  <si>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</si>
  <si>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</si>
  <si>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</si>
  <si>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</si>
  <si>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</si>
  <si>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</si>
  <si>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</si>
  <si>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</si>
  <si>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</si>
  <si>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</si>
  <si>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</si>
  <si>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</si>
  <si>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</si>
  <si>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</si>
  <si>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</si>
  <si>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</si>
  <si>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</si>
  <si>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</si>
  <si>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</si>
  <si>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</si>
  <si>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</si>
  <si>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</si>
  <si>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</si>
  <si>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</si>
  <si>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</si>
  <si>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</si>
  <si>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</si>
  <si>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</si>
  <si>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</si>
  <si>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</si>
  <si>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</si>
  <si>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</si>
  <si>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</si>
  <si>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</si>
  <si>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</si>
  <si>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</si>
  <si>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</si>
  <si>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</si>
  <si>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</si>
  <si>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</si>
  <si>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</si>
  <si>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</si>
  <si>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</si>
  <si>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</si>
  <si>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</si>
  <si>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</si>
  <si>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</si>
  <si>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</si>
  <si>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</si>
  <si>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</si>
  <si>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</si>
  <si>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</si>
  <si>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</si>
  <si>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</si>
  <si>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</si>
  <si>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</si>
  <si>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</si>
  <si>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</si>
  <si>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</si>
  <si>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</si>
  <si>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</si>
  <si>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</si>
  <si>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</si>
  <si>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</si>
  <si>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</si>
  <si>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</si>
  <si>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</si>
  <si>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</si>
  <si>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</si>
  <si>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</si>
  <si>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</si>
  <si>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</si>
  <si>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</si>
  <si>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</si>
  <si>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</si>
  <si>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</si>
  <si>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</si>
  <si>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</si>
  <si>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</si>
  <si>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</si>
  <si>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</si>
  <si>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</si>
  <si>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</si>
  <si>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</si>
  <si>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</si>
  <si>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</si>
  <si>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</si>
  <si>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</si>
  <si>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</si>
  <si>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</si>
  <si>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</si>
  <si>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</si>
  <si>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</si>
  <si>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</si>
  <si>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</si>
  <si>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</si>
  <si>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</si>
  <si>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</si>
  <si>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</si>
  <si>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</si>
  <si>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</si>
  <si>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</si>
  <si>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</si>
  <si>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</si>
  <si>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</si>
  <si>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</si>
  <si>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</si>
  <si>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</si>
  <si>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</si>
  <si>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</si>
  <si>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</si>
  <si>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</si>
  <si>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</si>
  <si>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</si>
  <si>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</si>
  <si>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</si>
  <si>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</si>
  <si>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</si>
  <si>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</si>
  <si>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</si>
  <si>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</si>
  <si>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</si>
  <si>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</si>
  <si>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</si>
  <si>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</si>
  <si>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</si>
  <si>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</si>
  <si>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</si>
  <si>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</si>
  <si>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</si>
  <si>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</si>
  <si>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</si>
  <si>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</si>
  <si>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</si>
  <si>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</si>
  <si>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</si>
  <si>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</si>
  <si>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</si>
  <si>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</si>
  <si>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</si>
  <si>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</si>
  <si>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</si>
  <si>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</si>
  <si>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</si>
  <si>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</si>
  <si>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</si>
  <si>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</si>
  <si>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</si>
  <si>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</si>
  <si>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</si>
  <si>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</si>
  <si>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</si>
  <si>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</si>
  <si>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</si>
  <si>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</si>
  <si>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</si>
  <si>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</si>
  <si>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</si>
  <si>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</si>
  <si>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</si>
  <si>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</si>
  <si>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</si>
  <si>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</si>
  <si>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</si>
  <si>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</si>
  <si>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</si>
  <si>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</si>
  <si>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</si>
  <si>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</si>
  <si>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</si>
  <si>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</si>
  <si>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</si>
  <si>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</si>
  <si>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</si>
  <si>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</si>
  <si>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</si>
  <si>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</si>
  <si>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</si>
  <si>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</si>
  <si>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</si>
  <si>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</si>
  <si>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</si>
  <si>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</si>
  <si>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</si>
  <si>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</si>
  <si>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</si>
  <si>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</si>
  <si>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</si>
  <si>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</si>
  <si>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</si>
  <si>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</si>
  <si>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</si>
  <si>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</si>
  <si>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</si>
  <si>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</si>
  <si>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</si>
  <si>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</si>
  <si>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</si>
  <si>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</si>
  <si>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</si>
  <si>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</si>
  <si>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</si>
  <si>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</si>
  <si>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</si>
  <si>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</si>
  <si>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</si>
  <si>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</si>
  <si>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</si>
  <si>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</si>
  <si>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</si>
  <si>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</si>
  <si>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</si>
  <si>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</si>
  <si>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</si>
  <si>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</si>
  <si>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</si>
  <si>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</si>
  <si>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</si>
  <si>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</si>
  <si>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</si>
  <si>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</si>
  <si>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</si>
  <si>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</si>
  <si>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</si>
  <si>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</si>
  <si>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</si>
  <si>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</si>
  <si>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</si>
  <si>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</si>
  <si>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</si>
  <si>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</si>
  <si>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</si>
  <si>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</si>
  <si>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</si>
  <si>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</si>
  <si>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</si>
  <si>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</si>
  <si>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</si>
  <si>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</si>
  <si>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</si>
  <si>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</si>
  <si>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</si>
  <si>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</si>
  <si>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</si>
  <si>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</si>
  <si>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</si>
  <si>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</si>
  <si>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</si>
  <si>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</si>
  <si>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</si>
  <si>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</si>
  <si>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</si>
  <si>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</si>
  <si>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</si>
  <si>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</si>
  <si>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</si>
  <si>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</si>
  <si>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</si>
  <si>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</si>
  <si>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</si>
  <si>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</si>
  <si>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</si>
  <si>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</si>
  <si>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</si>
  <si>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</si>
  <si>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</si>
  <si>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</si>
  <si>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</si>
  <si>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</si>
  <si>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</si>
  <si>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</si>
  <si>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</si>
  <si>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</si>
  <si>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</si>
  <si>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</si>
  <si>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</si>
  <si>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</si>
  <si>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</si>
  <si>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</si>
  <si>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</si>
  <si>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</si>
  <si>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</si>
  <si>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</si>
  <si>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</si>
  <si>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</si>
  <si>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</si>
  <si>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</si>
  <si>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</si>
  <si>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</si>
  <si>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</si>
  <si>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</si>
  <si>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</si>
  <si>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</si>
  <si>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</si>
  <si>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</si>
  <si>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</si>
  <si>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</si>
  <si>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</si>
  <si>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</si>
  <si>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</si>
  <si>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</si>
  <si>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</si>
  <si>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</si>
  <si>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</si>
  <si>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</si>
  <si>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</si>
  <si>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</si>
  <si>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</si>
  <si>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</si>
  <si>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</si>
  <si>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</si>
  <si>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</si>
  <si>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</si>
  <si>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</si>
  <si>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</si>
  <si>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</si>
  <si>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</si>
  <si>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</si>
  <si>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</si>
  <si>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</si>
  <si>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</si>
  <si>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</si>
  <si>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</si>
  <si>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</si>
  <si>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</si>
  <si>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</si>
  <si>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</si>
  <si>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</si>
  <si>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</si>
  <si>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</si>
  <si>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</si>
  <si>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</si>
  <si>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</si>
  <si>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</si>
  <si>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</si>
  <si>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</si>
  <si>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</si>
  <si>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</si>
  <si>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</si>
  <si>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</si>
  <si>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</si>
  <si>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</si>
  <si>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</si>
  <si>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</si>
  <si>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</si>
  <si>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</si>
  <si>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</si>
  <si>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</si>
  <si>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</si>
  <si>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</si>
  <si>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</si>
  <si>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</si>
  <si>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</si>
  <si>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</si>
  <si>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</si>
  <si>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</si>
  <si>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</si>
  <si>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</si>
  <si>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</si>
  <si>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</si>
  <si>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</si>
  <si>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</si>
  <si>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</si>
  <si>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</si>
  <si>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</si>
  <si>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</si>
  <si>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</si>
  <si>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</si>
  <si>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</si>
  <si>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</si>
  <si>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</si>
  <si>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</si>
  <si>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</si>
  <si>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</si>
  <si>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</si>
  <si>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</si>
  <si>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</si>
  <si>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</si>
  <si>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</si>
  <si>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</si>
  <si>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</si>
  <si>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</si>
  <si>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</si>
  <si>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</si>
  <si>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</si>
  <si>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</si>
  <si>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</si>
  <si>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</si>
  <si>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</si>
  <si>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</si>
  <si>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</si>
  <si>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</si>
  <si>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</si>
  <si>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</si>
  <si>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</si>
  <si>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</si>
  <si>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</si>
  <si>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</si>
  <si>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</si>
  <si>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</si>
  <si>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</si>
  <si>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</si>
  <si>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</si>
  <si>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</si>
  <si>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</si>
  <si>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</si>
  <si>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</si>
  <si>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</si>
  <si>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</si>
  <si>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</si>
  <si>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</si>
  <si>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</si>
  <si>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</si>
  <si>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</si>
  <si>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</si>
  <si>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</si>
  <si>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</si>
  <si>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</si>
  <si>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</si>
  <si>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</si>
  <si>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</si>
  <si>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</si>
  <si>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</si>
  <si>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</si>
  <si>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</si>
  <si>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</si>
  <si>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</si>
  <si>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</si>
  <si>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</si>
  <si>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</si>
  <si>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</si>
  <si>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</si>
  <si>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</si>
  <si>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</si>
  <si>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</si>
  <si>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</si>
  <si>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</si>
  <si>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</si>
  <si>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</si>
  <si>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</si>
  <si>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</si>
  <si>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</si>
  <si>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</si>
  <si>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</si>
  <si>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</si>
  <si>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</si>
  <si>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</si>
  <si>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</si>
  <si>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</si>
  <si>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</si>
  <si>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</si>
  <si>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</si>
  <si>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</si>
  <si>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</si>
  <si>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</si>
  <si>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</si>
  <si>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</si>
  <si>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</si>
  <si>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</si>
  <si>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</si>
  <si>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</si>
  <si>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</si>
  <si>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</si>
  <si>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</si>
  <si>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</si>
  <si>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</si>
  <si>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</si>
  <si>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</si>
  <si>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</si>
  <si>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</si>
  <si>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</si>
  <si>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</si>
  <si>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</si>
  <si>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</si>
  <si>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</si>
  <si>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</si>
  <si>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</si>
  <si>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</si>
  <si>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</si>
  <si>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</si>
  <si>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</si>
  <si>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</si>
  <si>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</si>
  <si>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</si>
  <si>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</si>
  <si>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</si>
  <si>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</si>
  <si>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</si>
  <si>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</si>
  <si>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</si>
  <si>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</si>
  <si>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</si>
  <si>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</si>
  <si>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</si>
  <si>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</si>
  <si>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</si>
  <si>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</si>
  <si>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</si>
  <si>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</si>
  <si>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</si>
  <si>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</si>
  <si>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</si>
  <si>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</si>
  <si>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</si>
  <si>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</si>
  <si>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</si>
  <si>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</si>
  <si>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</si>
  <si>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</si>
  <si>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</si>
  <si>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</si>
  <si>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</si>
  <si>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</si>
  <si>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</si>
  <si>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</si>
  <si>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</si>
  <si>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</si>
  <si>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</si>
  <si>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</si>
  <si>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</si>
  <si>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</si>
  <si>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</si>
  <si>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</si>
  <si>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</si>
  <si>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</si>
  <si>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</si>
  <si>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</si>
  <si>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</si>
  <si>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</si>
  <si>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</si>
  <si>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</si>
  <si>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</si>
  <si>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</si>
  <si>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</si>
  <si>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</si>
  <si>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</si>
  <si>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</si>
  <si>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</si>
  <si>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</si>
  <si>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</si>
  <si>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</si>
  <si>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</si>
  <si>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</si>
  <si>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</si>
  <si>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</si>
  <si>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</si>
  <si>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</si>
  <si>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</si>
  <si>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</si>
  <si>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</si>
  <si>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</si>
  <si>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</si>
  <si>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</si>
  <si>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</si>
  <si>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</si>
  <si>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</si>
  <si>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</si>
  <si>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</si>
  <si>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</si>
  <si>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</si>
  <si>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</si>
  <si>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</si>
  <si>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</si>
  <si>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</si>
  <si>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</si>
  <si>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</si>
  <si>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</si>
  <si>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</si>
  <si>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</si>
  <si>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</si>
  <si>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</si>
  <si>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</si>
  <si>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</si>
  <si>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</si>
  <si>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</si>
  <si>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</si>
  <si>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</si>
  <si>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</si>
  <si>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</si>
  <si>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</si>
  <si>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</si>
  <si>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</si>
  <si>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</si>
  <si>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</si>
  <si>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</si>
  <si>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</si>
  <si>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</si>
  <si>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</si>
  <si>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</si>
  <si>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</si>
  <si>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</si>
  <si>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</si>
  <si>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</si>
  <si>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</si>
  <si>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</si>
  <si>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</si>
  <si>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</si>
  <si>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</si>
  <si>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</si>
  <si>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</si>
  <si>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</si>
  <si>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</si>
  <si>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</si>
  <si>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</si>
  <si>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</si>
  <si>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</si>
  <si>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</si>
  <si>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</si>
  <si>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</si>
  <si>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</si>
  <si>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</si>
  <si>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</si>
  <si>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</si>
  <si>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</si>
  <si>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</si>
  <si>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</si>
  <si>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</si>
  <si>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</si>
  <si>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</si>
  <si>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</si>
  <si>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</si>
  <si>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</si>
  <si>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</si>
  <si>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</si>
  <si>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</si>
  <si>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</si>
  <si>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</si>
  <si>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</si>
  <si>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</si>
  <si>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</si>
  <si>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</si>
  <si>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</si>
  <si>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</si>
  <si>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</si>
  <si>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</si>
  <si>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</si>
  <si>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</si>
  <si>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</si>
  <si>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</si>
  <si>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</si>
  <si>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</si>
  <si>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</si>
  <si>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</si>
  <si>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</si>
  <si>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</si>
  <si>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</si>
  <si>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</si>
  <si>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</si>
  <si>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</si>
  <si>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</si>
  <si>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</si>
  <si>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</si>
  <si>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</si>
  <si>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</si>
  <si>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</si>
  <si>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</si>
  <si>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</si>
  <si>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</si>
  <si>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</si>
  <si>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</si>
  <si>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</si>
  <si>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</si>
  <si>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</si>
  <si>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</si>
  <si>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</si>
  <si>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</si>
  <si>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</si>
  <si>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</si>
  <si>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</si>
  <si>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</si>
  <si>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</si>
  <si>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</si>
  <si>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</si>
  <si>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</si>
  <si>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</si>
  <si>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</si>
  <si>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</si>
  <si>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</si>
  <si>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</si>
  <si>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</si>
  <si>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</si>
  <si>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</si>
  <si>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</si>
  <si>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</si>
  <si>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</si>
  <si>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</si>
  <si>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</si>
  <si>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</si>
  <si>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</si>
  <si>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</si>
  <si>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</si>
  <si>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</si>
  <si>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</si>
  <si>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</si>
  <si>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</si>
  <si>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</si>
  <si>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</si>
  <si>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</si>
  <si>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</si>
  <si>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</si>
  <si>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</si>
  <si>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</si>
  <si>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</si>
  <si>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</si>
  <si>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</si>
  <si>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</si>
  <si>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</si>
  <si>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</si>
  <si>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</si>
  <si>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</si>
  <si>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</si>
  <si>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</si>
  <si>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</si>
  <si>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</si>
  <si>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</si>
  <si>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</si>
  <si>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</si>
  <si>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</si>
  <si>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</si>
  <si>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</si>
  <si>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</si>
  <si>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</si>
  <si>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</si>
  <si>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</si>
  <si>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</si>
  <si>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</si>
  <si>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</si>
  <si>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</si>
  <si>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</si>
  <si>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</si>
  <si>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</si>
  <si>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</si>
  <si>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</si>
  <si>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</si>
  <si>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</si>
  <si>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</si>
  <si>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</si>
  <si>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</si>
  <si>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</si>
  <si>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</si>
  <si>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</si>
  <si>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</si>
  <si>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</si>
  <si>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</si>
  <si>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</si>
  <si>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</si>
  <si>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</si>
  <si>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</si>
  <si>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</si>
  <si>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</si>
  <si>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</si>
  <si>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</si>
  <si>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</si>
  <si>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</si>
  <si>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</si>
  <si>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</si>
  <si>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</si>
  <si>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</si>
  <si>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</si>
  <si>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</si>
  <si>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</si>
  <si>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</si>
  <si>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</si>
  <si>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</si>
  <si>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</si>
  <si>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</si>
  <si>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</si>
  <si>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</si>
  <si>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</si>
  <si>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</si>
  <si>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</si>
  <si>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</si>
  <si>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</si>
  <si>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</si>
  <si>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</si>
  <si>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</si>
  <si>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</si>
  <si>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</si>
  <si>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</si>
  <si>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</si>
  <si>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</si>
  <si>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</si>
  <si>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</si>
  <si>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</si>
  <si>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</si>
  <si>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</si>
  <si>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</si>
  <si>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</si>
  <si>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</si>
  <si>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</si>
  <si>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</si>
  <si>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</si>
  <si>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</si>
  <si>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</si>
  <si>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</si>
  <si>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</si>
  <si>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</si>
  <si>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</si>
  <si>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</si>
  <si>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</si>
  <si>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</si>
  <si>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</si>
  <si>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</si>
  <si>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</si>
  <si>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</si>
  <si>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</si>
  <si>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</si>
  <si>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</si>
  <si>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</si>
  <si>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</si>
  <si>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</si>
  <si>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</si>
  <si>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</si>
  <si>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</si>
  <si>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</si>
  <si>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</si>
  <si>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</si>
  <si>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</si>
  <si>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</si>
  <si>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</si>
  <si>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</si>
  <si>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</si>
  <si>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</si>
  <si>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</si>
  <si>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</si>
  <si>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</si>
  <si>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</si>
  <si>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</si>
  <si>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</si>
  <si>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</si>
  <si>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</si>
  <si>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</si>
  <si>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</si>
  <si>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</si>
  <si>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</si>
  <si>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</si>
  <si>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</si>
  <si>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</si>
  <si>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</si>
  <si>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</si>
  <si>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</si>
  <si>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</si>
  <si>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</si>
  <si>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</si>
  <si>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</si>
  <si>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</si>
  <si>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</si>
  <si>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</si>
  <si>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</si>
  <si>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</si>
  <si>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</si>
  <si>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</si>
  <si>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</si>
  <si>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</si>
  <si>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</si>
  <si>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</si>
  <si>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</si>
  <si>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</si>
  <si>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</si>
  <si>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</si>
  <si>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</si>
  <si>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</si>
  <si>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</si>
  <si>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</si>
  <si>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</si>
  <si>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</si>
  <si>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</si>
  <si>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</si>
  <si>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</si>
  <si>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</si>
  <si>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</si>
  <si>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</si>
  <si>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</si>
  <si>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</si>
  <si>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</si>
  <si>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</si>
  <si>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</si>
  <si>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</si>
  <si>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</si>
  <si>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</si>
  <si>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</si>
  <si>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</si>
  <si>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</si>
  <si>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</si>
  <si>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</si>
  <si>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</si>
  <si>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</si>
  <si>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</si>
  <si>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</si>
  <si>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</si>
  <si>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</si>
  <si>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</si>
  <si>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</si>
  <si>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</si>
  <si>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</si>
  <si>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</si>
  <si>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</si>
  <si>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</si>
  <si>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</si>
  <si>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</si>
  <si>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</si>
  <si>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</si>
  <si>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</si>
  <si>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</si>
  <si>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</si>
  <si>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</si>
  <si>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</si>
  <si>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</si>
  <si>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</si>
  <si>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</si>
  <si>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</si>
  <si>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</si>
  <si>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</si>
  <si>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</si>
  <si>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</si>
  <si>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</si>
  <si>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</si>
  <si>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</si>
  <si>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</si>
  <si>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</si>
  <si>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</si>
  <si>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</si>
  <si>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</si>
  <si>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</si>
  <si>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</si>
  <si>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</si>
  <si>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</si>
  <si>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</si>
  <si>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</si>
  <si>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</si>
  <si>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</si>
  <si>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</si>
  <si>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</si>
  <si>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</si>
  <si>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</si>
  <si>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</si>
  <si>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</si>
  <si>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</si>
  <si>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</si>
  <si>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</si>
  <si>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</si>
  <si>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</si>
  <si>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</si>
  <si>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</si>
  <si>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</si>
  <si>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</si>
  <si>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</si>
  <si>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</si>
  <si>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</si>
  <si>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</si>
  <si>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</si>
  <si>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</si>
  <si>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</si>
  <si>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</si>
  <si>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</si>
  <si>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</si>
  <si>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</si>
  <si>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</si>
  <si>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</si>
  <si>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</si>
  <si>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</si>
  <si>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</si>
  <si>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</si>
  <si>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</si>
  <si>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</si>
  <si>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</si>
  <si>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</si>
  <si>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</si>
  <si>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</si>
  <si>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</si>
  <si>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</si>
  <si>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</si>
  <si>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</si>
  <si>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</si>
  <si>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</si>
  <si>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</si>
  <si>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</si>
  <si>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</si>
  <si>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</si>
  <si>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</si>
  <si>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</si>
  <si>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</si>
  <si>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</si>
  <si>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</si>
  <si>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</si>
  <si>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</si>
  <si>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</si>
  <si>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</si>
  <si>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</si>
  <si>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</si>
  <si>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</si>
  <si>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</si>
  <si>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</si>
  <si>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</si>
  <si>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</si>
  <si>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</si>
  <si>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</si>
  <si>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</si>
  <si>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</si>
  <si>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</si>
  <si>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</si>
  <si>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</si>
  <si>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</si>
  <si>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</si>
  <si>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</si>
  <si>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</si>
  <si>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</si>
  <si>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</si>
  <si>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</si>
  <si>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</si>
  <si>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</si>
  <si>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</si>
  <si>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</si>
  <si>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</si>
  <si>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</si>
  <si>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</si>
  <si>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</si>
  <si>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</si>
  <si>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</si>
  <si>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</si>
  <si>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</si>
  <si>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</si>
  <si>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</si>
  <si>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</si>
  <si>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</si>
  <si>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</si>
  <si>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</si>
  <si>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</si>
  <si>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</si>
  <si>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</si>
  <si>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</si>
  <si>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</si>
  <si>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</si>
  <si>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</si>
  <si>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</si>
  <si>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</si>
  <si>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</si>
  <si>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</si>
  <si>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</si>
  <si>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</si>
  <si>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</si>
  <si>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</si>
  <si>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</si>
  <si>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</si>
  <si>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</si>
  <si>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</si>
  <si>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</si>
  <si>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</si>
  <si>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</si>
  <si>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</si>
  <si>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</si>
  <si>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</si>
  <si>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</si>
  <si>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</si>
  <si>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</si>
  <si>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</si>
  <si>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</si>
  <si>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</si>
  <si>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</si>
  <si>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</si>
  <si>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</si>
  <si>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</si>
  <si>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</si>
  <si>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</si>
  <si>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</si>
  <si>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</si>
  <si>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</si>
  <si>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</si>
  <si>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</si>
  <si>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</si>
  <si>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</si>
  <si>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</si>
  <si>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</si>
  <si>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</si>
  <si>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</si>
  <si>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</si>
  <si>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</si>
  <si>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</si>
  <si>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</si>
  <si>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</si>
  <si>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</si>
  <si>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</si>
  <si>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</si>
  <si>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</si>
  <si>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</si>
  <si>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</si>
  <si>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</si>
  <si>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</si>
  <si>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</si>
  <si>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</si>
  <si>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</si>
  <si>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</si>
  <si>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</si>
  <si>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</si>
  <si>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</si>
  <si>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</si>
  <si>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</si>
  <si>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</si>
  <si>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</si>
  <si>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</si>
  <si>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</si>
  <si>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</si>
  <si>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</si>
  <si>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</si>
  <si>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</si>
  <si>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</si>
  <si>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</si>
  <si>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</si>
  <si>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</si>
  <si>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</si>
  <si>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</si>
  <si>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</si>
  <si>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</si>
  <si>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</si>
  <si>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</si>
  <si>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</si>
  <si>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</si>
  <si>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</si>
  <si>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</si>
  <si>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</si>
  <si>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</si>
  <si>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</si>
  <si>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</si>
  <si>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</si>
  <si>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</si>
  <si>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</si>
  <si>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</si>
  <si>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</si>
  <si>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</si>
  <si>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</si>
  <si>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</si>
  <si>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</si>
  <si>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</si>
  <si>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</si>
  <si>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</si>
  <si>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</si>
  <si>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</si>
  <si>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</si>
  <si>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</si>
  <si>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</si>
  <si>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</si>
  <si>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</si>
  <si>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</si>
  <si>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</si>
  <si>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</si>
  <si>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</si>
  <si>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</si>
  <si>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</si>
  <si>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</si>
  <si>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</si>
  <si>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</si>
  <si>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</si>
  <si>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</si>
  <si>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</si>
  <si>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</si>
  <si>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</si>
  <si>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</si>
  <si>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</si>
  <si>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</si>
  <si>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</si>
  <si>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</si>
  <si>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</si>
  <si>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</si>
  <si>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</si>
  <si>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</si>
  <si>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</si>
  <si>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</si>
  <si>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</si>
  <si>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</si>
  <si>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</si>
  <si>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</si>
  <si>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</si>
  <si>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</si>
  <si>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</si>
  <si>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</si>
  <si>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</si>
  <si>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</si>
  <si>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</si>
  <si>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</si>
  <si>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</si>
  <si>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</si>
  <si>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</si>
  <si>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</si>
  <si>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</si>
  <si>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</si>
  <si>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</si>
  <si>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</si>
  <si>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</si>
  <si>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</si>
  <si>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</si>
  <si>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</si>
  <si>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</si>
  <si>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</si>
  <si>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</si>
  <si>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</si>
  <si>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</si>
  <si>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</si>
  <si>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</si>
  <si>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</si>
  <si>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</si>
  <si>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</si>
  <si>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</si>
  <si>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</si>
  <si>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</si>
  <si>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</si>
  <si>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</si>
  <si>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</si>
  <si>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</si>
  <si>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</si>
  <si>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</si>
  <si>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</si>
  <si>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</si>
  <si>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</si>
  <si>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</si>
  <si>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</si>
  <si>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</si>
  <si>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</si>
  <si>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</si>
  <si>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</si>
  <si>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</si>
  <si>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</si>
  <si>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</si>
  <si>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</si>
  <si>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</si>
  <si>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</si>
  <si>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</si>
  <si>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</si>
  <si>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</si>
  <si>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</si>
  <si>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</si>
  <si>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</si>
  <si>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</si>
  <si>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</si>
  <si>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</si>
  <si>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</si>
  <si>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</si>
  <si>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</si>
  <si>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</si>
  <si>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</si>
  <si>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</si>
  <si>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</si>
  <si>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</si>
  <si>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</si>
  <si>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</si>
  <si>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</si>
  <si>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</si>
  <si>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</si>
  <si>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</si>
  <si>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</si>
  <si>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</si>
  <si>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</si>
  <si>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</si>
  <si>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</si>
  <si>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</si>
  <si>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</si>
  <si>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</si>
  <si>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</si>
  <si>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</si>
  <si>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</si>
  <si>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</si>
  <si>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</si>
  <si>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</si>
  <si>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</si>
  <si>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</si>
  <si>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</si>
  <si>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</si>
  <si>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</si>
  <si>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</si>
  <si>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</si>
  <si>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</si>
  <si>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</si>
  <si>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</si>
  <si>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</si>
  <si>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</si>
  <si>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</si>
  <si>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</si>
  <si>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</si>
  <si>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</si>
  <si>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</si>
  <si>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</si>
  <si>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</si>
  <si>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</si>
  <si>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</si>
  <si>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</si>
  <si>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</si>
  <si>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</si>
  <si>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</si>
  <si>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</si>
  <si>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</si>
  <si>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</si>
  <si>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</si>
  <si>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</si>
  <si>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</si>
  <si>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</si>
  <si>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</si>
  <si>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</si>
  <si>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</si>
  <si>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</si>
  <si>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</si>
  <si>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</si>
  <si>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</si>
  <si>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</si>
  <si>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</si>
  <si>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</si>
  <si>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</si>
  <si>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</si>
  <si>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</si>
  <si>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</si>
  <si>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</si>
  <si>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</si>
  <si>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</si>
  <si>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</si>
  <si>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</si>
  <si>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</si>
  <si>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</si>
  <si>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</si>
  <si>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</si>
  <si>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</si>
  <si>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</si>
  <si>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</si>
  <si>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</si>
  <si>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</si>
  <si>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</si>
  <si>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</si>
  <si>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</si>
  <si>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</si>
  <si>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</si>
  <si>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</si>
  <si>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</si>
  <si>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</si>
  <si>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</si>
  <si>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</si>
  <si>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</si>
  <si>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</si>
  <si>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</si>
  <si>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</si>
  <si>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</si>
  <si>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</si>
  <si>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</si>
  <si>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</si>
  <si>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</si>
  <si>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</si>
  <si>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</si>
  <si>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</si>
  <si>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</si>
  <si>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</si>
  <si>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</si>
  <si>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</si>
  <si>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</si>
  <si>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</si>
  <si>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</si>
  <si>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</si>
  <si>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</si>
  <si>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</si>
  <si>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</si>
  <si>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</si>
  <si>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</si>
  <si>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</si>
  <si>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</si>
  <si>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</si>
  <si>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</si>
  <si>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</si>
  <si>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</si>
  <si>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</si>
  <si>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</si>
  <si>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</si>
  <si>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</si>
  <si>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</si>
  <si>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</si>
  <si>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</si>
  <si>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</si>
  <si>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</si>
  <si>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</si>
  <si>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</si>
  <si>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</si>
  <si>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</si>
  <si>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</si>
  <si>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</si>
  <si>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</si>
  <si>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</si>
  <si>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</si>
  <si>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</si>
  <si>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</si>
  <si>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</si>
  <si>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</si>
  <si>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</si>
  <si>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</si>
  <si>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</si>
  <si>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</si>
  <si>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</si>
  <si>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</si>
  <si>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</si>
  <si>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</si>
  <si>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</si>
  <si>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</si>
  <si>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</si>
  <si>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</si>
  <si>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</si>
  <si>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</si>
  <si>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</si>
  <si>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</si>
  <si>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</si>
  <si>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</si>
  <si>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</si>
  <si>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</si>
  <si>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</si>
  <si>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</si>
  <si>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</si>
  <si>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</si>
  <si>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</si>
  <si>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</si>
  <si>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</si>
  <si>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</si>
  <si>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</si>
  <si>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</si>
  <si>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</si>
  <si>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</si>
  <si>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</si>
  <si>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</si>
  <si>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</si>
  <si>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</si>
  <si>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</si>
  <si>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</si>
  <si>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</si>
  <si>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</si>
  <si>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</si>
  <si>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</si>
  <si>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</si>
  <si>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</si>
  <si>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</si>
  <si>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</si>
  <si>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</si>
  <si>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</si>
  <si>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</si>
  <si>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</si>
  <si>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</si>
  <si>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</si>
  <si>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</si>
  <si>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</si>
  <si>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</si>
  <si>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</si>
  <si>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</si>
  <si>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</si>
  <si>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</si>
  <si>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</si>
  <si>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</si>
  <si>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</si>
  <si>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</si>
  <si>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</si>
  <si>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</si>
  <si>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</si>
  <si>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</si>
  <si>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</si>
  <si>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</si>
  <si>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</si>
  <si>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</si>
  <si>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</si>
  <si>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</si>
  <si>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</si>
  <si>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</si>
  <si>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</si>
  <si>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</si>
  <si>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</si>
  <si>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</si>
  <si>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</si>
  <si>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</si>
  <si>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</si>
  <si>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</si>
  <si>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</si>
  <si>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</si>
  <si>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</si>
  <si>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</si>
  <si>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</si>
  <si>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</si>
  <si>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</si>
  <si>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</si>
  <si>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</si>
  <si>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</si>
  <si>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</si>
  <si>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</si>
  <si>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</si>
  <si>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</si>
  <si>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</si>
  <si>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</si>
  <si>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</si>
  <si>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</si>
  <si>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</si>
  <si>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</si>
  <si>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</si>
  <si>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</si>
  <si>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</si>
  <si>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</si>
  <si>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</si>
  <si>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</si>
  <si>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</si>
  <si>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</si>
  <si>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</si>
  <si>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</si>
  <si>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</si>
  <si>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</si>
  <si>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</si>
  <si>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</si>
  <si>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</si>
  <si>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</si>
  <si>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</si>
  <si>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</si>
  <si>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</si>
  <si>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</si>
  <si>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</si>
  <si>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</si>
  <si>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</si>
  <si>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</si>
  <si>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</si>
  <si>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</si>
  <si>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</si>
  <si>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</si>
  <si>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</si>
  <si>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</si>
  <si>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</si>
  <si>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</si>
  <si>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</si>
  <si>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</si>
  <si>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</si>
  <si>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</si>
  <si>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</si>
  <si>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</si>
  <si>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</si>
  <si>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</si>
  <si>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</si>
  <si>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</si>
  <si>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</si>
  <si>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</si>
  <si>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</si>
  <si>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</si>
  <si>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</si>
  <si>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</si>
  <si>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</si>
  <si>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</si>
  <si>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</si>
  <si>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</si>
  <si>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</si>
  <si>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</si>
  <si>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</si>
  <si>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</si>
  <si>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</si>
  <si>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</si>
  <si>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</si>
  <si>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</si>
  <si>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</si>
  <si>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</si>
  <si>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</si>
  <si>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</si>
  <si>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</si>
  <si>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</si>
  <si>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</si>
  <si>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</si>
  <si>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</si>
  <si>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</si>
  <si>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</si>
  <si>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</si>
  <si>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</si>
  <si>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</si>
  <si>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</si>
  <si>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</si>
  <si>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</si>
  <si>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</si>
  <si>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</si>
  <si>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</si>
  <si>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</si>
  <si>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</si>
  <si>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</si>
  <si>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</si>
  <si>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</si>
  <si>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</si>
  <si>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</si>
  <si>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</si>
  <si>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</si>
  <si>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</si>
  <si>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</si>
  <si>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</si>
  <si>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</si>
  <si>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</si>
  <si>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</si>
  <si>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</si>
  <si>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</si>
  <si>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</si>
  <si>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</si>
  <si>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</si>
  <si>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</si>
  <si>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</si>
  <si>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</si>
  <si>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</si>
  <si>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</si>
  <si>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</si>
  <si>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</si>
  <si>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</si>
  <si>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</si>
  <si>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</si>
  <si>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</si>
  <si>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</si>
  <si>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</si>
  <si>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</si>
  <si>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</si>
  <si>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</si>
  <si>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</si>
  <si>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</si>
  <si>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</si>
  <si>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</si>
  <si>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</si>
  <si>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</si>
  <si>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</si>
  <si>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</si>
  <si>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</si>
  <si>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</si>
  <si>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</si>
  <si>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</si>
  <si>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</si>
  <si>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</si>
  <si>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</si>
  <si>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</si>
  <si>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</si>
  <si>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</si>
  <si>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</si>
  <si>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</si>
  <si>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</si>
  <si>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</si>
  <si>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</si>
  <si>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</si>
  <si>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</si>
  <si>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</si>
  <si>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</si>
  <si>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</si>
  <si>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</si>
  <si>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</si>
  <si>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</si>
  <si>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</si>
  <si>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</si>
  <si>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</si>
  <si>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</si>
  <si>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</si>
  <si>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</si>
  <si>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</si>
  <si>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</si>
  <si>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</si>
  <si>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</si>
  <si>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</si>
  <si>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</si>
  <si>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</si>
  <si>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</si>
  <si>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</si>
  <si>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</si>
  <si>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</si>
  <si>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</si>
  <si>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</si>
  <si>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</si>
  <si>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</si>
  <si>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</si>
  <si>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</si>
  <si>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</si>
  <si>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</si>
  <si>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</si>
  <si>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</si>
  <si>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</si>
  <si>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</si>
  <si>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</si>
  <si>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</si>
  <si>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</si>
  <si>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</si>
  <si>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</si>
  <si>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</si>
  <si>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</si>
  <si>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</si>
  <si>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</si>
  <si>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</si>
  <si>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</si>
  <si>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</si>
  <si>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</si>
  <si>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</si>
  <si>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</si>
  <si>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</si>
  <si>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</si>
  <si>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</si>
  <si>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</si>
  <si>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</si>
  <si>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</si>
  <si>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</si>
  <si>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</si>
  <si>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</si>
  <si>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</si>
  <si>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</si>
  <si>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</si>
  <si>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</si>
  <si>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</si>
  <si>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</si>
  <si>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</si>
  <si>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</si>
  <si>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</si>
  <si>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</si>
  <si>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</si>
  <si>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</si>
  <si>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</si>
  <si>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</si>
  <si>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</si>
  <si>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</si>
  <si>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</si>
  <si>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</si>
  <si>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</si>
  <si>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</si>
  <si>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</si>
  <si>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</si>
  <si>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</si>
  <si>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</si>
  <si>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</si>
  <si>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</si>
  <si>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</si>
  <si>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</si>
  <si>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</si>
  <si>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</si>
  <si>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</si>
  <si>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</si>
  <si>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</si>
  <si>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</si>
  <si>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</si>
  <si>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</si>
  <si>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</si>
  <si>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</si>
  <si>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</si>
  <si>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</si>
  <si>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</si>
  <si>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</si>
  <si>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</si>
  <si>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</si>
  <si>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</si>
  <si>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</si>
  <si>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</si>
  <si>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</si>
  <si>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</si>
  <si>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</si>
  <si>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</si>
  <si>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</si>
  <si>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</si>
  <si>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</si>
  <si>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</si>
  <si>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</si>
  <si>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</si>
  <si>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</si>
  <si>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</si>
  <si>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</si>
  <si>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</si>
  <si>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</si>
  <si>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</si>
  <si>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</si>
  <si>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</si>
  <si>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</si>
  <si>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</si>
  <si>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</si>
  <si>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</si>
  <si>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</si>
  <si>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</si>
  <si>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</si>
  <si>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</si>
  <si>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</si>
  <si>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</si>
  <si>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</si>
  <si>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</si>
  <si>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</si>
  <si>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</si>
  <si>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</si>
  <si>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</si>
  <si>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</si>
  <si>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</si>
  <si>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</si>
  <si>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</si>
  <si>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</si>
  <si>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</si>
  <si>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</si>
  <si>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</si>
  <si>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</si>
  <si>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</si>
  <si>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</si>
  <si>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</si>
  <si>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</si>
  <si>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</si>
  <si>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</si>
  <si>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</si>
  <si>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</si>
  <si>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</si>
  <si>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</si>
  <si>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</si>
  <si>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</si>
  <si>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</si>
  <si>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</si>
  <si>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</si>
  <si>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</si>
  <si>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</si>
  <si>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</si>
  <si>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</si>
  <si>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</si>
  <si>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</si>
  <si>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</si>
  <si>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</si>
  <si>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</si>
  <si>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</si>
  <si>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</si>
  <si>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</si>
  <si>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</si>
  <si>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</si>
  <si>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</si>
  <si>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</si>
  <si>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</si>
  <si>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</si>
  <si>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</si>
  <si>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</si>
  <si>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</si>
  <si>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</si>
  <si>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</si>
  <si>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</si>
  <si>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</si>
  <si>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</si>
  <si>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</si>
  <si>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</si>
  <si>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</si>
  <si>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</si>
  <si>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</si>
  <si>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</si>
  <si>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</si>
  <si>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</si>
  <si>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</si>
  <si>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</si>
  <si>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</si>
  <si>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</si>
  <si>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</si>
  <si>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</si>
  <si>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</si>
  <si>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</si>
  <si>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</si>
  <si>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</si>
  <si>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</si>
  <si>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</si>
  <si>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</si>
  <si>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</si>
  <si>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</si>
  <si>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</si>
  <si>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</si>
  <si>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</si>
  <si>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</si>
  <si>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</si>
  <si>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</si>
  <si>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</si>
  <si>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</si>
  <si>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</si>
  <si>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</si>
  <si>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</si>
  <si>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</si>
  <si>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</si>
  <si>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</si>
  <si>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</si>
  <si>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</si>
  <si>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</si>
  <si>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</si>
  <si>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</si>
  <si>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</si>
  <si>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</si>
  <si>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</si>
  <si>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</si>
  <si>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</si>
  <si>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</si>
  <si>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</si>
  <si>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</si>
  <si>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</si>
  <si>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</si>
  <si>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</si>
  <si>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</si>
  <si>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</si>
  <si>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</si>
  <si>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</si>
  <si>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</si>
  <si>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</si>
  <si>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</si>
  <si>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</si>
  <si>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</si>
  <si>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</si>
  <si>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</si>
  <si>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</si>
  <si>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</si>
  <si>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</si>
  <si>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</si>
  <si>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</si>
  <si>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</si>
  <si>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</si>
  <si>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</si>
  <si>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</si>
  <si>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</si>
  <si>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</si>
  <si>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</si>
  <si>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</si>
  <si>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</si>
  <si>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</si>
  <si>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</si>
  <si>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</si>
  <si>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</si>
  <si>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</si>
  <si>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</si>
  <si>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</si>
  <si>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</si>
  <si>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</si>
  <si>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</si>
  <si>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</si>
  <si>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</si>
  <si>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</si>
  <si>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</si>
  <si>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</si>
  <si>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</si>
  <si>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</si>
  <si>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</si>
  <si>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</si>
  <si>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</si>
  <si>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</si>
  <si>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</si>
  <si>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</si>
  <si>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</si>
  <si>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</si>
  <si>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</si>
  <si>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</si>
  <si>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</si>
  <si>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</si>
  <si>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</si>
  <si>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</si>
  <si>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</si>
  <si>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</si>
  <si>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</si>
  <si>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</si>
  <si>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</si>
  <si>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</si>
  <si>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</si>
  <si>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</si>
  <si>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</si>
  <si>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</si>
  <si>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</si>
  <si>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</si>
  <si>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</si>
  <si>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</si>
  <si>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</si>
  <si>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</si>
  <si>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</si>
  <si>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</si>
  <si>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</si>
  <si>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</si>
  <si>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</si>
  <si>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</si>
  <si>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</si>
  <si>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</si>
  <si>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</si>
  <si>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</si>
  <si>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</si>
  <si>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</si>
  <si>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</si>
  <si>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</si>
  <si>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</si>
  <si>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</si>
  <si>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</si>
  <si>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</si>
  <si>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</si>
  <si>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</si>
  <si>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</si>
  <si>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</si>
  <si>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</si>
  <si>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</si>
  <si>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</si>
  <si>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</si>
  <si>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</si>
  <si>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</si>
  <si>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</si>
  <si>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</si>
  <si>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</si>
  <si>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</si>
  <si>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</si>
  <si>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</si>
  <si>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</si>
  <si>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</si>
  <si>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</si>
  <si>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</si>
  <si>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</si>
  <si>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</si>
  <si>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</si>
  <si>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</si>
  <si>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</si>
  <si>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</si>
  <si>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</si>
  <si>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</si>
  <si>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</si>
  <si>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</si>
  <si>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</si>
  <si>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</si>
  <si>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</si>
  <si>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</si>
  <si>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</si>
  <si>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</si>
  <si>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</si>
  <si>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</si>
  <si>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</si>
  <si>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</si>
  <si>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</si>
  <si>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</si>
  <si>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</si>
  <si>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</si>
  <si>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</si>
  <si>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</si>
  <si>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</si>
  <si>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</si>
  <si>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</si>
  <si>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</si>
  <si>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</si>
  <si>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</si>
  <si>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</si>
  <si>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</si>
  <si>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</si>
  <si>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</si>
  <si>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</si>
  <si>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</si>
  <si>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</si>
  <si>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</si>
  <si>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</si>
  <si>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</si>
  <si>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</si>
  <si>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</si>
  <si>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</si>
  <si>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</si>
  <si>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</si>
  <si>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</si>
  <si>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</si>
  <si>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</si>
  <si>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</si>
  <si>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</si>
  <si>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</si>
  <si>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</si>
  <si>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</si>
  <si>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</si>
  <si>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</si>
  <si>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</si>
  <si>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</si>
  <si>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</si>
  <si>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</si>
  <si>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</si>
  <si>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</si>
  <si>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</si>
  <si>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</si>
  <si>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</si>
  <si>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</si>
  <si>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</si>
  <si>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</si>
  <si>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</si>
  <si>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</si>
  <si>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</si>
  <si>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</si>
  <si>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</si>
  <si>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</si>
  <si>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</si>
  <si>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</si>
  <si>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</si>
  <si>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</si>
  <si>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</si>
  <si>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</si>
  <si>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</si>
  <si>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</si>
  <si>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</si>
  <si>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</si>
  <si>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</si>
  <si>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</si>
  <si>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</si>
  <si>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</si>
  <si>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</si>
  <si>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</si>
  <si>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</si>
  <si>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</si>
  <si>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</si>
  <si>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</si>
  <si>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</si>
  <si>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</si>
  <si>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</si>
  <si>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</si>
  <si>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</si>
  <si>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</si>
  <si>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</si>
  <si>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</si>
  <si>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</si>
  <si>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</si>
  <si>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</si>
  <si>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</si>
  <si>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</si>
  <si>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</si>
  <si>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</si>
  <si>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</si>
  <si>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</si>
  <si>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</si>
  <si>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</si>
  <si>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</si>
  <si>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</si>
  <si>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</si>
  <si>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</si>
  <si>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</si>
  <si>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</si>
  <si>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</si>
  <si>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</si>
  <si>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</si>
  <si>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</si>
  <si>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</si>
  <si>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</si>
  <si>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</si>
  <si>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</si>
  <si>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</si>
  <si>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</si>
  <si>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</si>
  <si>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</si>
  <si>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</si>
  <si>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</si>
  <si>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</si>
  <si>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</si>
  <si>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</si>
  <si>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</si>
  <si>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</si>
  <si>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</si>
  <si>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</si>
  <si>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</si>
  <si>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</si>
  <si>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</si>
  <si>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</si>
  <si>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</si>
  <si>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</si>
  <si>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</si>
  <si>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</si>
  <si>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</si>
  <si>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</si>
  <si>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</si>
  <si>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</si>
  <si>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</si>
  <si>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</si>
  <si>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</si>
  <si>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</si>
  <si>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</si>
  <si>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</si>
  <si>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</si>
  <si>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</si>
  <si>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</si>
  <si>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</si>
  <si>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</si>
  <si>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</si>
  <si>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</si>
  <si>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</si>
  <si>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</si>
  <si>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</si>
  <si>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</si>
  <si>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</si>
  <si>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</si>
  <si>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</si>
  <si>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</si>
  <si>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</si>
  <si>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</si>
  <si>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</si>
  <si>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</si>
  <si>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</si>
  <si>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</si>
  <si>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</si>
  <si>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</si>
  <si>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</si>
  <si>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</si>
  <si>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</si>
  <si>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</si>
  <si>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</si>
  <si>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</si>
  <si>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</si>
  <si>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</si>
  <si>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</si>
  <si>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</si>
  <si>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</si>
  <si>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</si>
  <si>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</si>
  <si>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</si>
  <si>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</si>
  <si>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</si>
  <si>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</si>
  <si>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</si>
  <si>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</si>
  <si>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</si>
  <si>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</si>
  <si>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</si>
  <si>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</si>
  <si>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</si>
  <si>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</si>
  <si>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</si>
  <si>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</si>
  <si>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</si>
  <si>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</si>
  <si>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</si>
  <si>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</si>
  <si>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</si>
  <si>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</si>
  <si>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</si>
  <si>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</si>
  <si>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</si>
  <si>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</si>
  <si>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</si>
  <si>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</si>
  <si>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</si>
  <si>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</si>
  <si>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</si>
  <si>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</si>
  <si>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</si>
  <si>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</si>
  <si>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</si>
  <si>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</si>
  <si>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</si>
  <si>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</si>
  <si>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</si>
  <si>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</si>
  <si>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</si>
  <si>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</si>
  <si>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</si>
  <si>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</si>
  <si>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</si>
  <si>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</si>
  <si>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</si>
  <si>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</si>
  <si>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</si>
  <si>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</si>
  <si>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</si>
  <si>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</si>
  <si>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</si>
  <si>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</si>
  <si>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</si>
  <si>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</si>
  <si>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</si>
  <si>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</si>
  <si>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</si>
  <si>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</si>
  <si>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</si>
  <si>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</si>
  <si>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</si>
  <si>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</si>
  <si>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</si>
  <si>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</si>
  <si>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</si>
  <si>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</si>
  <si>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</si>
  <si>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</si>
  <si>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</si>
  <si>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</si>
  <si>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</si>
  <si>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</si>
  <si>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</si>
  <si>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</si>
  <si>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</si>
  <si>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</si>
  <si>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</si>
  <si>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</si>
  <si>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</si>
  <si>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</si>
  <si>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</si>
  <si>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</si>
  <si>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</si>
  <si>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</si>
  <si>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</si>
  <si>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</si>
  <si>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</si>
  <si>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</si>
  <si>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</si>
  <si>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</si>
  <si>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</si>
  <si>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</si>
  <si>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</si>
  <si>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</si>
  <si>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</si>
  <si>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</si>
  <si>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</si>
  <si>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</si>
  <si>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</si>
  <si>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</si>
  <si>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</si>
  <si>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</si>
  <si>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</si>
  <si>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</si>
  <si>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</si>
  <si>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</si>
  <si>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</si>
  <si>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</si>
  <si>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</si>
  <si>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</si>
  <si>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</si>
  <si>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</si>
  <si>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</si>
  <si>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</si>
  <si>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</si>
  <si>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</si>
  <si>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</si>
  <si>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</si>
  <si>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</si>
  <si>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</si>
  <si>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</si>
  <si>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</si>
  <si>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</si>
  <si>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</si>
  <si>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</si>
  <si>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</si>
  <si>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</si>
  <si>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</si>
  <si>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</si>
  <si>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</si>
  <si>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</si>
  <si>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</si>
  <si>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</si>
  <si>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</si>
  <si>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</si>
  <si>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</si>
  <si>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</si>
  <si>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</si>
  <si>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</si>
  <si>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</si>
  <si>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</si>
  <si>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</si>
  <si>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</si>
  <si>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</si>
  <si>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</si>
  <si>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</si>
  <si>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</si>
  <si>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</si>
  <si>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</si>
  <si>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</si>
  <si>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</si>
  <si>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</si>
  <si>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</si>
  <si>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</si>
  <si>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</si>
  <si>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</si>
  <si>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</si>
  <si>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</si>
  <si>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</si>
  <si>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</si>
  <si>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</si>
  <si>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</si>
  <si>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</si>
  <si>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</si>
  <si>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</si>
  <si>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</si>
  <si>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</si>
  <si>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</si>
  <si>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</si>
  <si>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</si>
  <si>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</si>
  <si>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</si>
  <si>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</si>
  <si>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</si>
  <si>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</si>
  <si>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</si>
  <si>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</si>
  <si>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</si>
  <si>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</si>
  <si>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</si>
  <si>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</si>
  <si>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</si>
  <si>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</si>
  <si>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</si>
  <si>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</si>
  <si>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</si>
  <si>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</si>
  <si>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</si>
  <si>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</si>
  <si>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</si>
  <si>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</si>
  <si>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</si>
  <si>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</si>
  <si>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</si>
  <si>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</si>
  <si>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</si>
  <si>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</si>
  <si>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</si>
  <si>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</si>
  <si>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</si>
  <si>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</si>
  <si>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</si>
  <si>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</si>
  <si>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</si>
  <si>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</si>
  <si>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</si>
  <si>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</si>
  <si>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</si>
  <si>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</si>
  <si>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</si>
  <si>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</si>
  <si>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</si>
  <si>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</si>
  <si>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</si>
  <si>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</si>
  <si>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</si>
  <si>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</si>
  <si>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</si>
  <si>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</si>
  <si>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</si>
  <si>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</si>
  <si>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</si>
  <si>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</si>
  <si>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</si>
  <si>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</si>
  <si>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</si>
  <si>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</si>
  <si>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</si>
  <si>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</si>
  <si>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</si>
  <si>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</si>
  <si>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</si>
  <si>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</si>
  <si>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</si>
  <si>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</si>
  <si>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</si>
  <si>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</si>
  <si>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</si>
  <si>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</si>
  <si>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</si>
  <si>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</si>
  <si>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</si>
  <si>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</si>
  <si>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</si>
  <si>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</si>
  <si>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</si>
  <si>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</si>
  <si>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</si>
  <si>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</si>
  <si>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</si>
  <si>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</si>
  <si>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</si>
  <si>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</si>
  <si>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</si>
  <si>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</si>
  <si>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</si>
  <si>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</si>
  <si>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</si>
  <si>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</si>
  <si>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</si>
  <si>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</si>
  <si>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</si>
  <si>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</si>
  <si>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</si>
  <si>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</si>
  <si>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</si>
  <si>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</si>
  <si>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</si>
  <si>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</si>
  <si>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</si>
  <si>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</si>
  <si>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</si>
  <si>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</si>
  <si>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</si>
  <si>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</si>
  <si>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</si>
  <si>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</si>
  <si>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</si>
  <si>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</si>
  <si>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</si>
  <si>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</si>
  <si>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</si>
  <si>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</si>
  <si>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</si>
  <si>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</si>
  <si>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</si>
  <si>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</si>
  <si>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</si>
  <si>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</si>
  <si>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</si>
  <si>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</si>
  <si>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</si>
  <si>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</si>
  <si>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</si>
  <si>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</si>
  <si>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</si>
  <si>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</si>
  <si>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</si>
  <si>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</si>
  <si>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</si>
  <si>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</si>
  <si>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</si>
  <si>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</si>
  <si>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</si>
  <si>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</si>
  <si>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</si>
  <si>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</si>
  <si>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</si>
  <si>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</si>
  <si>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</si>
  <si>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</si>
  <si>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</si>
  <si>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</si>
  <si>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</si>
  <si>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</si>
  <si>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</si>
  <si>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</si>
  <si>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</si>
  <si>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</si>
  <si>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</si>
  <si>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</si>
  <si>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</si>
  <si>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</si>
  <si>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</si>
  <si>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</si>
  <si>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</si>
  <si>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</si>
  <si>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</si>
  <si>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</si>
  <si>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</si>
  <si>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</si>
  <si>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</si>
  <si>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</si>
  <si>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</si>
  <si>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</si>
  <si>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</si>
  <si>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</si>
  <si>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</si>
  <si>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</si>
  <si>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</si>
  <si>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</si>
  <si>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</si>
  <si>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</si>
  <si>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</si>
  <si>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</si>
  <si>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</si>
  <si>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</si>
  <si>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</si>
  <si>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</si>
  <si>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</si>
  <si>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</si>
  <si>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</si>
  <si>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</si>
  <si>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</si>
  <si>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</si>
  <si>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</si>
  <si>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</si>
  <si>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</si>
  <si>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</si>
  <si>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</si>
  <si>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</si>
  <si>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</si>
  <si>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</si>
  <si>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</si>
  <si>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</si>
  <si>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</si>
  <si>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</si>
  <si>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</si>
  <si>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</si>
  <si>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</si>
  <si>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</si>
  <si>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</si>
  <si>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</si>
  <si>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</si>
  <si>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</si>
  <si>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</si>
  <si>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</si>
  <si>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</si>
  <si>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</si>
  <si>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</si>
  <si>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</si>
  <si>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</si>
  <si>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</si>
  <si>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</si>
  <si>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</si>
  <si>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</si>
  <si>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</si>
  <si>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</si>
  <si>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</si>
  <si>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</si>
  <si>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</si>
  <si>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</si>
  <si>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</si>
  <si>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</si>
  <si>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</si>
  <si>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</si>
  <si>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</si>
  <si>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</si>
  <si>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</si>
  <si>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</si>
  <si>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</si>
  <si>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</si>
  <si>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</si>
  <si>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</si>
  <si>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</si>
  <si>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</si>
  <si>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</si>
  <si>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</si>
  <si>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</si>
  <si>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</si>
  <si>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</si>
  <si>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</si>
  <si>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</si>
  <si>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</si>
  <si>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</si>
  <si>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</si>
  <si>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</si>
  <si>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</si>
  <si>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</si>
  <si>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</si>
  <si>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</si>
  <si>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</si>
  <si>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</si>
  <si>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</si>
  <si>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</si>
  <si>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</si>
  <si>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</si>
  <si>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</si>
  <si>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</si>
  <si>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</si>
  <si>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</si>
  <si>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</si>
  <si>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</si>
  <si>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</si>
  <si>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</si>
  <si>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</si>
  <si>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</si>
  <si>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</si>
  <si>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</si>
  <si>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</si>
  <si>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</si>
  <si>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</si>
  <si>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</si>
  <si>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</si>
  <si>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</si>
  <si>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</si>
  <si>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</si>
  <si>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</si>
  <si>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</si>
  <si>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</si>
  <si>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</si>
  <si>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</si>
  <si>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</si>
  <si>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</si>
  <si>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</si>
  <si>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</si>
  <si>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</si>
  <si>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</si>
  <si>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</si>
  <si>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</si>
  <si>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</si>
  <si>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</si>
  <si>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</si>
  <si>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</si>
  <si>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</si>
  <si>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</si>
  <si>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</si>
  <si>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</si>
  <si>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</si>
  <si>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</si>
  <si>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</si>
  <si>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</si>
  <si>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</si>
  <si>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</si>
  <si>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</si>
  <si>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</si>
  <si>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</si>
  <si>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</si>
  <si>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</si>
  <si>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</si>
  <si>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</si>
  <si>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</si>
  <si>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</si>
  <si>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</si>
  <si>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</si>
  <si>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</si>
  <si>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</si>
  <si>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</si>
  <si>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</si>
  <si>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</si>
  <si>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</si>
  <si>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</si>
  <si>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</si>
  <si>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</si>
  <si>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</si>
  <si>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</si>
  <si>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</si>
  <si>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</si>
  <si>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</si>
  <si>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</si>
  <si>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</si>
  <si>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</si>
  <si>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</si>
  <si>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</si>
  <si>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</si>
  <si>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</si>
  <si>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</si>
  <si>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</si>
  <si>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</si>
  <si>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</si>
  <si>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</si>
  <si>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</si>
  <si>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</si>
  <si>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</si>
  <si>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</si>
  <si>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</si>
  <si>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</si>
  <si>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</si>
  <si>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</si>
  <si>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</si>
  <si>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</si>
  <si>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</si>
  <si>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</si>
  <si>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</si>
  <si>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</si>
  <si>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</si>
  <si>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</si>
  <si>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</si>
  <si>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</si>
  <si>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</si>
  <si>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</si>
  <si>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</si>
  <si>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</si>
  <si>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</si>
  <si>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</si>
  <si>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</si>
  <si>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</si>
  <si>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</si>
  <si>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</si>
  <si>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</si>
  <si>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</si>
  <si>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</si>
  <si>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</si>
  <si>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</si>
  <si>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</si>
  <si>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</si>
  <si>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</si>
  <si>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</si>
  <si>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</si>
  <si>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</si>
  <si>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</si>
  <si>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</si>
  <si>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</si>
  <si>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</si>
  <si>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</si>
  <si>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</si>
  <si>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</si>
  <si>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</si>
  <si>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</si>
  <si>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</si>
  <si>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</si>
  <si>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</si>
  <si>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</si>
  <si>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</si>
  <si>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</si>
  <si>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</si>
  <si>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</si>
  <si>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</si>
  <si>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</si>
  <si>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</si>
  <si>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</si>
  <si>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</si>
  <si>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</si>
  <si>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</si>
  <si>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</si>
  <si>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</si>
  <si>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</si>
  <si>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</si>
  <si>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</si>
  <si>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</si>
  <si>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</si>
  <si>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</si>
  <si>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</si>
  <si>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</si>
  <si>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</si>
  <si>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</si>
  <si>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</si>
  <si>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</si>
  <si>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</si>
  <si>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</si>
  <si>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</si>
  <si>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</si>
  <si>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</si>
  <si>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</si>
  <si>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</si>
  <si>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</si>
  <si>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</si>
  <si>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</si>
  <si>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</si>
  <si>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</si>
  <si>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</si>
  <si>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</si>
  <si>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</si>
  <si>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</si>
  <si>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</si>
  <si>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</si>
  <si>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</si>
  <si>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</si>
  <si>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</si>
  <si>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</si>
  <si>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</si>
  <si>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</si>
  <si>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</si>
  <si>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</si>
  <si>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</si>
  <si>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</si>
  <si>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</si>
  <si>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</si>
  <si>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</si>
  <si>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</si>
  <si>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</si>
  <si>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</si>
  <si>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</si>
  <si>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</si>
  <si>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</si>
  <si>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</si>
  <si>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</si>
  <si>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</si>
  <si>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</si>
  <si>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</si>
  <si>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</si>
  <si>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</si>
  <si>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</si>
  <si>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</si>
  <si>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</si>
  <si>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</si>
  <si>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</si>
  <si>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</si>
  <si>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</si>
  <si>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</si>
  <si>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</si>
  <si>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</si>
  <si>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</si>
  <si>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</si>
  <si>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</si>
  <si>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</si>
  <si>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</si>
  <si>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</si>
  <si>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</si>
  <si>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</si>
  <si>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</si>
  <si>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</si>
  <si>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</si>
  <si>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</si>
  <si>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</si>
  <si>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</si>
  <si>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</si>
  <si>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</si>
  <si>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</si>
  <si>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</si>
  <si>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</si>
  <si>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</si>
  <si>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</si>
  <si>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</si>
  <si>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</si>
  <si>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</si>
  <si>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</si>
  <si>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</si>
  <si>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</si>
  <si>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</si>
  <si>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</si>
  <si>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</si>
  <si>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</si>
  <si>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</si>
  <si>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</si>
  <si>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</si>
  <si>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</si>
  <si>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</si>
  <si>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</si>
  <si>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</si>
  <si>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</si>
  <si>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</si>
  <si>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</si>
  <si>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</si>
  <si>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</si>
  <si>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</si>
  <si>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</si>
  <si>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</si>
  <si>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</si>
  <si>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</si>
  <si>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</si>
  <si>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</si>
  <si>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</si>
  <si>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</si>
  <si>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</si>
  <si>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</si>
  <si>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</si>
  <si>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</si>
  <si>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</si>
  <si>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</si>
  <si>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</si>
  <si>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</si>
  <si>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</si>
  <si>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</si>
  <si>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</si>
  <si>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</si>
  <si>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</si>
  <si>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</si>
  <si>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</si>
  <si>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</si>
  <si>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</si>
  <si>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</si>
  <si>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</si>
  <si>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</si>
  <si>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</si>
  <si>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</si>
  <si>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</si>
  <si>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</si>
  <si>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</si>
  <si>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</si>
  <si>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</si>
  <si>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</si>
  <si>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</si>
  <si>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</si>
  <si>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</si>
  <si>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</si>
  <si>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</si>
  <si>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</si>
  <si>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</si>
  <si>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</si>
  <si>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</si>
  <si>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</si>
  <si>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</si>
  <si>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</si>
  <si>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</si>
  <si>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</si>
  <si>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</si>
  <si>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</si>
  <si>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</si>
  <si>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</si>
  <si>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</si>
  <si>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</si>
  <si>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</si>
  <si>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</si>
  <si>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</si>
  <si>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</si>
  <si>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</si>
  <si>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</si>
  <si>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</si>
  <si>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</si>
  <si>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</si>
  <si>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</si>
  <si>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</si>
  <si>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</si>
  <si>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</si>
  <si>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</si>
  <si>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</si>
  <si>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</si>
  <si>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</si>
  <si>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</si>
  <si>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</si>
  <si>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</si>
  <si>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</si>
  <si>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</si>
  <si>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</si>
  <si>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</si>
  <si>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</si>
  <si>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</si>
  <si>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</si>
  <si>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</si>
  <si>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</si>
  <si>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</si>
  <si>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</si>
  <si>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</si>
  <si>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</si>
  <si>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</si>
  <si>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</si>
  <si>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</si>
  <si>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</si>
  <si>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</si>
  <si>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</si>
  <si>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</si>
  <si>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</si>
  <si>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</si>
  <si>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</si>
  <si>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</si>
  <si>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</si>
  <si>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</si>
  <si>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</si>
  <si>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</si>
  <si>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</si>
  <si>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</si>
  <si>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</si>
  <si>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</si>
  <si>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</si>
  <si>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</si>
  <si>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</si>
  <si>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</si>
  <si>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</si>
  <si>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</si>
  <si>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</si>
  <si>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</si>
  <si>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</si>
  <si>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</si>
  <si>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</si>
  <si>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</si>
  <si>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</si>
  <si>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</si>
  <si>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</si>
  <si>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</si>
  <si>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</si>
  <si>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</si>
  <si>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</si>
  <si>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</si>
  <si>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</si>
  <si>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</si>
  <si>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</si>
  <si>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</si>
  <si>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</si>
  <si>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</si>
  <si>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</si>
  <si>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</si>
  <si>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</si>
  <si>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</si>
  <si>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</si>
  <si>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</si>
  <si>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</si>
  <si>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</si>
  <si>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</si>
  <si>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</si>
  <si>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</si>
  <si>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</si>
  <si>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</si>
  <si>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</si>
  <si>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</si>
  <si>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</si>
  <si>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</si>
  <si>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</si>
  <si>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</si>
  <si>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</si>
  <si>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</si>
  <si>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</si>
  <si>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</si>
  <si>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</si>
  <si>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</si>
  <si>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</si>
  <si>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</si>
  <si>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</si>
  <si>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</si>
  <si>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</si>
  <si>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</si>
  <si>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</si>
  <si>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</si>
  <si>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</si>
  <si>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</si>
  <si>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</si>
  <si>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</si>
  <si>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</si>
  <si>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</si>
  <si>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</si>
  <si>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</si>
  <si>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</si>
  <si>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</si>
  <si>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</si>
  <si>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</si>
  <si>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</si>
  <si>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</si>
  <si>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 DONATION</t>
  </si>
  <si>
    <t>PARENT CATEGORY</t>
  </si>
  <si>
    <t>SUBCATEGORY</t>
  </si>
  <si>
    <t>DATE CREATED CONVERSION</t>
  </si>
  <si>
    <t>YEARS</t>
  </si>
  <si>
    <t>DATE ENDED CONVERSION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</si>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</sst>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3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2" fillId="0" borderId="0" xfId="0" applyNumberFormat="1" applyFon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41-2C4B-8464-8779D9B934B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41-2C4B-8464-8779D9B934B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41-2C4B-8464-8779D9B93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363936"/>
        <c:axId val="417121088"/>
      </c:lineChart>
      <c:catAx>
        <c:axId val="4163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121088"/>
        <c:crosses val="autoZero"/>
        <c:auto val="1"/>
        <c:lblAlgn val="ctr"/>
        <c:lblOffset val="100"/>
        <c:noMultiLvlLbl val="0"/>
      </c:catAx>
      <c:valAx>
        <c:axId val="4171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</a:t>
            </a:r>
            <a:r>
              <a:rPr lang="en-US"/>
              <a:t>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bassed on goal'!$F$2:$F$13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C-D24E-A3F0-A07B1FC87B6F}"/>
            </c:ext>
          </c:extLst>
        </c:ser>
        <c:ser>
          <c:idx val="1"/>
          <c:order val="1"/>
          <c:tx>
            <c:strRef>
              <c:f>'outcome bassed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bassed on goal'!$G$2:$G$13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AC-D24E-A3F0-A07B1FC87B6F}"/>
            </c:ext>
          </c:extLst>
        </c:ser>
        <c:ser>
          <c:idx val="2"/>
          <c:order val="2"/>
          <c:tx>
            <c:strRef>
              <c:f>'outcome bassed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bassed on goal'!$H$2:$H$13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AC-D24E-A3F0-A07B1FC87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637072"/>
        <c:axId val="2031373343"/>
      </c:lineChart>
      <c:catAx>
        <c:axId val="42963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373343"/>
        <c:crosses val="autoZero"/>
        <c:auto val="1"/>
        <c:lblAlgn val="ctr"/>
        <c:lblOffset val="100"/>
        <c:noMultiLvlLbl val="0"/>
      </c:catAx>
      <c:valAx>
        <c:axId val="203137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3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2</xdr:row>
      <xdr:rowOff>177800</xdr:rowOff>
    </xdr:from>
    <xdr:to>
      <xdr:col>13</xdr:col>
      <xdr:colOff>457200</xdr:colOff>
      <xdr:row>25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C82C5-6B87-D84B-A984-3D77D1CF3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14</xdr:row>
      <xdr:rowOff>88900</xdr:rowOff>
    </xdr:from>
    <xdr:to>
      <xdr:col>8</xdr:col>
      <xdr:colOff>0</xdr:colOff>
      <xdr:row>33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3B5D18-3D79-904D-A682-135753AAB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70.687006018517" createdVersion="6" refreshedVersion="6" minRefreshableVersion="3" recordCount="8444" xr:uid="{BFB0653F-7493-A541-BCEC-72E7B760B0EB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4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d v="2015-07-23T03:00:00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d v="2017-03-02T14:24: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d v="2016-02-15T16:51:23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d v="2014-08-07T12:21:47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d v="2015-12-19T20:01:19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d v="2016-07-29T05:35:00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d v="2014-06-14T01:44:10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d v="2016-07-05T01:07:47"/>
    <n v="159.82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d v="2016-04-15T21:00:00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d v="2016-04-17T02:29:04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d v="2014-06-25T01:37:59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d v="2016-08-22T03:00:00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d v="2014-07-16T03:00:00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d v="2016-06-23T20:27:00"/>
    <n v="109.78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d v="2014-07-13T13:59:00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d v="2015-09-27T20:14:00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d v="2014-06-16T05:30:00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d v="2014-11-04T18:33:42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d v="2014-09-17T13:00:56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d v="2015-07-20T19:35:34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d v="2015-09-13T18:11:5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d v="2014-09-26T15:03:09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d v="2015-01-01T07:59:00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d v="2015-04-30T15:20:00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d v="2015-09-15T19:39:00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d v="2016-01-09T00:36:01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d v="2014-08-17T12:22:24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d v="2014-11-16T04:57:13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d v="2015-12-16T23:08:04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d v="2014-07-22T16:09:28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d v="2014-08-21T07:01:55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d v="2016-01-25T19:00:34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d v="2016-05-13T03:59:00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d v="2015-11-08T16:51:4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d v="2014-08-05T07:43:21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d v="2015-04-28T00:00:00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d v="2015-04-04T06:22:05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d v="2015-02-27T16:37:59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d v="2013-05-11T01:22:24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d v="2014-05-25T22:59:00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d v="2014-06-19T04:00:00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d v="2014-10-05T13:39:14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d v="2014-12-28T15:20:26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d v="2014-07-13T00:00:00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d v="2014-10-07T02:22:17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d v="2016-04-27T14:58:27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d v="2015-12-15T23:09:3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d v="2014-12-19T20:40:07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d v="2015-03-01T12:00:00"/>
    <n v="56.8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d v="2015-10-24T04:14:05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d v="2015-01-30T17:00:00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d v="2015-08-10T22:17:17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d v="2014-07-17T16:50:46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d v="2014-04-04T22:00:00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d v="2015-12-25T17:07: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d v="2016-05-27T23:15:16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d v="2015-06-08T16:00:00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d v="2015-04-25T19:59:2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d v="2014-11-19T18:52:52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d v="2015-09-14T21:00: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d v="2014-03-23T00:00:00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d v="2013-06-06T19:32:37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d v="2013-03-03T19:11:18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d v="2013-12-28T04:59:00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d v="2013-07-08T00:26:21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d v="2014-08-11T05:59:00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d v="2016-07-18T20:23:40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d v="2012-07-15T14:00:04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d v="2014-02-23T13:39:51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d v="2011-10-02T06:59:00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d v="2011-09-04T21:30:45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d v="2012-05-28T06:30:57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d v="2012-11-15T00:00:00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d v="2011-05-03T03:59: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d v="2016-01-21T11:41:35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d v="2013-04-23T05:01:12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d v="2011-12-27T17:35:58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d v="2012-05-21T02:59:00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d v="2016-09-01T17:32:01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d v="2014-04-25T18:38:13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d v="2013-12-10T02:00:56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d v="2012-07-14T03:02:00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d v="2011-10-09T19:41:01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d v="2015-02-22T11:30:00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d v="2011-05-15T18:11:26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d v="2011-09-23T03:00:37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d v="2015-12-27T14:20:45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d v="2010-06-03T01:41:00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d v="2014-06-22T15:48:51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d v="2013-06-02T18:03:12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d v="2011-07-12T07:08:19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d v="2011-05-17T09:39:24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d v="2017-02-01T08:00:00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d v="2012-07-03T21:00:00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d v="2014-04-07T17:13:42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d v="2012-02-26T00:07:21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d v="2010-08-01T03:00:00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d v="2011-07-12T03:14:42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d v="2012-12-07T23:30:00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d v="2014-01-22T21:39:59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d v="2012-11-04T19:04:46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d v="2013-01-24T18:38:3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d v="2010-12-23T03:08:53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d v="2014-03-07T19:20:30"/>
    <n v="27.9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d v="2011-04-03T01:00:0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d v="2016-05-14T00:00:00"/>
    <n v="39.380000000000003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d v="2012-04-02T18:38:21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d v="2011-04-24T23:34:47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d v="2013-05-31T14:42:50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d v="2011-02-26T00:37:10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d v="2013-11-14T05:59:00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d v="2015-05-31T07:59:47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d v="2014-04-13T02:00:00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d v="2011-08-06T15:00:00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d v="2012-01-13T06:34:48"/>
    <n v="88.57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d v="2012-02-04T17:44:04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d v="2011-04-08T10:55:55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d v="2010-06-09T19:00:00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d v="2011-07-29T01:17:16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d v="2011-08-13T23:00:00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d v="2016-10-03T01:11:47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d v="2015-04-18T10:16:0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d v="2016-10-10T10:21:47"/>
    <n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d v="2014-10-28T22:00:00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d v="2015-05-15T22:17:22"/>
    <n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d v="2017-02-03T23:51:20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d v="2015-06-11T02:00:00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d v="2015-04-03T13:59:01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d v="2016-10-20T05:28:13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d v="2014-10-30T22:29:43"/>
    <n v="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d v="2014-06-16T20:16:00"/>
    <n v="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d v="2016-07-06T00:00:00"/>
    <n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d v="2014-11-07T20:30:07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d v="2016-05-31T17:31:00"/>
    <n v="0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d v="2015-09-04T17:00:00"/>
    <n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d v="2014-07-01T19:00:00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d v="2015-05-16T10:16:00"/>
    <n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d v="2015-10-12T13:46:33"/>
    <n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d v="2015-08-01T04:59:00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d v="2015-07-12T22:06:12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d v="2015-03-20T03:45:32"/>
    <n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d v="2015-05-31T03:40:23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d v="2014-11-16T22:26:18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d v="2016-09-03T05:55:00"/>
    <n v="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d v="2015-04-13T17:17:52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d v="2015-08-11T13:00:52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d v="2017-01-18T00:23:18"/>
    <n v="38.33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d v="2015-01-08T18:18:00"/>
    <n v="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d v="2016-02-27T06:45:36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d v="2014-12-25T08:00:00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d v="2015-05-26T03:53:02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d v="2015-06-18T13:13:11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d v="2014-09-23T01:51:4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d v="2014-12-02T15:04:04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d v="2015-06-03T13:08:15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d v="2015-07-23T13:25:35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d v="2014-08-03T02:59:56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d v="2016-02-26T21:52:52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d v="2014-10-22T01:50:28"/>
    <n v="0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d v="2016-07-03T10:25:45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d v="2015-08-15T21:54:51"/>
    <n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d v="2014-07-02T16:29:55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d v="2014-08-16T23:42:00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d v="2015-10-01T00:00:00"/>
    <n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d v="2014-09-19T18:18:21"/>
    <n v="91.4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d v="2016-01-12T15:48:44"/>
    <n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d v="2017-01-16T01:49:22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d v="2015-08-04T22:15:35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d v="2015-03-19T19:02:50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d v="2014-10-18T12:07:39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d v="2015-08-30T05:28:00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d v="2016-08-12T04:20:14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d v="2015-03-19T08:28:43"/>
    <n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d v="2015-02-28T13:45:08"/>
    <n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d v="2015-05-08T18:12:56"/>
    <n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d v="2014-08-29T18:40:11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d v="2015-08-05T19:46:39"/>
    <n v="0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d v="2015-03-24T00:08:46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d v="2015-11-26T23:55:45"/>
    <n v="0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d v="2016-03-04T01:55:55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d v="2015-04-13T19:00:00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d v="2015-06-22T17:48:15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d v="2017-01-07T00:17:12"/>
    <n v="0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d v="2014-11-26T20:26:50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d v="2014-09-01T03:59:00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d v="2016-08-18T21:52:19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d v="2017-03-03T20:00:00"/>
    <n v="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d v="2015-07-21T06:59:00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d v="2014-09-05T04:23:35"/>
    <n v="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d v="2016-09-03T16:34:37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d v="2016-06-16T15:37:26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d v="2015-10-02T10:35:38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d v="2014-10-17T19:00:32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d v="2014-11-28T23:26:06"/>
    <n v="0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d v="2016-03-06T23:55:31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d v="2015-07-10T16:05:32"/>
    <n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d v="2015-10-10T21:00:00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d v="2017-02-17T21:00:0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d v="2014-10-05T09:12:02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d v="2016-09-01T02:58:22"/>
    <n v="0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d v="2014-09-15T02:00:03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d v="2015-02-08T19:38:49"/>
    <n v="54.29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d v="2015-10-08T20:59:00"/>
    <n v="0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d v="2015-01-29T20:21:04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d v="2016-08-04T14:00:03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d v="2015-10-06T15:10:22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d v="2016-08-06T00:06:23"/>
    <n v="0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d v="2015-01-04T04:43:58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d v="2014-12-16T08:52:47"/>
    <n v="0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d v="2015-07-10T22:08:55"/>
    <n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d v="2015-10-01T05:00:00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d v="2015-09-19T03:50:17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d v="2016-04-16T20:08:4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d v="2015-08-16T14:06:41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d v="2015-03-06T15:22:29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d v="2016-02-17T23:59:0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d v="2015-04-22T22:00:37"/>
    <n v="331.54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d v="2014-12-28T15:22:29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d v="2015-05-15T15:04:49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d v="2016-04-01T06:59:00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d v="2015-08-20T20:06:00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d v="2015-03-28T19:06:04"/>
    <n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d v="2015-03-27T02:39:00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d v="2016-05-22T01:05:00"/>
    <n v="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d v="2015-07-10T05:38:46"/>
    <n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d v="2016-04-08T22:04:14"/>
    <n v="0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d v="2015-05-31T09:29:00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d v="2015-07-09T21:27:21"/>
    <n v="0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d v="2015-06-01T16:28:25"/>
    <n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d v="2016-02-13T22:24:57"/>
    <n v="0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d v="2015-06-04T18:39:11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d v="2016-01-02T23:00:51"/>
    <n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d v="2015-02-27T19:49:06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d v="2016-09-29T21:52:52"/>
    <n v="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d v="2015-06-21T00:50:59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d v="2015-07-09T21:48:17"/>
    <n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d v="2016-01-05T00:00:00"/>
    <n v="0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d v="2016-03-08T13:51:09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d v="2016-12-30T09:00:00"/>
    <n v="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d v="2015-11-08T12:00:00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d v="2013-05-05T17:00:11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d v="2014-12-21T16:45:04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d v="2011-12-20T11:49:50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d v="2014-02-22T01:08:24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d v="2010-03-16T07:06:00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d v="2012-08-16T01:16:25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d v="2010-12-18T09:43:25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d v="2010-10-16T03:39:00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d v="2012-01-07T18:35:09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d v="2010-08-22T17:40:00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d v="2013-06-06T13:34:51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d v="2012-05-16T19:00:00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d v="2010-06-01T03:59:00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d v="2012-02-15T15:37:15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d v="2015-10-17T02:00:00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d v="2011-03-16T11:38:02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d v="2013-03-16T18:27:47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d v="2016-05-19T15:02:42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d v="2011-06-18T01:14:26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d v="2015-04-08T17:42:49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d v="2010-07-17T09:59:00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d v="2012-06-07T14:55:00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d v="2011-02-26T05:57:08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d v="2012-09-27T22:54:54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d v="2012-05-11T14:53:15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d v="2010-05-10T20:16:00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d v="2010-04-23T03:51:00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d v="2014-06-25T10:51:39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d v="2011-11-07T04:39:38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d v="2017-02-22T04:43:42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d v="2011-05-25T04:00:00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d v="2014-01-02T08:00:00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d v="2010-04-28T18:49:00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d v="2011-07-03T11:57:46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d v="2012-04-05T06:59:00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d v="2012-11-10T01:46:06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d v="2012-04-28T00:57:54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d v="2015-05-23T21:23:39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d v="2012-10-12T00:58:59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d v="2017-02-27T02:01:00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d v="2014-05-30T14:10:35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d v="2009-08-10T19:26:00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d v="2010-02-22T22:00:00"/>
    <n v="254.3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d v="2011-06-01T04:59:00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d v="2012-01-21T17:43:00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d v="2013-09-19T18:08:48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d v="2013-03-25T18:35:24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d v="2012-11-02T04:00:00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d v="2012-06-26T04:03:13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d v="2013-11-02T10:57:14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d v="2011-02-02T07:59:00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d v="2013-05-01T00:01:00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d v="2011-10-29T03:59:00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d v="2014-04-20T16:01:54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d v="2010-07-19T16:00: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d v="2013-11-01T00:00:00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d v="2012-09-07T11:24:43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d v="2015-05-01T03:59:00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d v="2014-05-09T21:00:00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d v="2010-11-17T06:24:20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d v="2011-04-24T23:02:18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d v="2013-03-19T16:42:15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d v="2012-02-24T20:33:58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d v="2012-06-02T01:42:26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d v="2012-09-01T02:00:00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d v="2012-03-10T15:07:29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d v="2013-03-20T19:05:33"/>
    <n v="36.61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d v="2013-02-07T22:40:01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d v="2011-03-10T16:40:10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d v="2012-09-03T18:02:14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d v="2011-10-20T02:00:00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d v="2012-01-01T07:59:00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d v="2013-04-14T21:03:52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d v="2010-08-11T15:59:00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d v="2013-03-01T19:59:48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d v="2012-08-22T18:32:14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d v="2014-12-11T04:59:00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d v="2013-12-11T16:14:43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d v="2013-03-26T23:55:51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d v="2010-02-02T07:59:00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d v="2015-12-22T23:00:00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d v="2016-11-08T11:43:06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d v="2016-05-13T13:40:48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d v="2016-12-21T07:59:00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d v="2015-08-01T15:01:48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d v="2016-12-20T04:30:33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d v="2017-03-14T22:57:00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d v="2015-03-22T08:00:00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d v="2015-11-01T04:00:00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d v="2015-11-07T04:00:00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d v="2013-05-17T03:59:00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d v="2016-06-17T13:57:14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d v="2015-10-28T08:00:00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d v="2016-04-07T14:16:31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d v="2015-05-15T19:00:00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d v="2015-05-08T22:00:00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d v="2015-11-13T15:18:38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d v="2015-03-14T02:05:08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d v="2016-09-03T01:00:00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d v="2015-04-29T18:14:2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d v="2017-03-08T21:00:00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d v="2014-10-01T03:59:00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d v="2016-04-29T18:44:25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d v="2014-11-14T03:00:00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d v="2015-06-01T02:20:00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d v="2015-05-20T22:39:50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d v="2015-10-14T12:00:21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d v="2015-11-14T12:53:29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d v="2015-08-21T14:05:16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d v="2017-02-24T11:58:28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d v="2016-09-11T03:59:00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d v="2016-04-07T22:09:14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d v="2014-10-08T04:01:08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d v="2015-11-19T20:00:1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d v="2016-04-08T18:52:01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d v="2014-12-01T08:03:14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d v="2016-03-16T18:16:33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d v="2015-04-24T05:19:57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d v="2016-06-15T15:00:00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d v="2014-11-14T05:12:00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d v="2015-07-23T03:11:00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d v="2014-11-23T01:01:46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d v="2014-08-08T00:00:00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d v="2010-05-02T19:22:00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d v="2014-06-21T03:59:00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d v="2014-02-28T14:33:19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d v="2012-05-20T19:01:58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d v="2013-05-01T04:59:00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d v="2015-03-15T13:32:02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d v="2012-01-15T13:14:29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d v="2017-01-06T19:05:00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d v="2013-02-01T18:25:39"/>
    <n v="161.26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d v="2016-04-05T16:00:00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d v="2012-07-18T21:53:18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d v="2011-09-16T21:20:31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d v="2014-03-01T17:18:00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d v="2016-08-25T10:51:56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d v="2015-11-14T07:01:00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d v="2016-01-25T23:52:00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d v="2012-05-03T16:31:12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d v="2016-01-23T17:16:3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d v="2012-07-30T05:00:00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d v="2012-09-06T17:01:40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d v="2014-05-19T02:49:19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d v="2015-01-06T18:45:47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d v="2014-11-21T15:01:41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d v="2015-08-10T22:49:51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d v="2015-08-15T06:00:00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d v="2016-07-28T01:49:40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d v="2014-03-07T22:59:00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d v="2015-05-08T00:52:52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d v="2011-12-18T00:59:00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d v="2011-09-08T03:00:00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d v="2013-10-10T17:00:52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d v="2016-04-17T18:38:0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d v="2012-04-27T21:32:00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d v="2012-07-07T13:33:26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d v="2010-09-01T03:44:00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d v="2015-04-29T19:02:06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d v="2016-12-14T12:00:00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d v="2014-05-17T03:30:00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d v="2011-08-07T20:12:50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d v="2015-11-05T13:56:57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d v="2011-08-10T07:08:00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d v="2014-02-05T23:04:00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d v="2014-03-06T02:02:19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d v="2011-05-09T05:59:00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d v="2011-11-19T21:54:10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d v="2013-11-05T18:39:50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d v="2016-07-22T20:42:24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d v="2015-06-18T23:33:17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d v="2013-12-22T05:00:00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d v="2012-07-25T17:49:38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d v="2012-07-19T21:03:31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d v="2013-10-12T01:31:05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d v="2014-10-17T12:00:00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d v="2014-02-08T09:30:31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d v="2013-04-08T04:33:00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d v="2015-07-23T06:46:3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d v="2013-06-29T20:13:07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d v="2014-03-14T04:40:31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d v="2015-08-21T11:47:36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d v="2014-09-11T06:14:57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d v="2013-06-05T22:13:50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d v="2012-03-26T08:01:39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d v="2015-11-27T21:40:04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d v="2016-03-01T17:05:14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d v="2015-10-22T18:59:00"/>
    <n v="0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d v="2014-06-16T22:00:00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d v="2009-11-27T04:59:00"/>
    <n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d v="2013-09-11T02:34:27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d v="2016-07-05T20:54:43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d v="2015-10-21T17:26:21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d v="2015-10-11T15:07:02"/>
    <n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d v="2013-12-01T21:01:42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d v="2013-09-13T17:56:2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d v="2013-07-31T08:41:53"/>
    <n v="0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d v="2016-10-08T07:38:46"/>
    <n v="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d v="2015-11-18T07:15:58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d v="2014-10-17T18:16:58"/>
    <n v="0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d v="2016-03-24T22:39:13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d v="2013-11-02T19:03:16"/>
    <n v="0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d v="2015-02-19T21:19:43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d v="2014-02-10T00:21:41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d v="2012-02-15T21:46:01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d v="2015-05-21T08:02:55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d v="2015-03-04T02:00:20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d v="2013-03-23T12:19:23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d v="2014-05-14T18:11:35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d v="2013-10-17T13:38:05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d v="2014-02-14T22:43:20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d v="2014-01-25T17:09:51"/>
    <n v="0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d v="2015-05-13T16:53:35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d v="2015-02-19T19:47:59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d v="2014-11-26T13:14:00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d v="2012-04-17T00:31:0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d v="2013-10-22T03:59:00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d v="2014-08-16T18:25:12"/>
    <n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d v="2013-05-14T16:47:40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d v="2011-11-13T16:22:07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d v="2014-06-01T04:00:0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d v="2013-06-02T20:19:27"/>
    <n v="0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d v="2011-08-10T03:02:21"/>
    <n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d v="2011-09-24T17:02:33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d v="2016-05-18T20:22:15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d v="2014-06-27T02:52:54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d v="2012-09-07T22:37:44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d v="2012-09-28T16:18:54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d v="2012-07-11T03:51:05"/>
    <n v="0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d v="2014-09-05T23:45:24"/>
    <n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d v="2014-01-16T04:00:00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d v="2014-04-19T16:19:39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d v="2014-08-23T22:08:3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d v="2014-09-17T16:45:19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d v="2017-02-17T07:53:49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d v="2015-05-06T02:04:03"/>
    <n v="0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d v="2014-06-03T03:59:00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d v="2012-05-18T20:02:14"/>
    <n v="0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d v="2015-04-01T20:51:49"/>
    <n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d v="2014-11-21T10:47:15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d v="2013-08-09T12:00:15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d v="2012-10-10T16:08:09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d v="2016-04-14T14:34:0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d v="2013-01-29T04:44:32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d v="2015-11-05T23:32:52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d v="2013-05-17T12:08:19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d v="2014-06-01T22:37:19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d v="2016-12-25T15:16:34"/>
    <n v="0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d v="2017-01-09T01:18:20"/>
    <n v="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d v="2012-01-05T11:33:00"/>
    <n v="71.67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d v="2012-08-22T23:14:45"/>
    <n v="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d v="2016-01-27T23:34:59"/>
    <n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d v="2016-10-13T00:50:30"/>
    <n v="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d v="2015-05-20T17:25:38"/>
    <n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d v="2014-07-03T03:00:00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d v="2015-07-16T19:51:45"/>
    <n v="0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d v="2014-02-10T22:21:14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d v="2014-12-25T05:00:00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d v="2011-12-23T18:17:29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d v="2009-10-12T20:59:00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d v="2010-05-08T22:16:00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d v="2011-07-09T05:37:31"/>
    <n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d v="2012-03-18T12:17:05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d v="2015-01-17T12:38:23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d v="2012-04-10T22:36:27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d v="2015-12-25T02:21:26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d v="2013-08-10T13:15:2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d v="2012-10-19T23:00:57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d v="2012-05-25T14:14:00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d v="2015-06-28T15:09:3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d v="2016-03-01T04:13:59"/>
    <n v="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d v="2013-04-06T06:16:22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d v="2016-11-20T18:48:47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d v="2016-08-15T07:00:00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d v="2014-08-09T14:44:07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d v="2015-12-29T11:46:41"/>
    <n v="725.03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d v="2015-05-27T18:41:20"/>
    <n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d v="2017-02-02T14:46:01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d v="2015-09-06T14:46:00"/>
    <n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d v="2012-12-05T09:23:41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d v="2015-12-10T16:51:01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d v="2016-11-01T04:59:00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d v="2016-03-20T23:58:45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d v="2015-09-21T03:11:16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d v="2016-06-01T17:12:49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d v="2014-09-13T09:37:21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d v="2015-08-07T17:00:00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d v="2017-02-17T16:05:00"/>
    <n v="63.83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d v="2015-06-21T21:20:00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d v="2017-01-11T05:00:00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d v="2015-06-24T02:00:00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d v="2016-12-17T06:59:00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d v="2016-05-13T00:10:08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d v="2016-05-16T10:26:05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d v="2015-11-01T23:00:00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d v="2017-01-06T13:05:05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d v="2015-08-03T18:00:00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d v="2015-11-04T19:26:31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d v="2016-05-13T19:04:23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d v="2016-07-05T01:11:47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d v="2015-02-04T19:36:46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d v="2015-10-29T01:07:14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d v="2016-05-03T16:41:56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d v="2014-11-01T02:12:42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d v="2016-07-04T15:46:00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d v="2015-11-15T15:13:09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d v="2015-10-17T16:01:55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d v="2016-02-10T16:42:44"/>
    <n v="0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d v="2015-10-29T21:40:48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d v="2015-07-08T15:17:02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d v="2017-01-31T05:00:00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d v="2015-08-01T17:53:00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d v="2016-01-09T14:48:16"/>
    <n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d v="2014-11-14T18:16:31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d v="2014-10-19T16:26:12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d v="2016-06-12T08:29:03"/>
    <n v="0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d v="2016-01-06T20:38:37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d v="2016-12-02T23:36:43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d v="2015-03-24T20:11:45"/>
    <n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d v="2015-12-13T06:47:4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d v="2014-12-17T18:30:45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d v="2015-10-26T15:48:33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d v="2016-12-18T09:20:15"/>
    <n v="0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d v="2015-02-17T01:40:47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d v="2016-03-12T22:37:55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d v="2015-07-10T18:50:49"/>
    <n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d v="2016-07-14T16:25:33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d v="2015-01-01T20:13:14"/>
    <n v="0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d v="2016-01-16T11:00:00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d v="2016-01-01T20:20:12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d v="2016-02-18T19:09:29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d v="2015-07-27T03:59:0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d v="2015-11-04T18:11:28"/>
    <n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d v="2015-01-18T01:12:00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d v="2016-10-19T10:38:27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d v="2015-06-13T16:37:23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d v="2015-03-28T10:19:12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d v="2016-05-20T14:08:22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d v="2015-09-07T13:53:13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d v="2014-12-25T20:27:03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d v="2016-09-22T21:47:47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d v="2015-08-02T00:18:24"/>
    <n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d v="2015-03-15T18:00:00"/>
    <n v="0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d v="2015-03-19T21:31:27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d v="2015-03-16T16:11:56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d v="2015-12-01T00:00:00"/>
    <n v="0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d v="2015-02-15T20:30:07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d v="2015-04-16T18:10:33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d v="2016-11-17T19:28:06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d v="2015-07-08T14:44:59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d v="2016-02-08T13:01:00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d v="2015-07-22T13:02:1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d v="2014-12-03T05:34:20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d v="2015-04-06T15:15:45"/>
    <n v="16.4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d v="2016-04-16T18:43:26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d v="2015-05-04T01:40:38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d v="2016-11-02T21:31:32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d v="2016-07-31T16:00:0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d v="2014-12-05T00:03:01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d v="2015-03-08T15:16:0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d v="2015-05-09T19:09:2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d v="2014-12-26T20:35:39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d v="2015-06-18T19:03:35"/>
    <n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d v="2014-08-14T15:20:23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d v="2014-08-28T00:50:56"/>
    <n v="0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d v="2015-08-23T08:35:08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d v="2015-05-24T15:00:0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d v="2015-11-22T20:48:56"/>
    <n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d v="2015-06-15T22:06:20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d v="2015-11-29T01:49:04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d v="2015-04-22T19:56:26"/>
    <n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d v="2016-01-19T13:27:17"/>
    <n v="0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d v="2016-09-02T00:45:46"/>
    <n v="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d v="2015-10-01T04:59:00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d v="2016-06-24T01:29:00"/>
    <n v="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d v="2015-09-25T02:55:59"/>
    <n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d v="2017-02-25T09:01:47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d v="2015-05-08T08:14:0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d v="2015-12-09T19:26:43"/>
    <n v="0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d v="2014-11-25T16:36:3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d v="2014-08-25T17:12:18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d v="2016-07-07T23:42:17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d v="2016-07-01T18:35:38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d v="2015-05-28T00:13:17"/>
    <n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d v="2015-05-14T23:44:01"/>
    <n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d v="2017-03-26T20:29:37"/>
    <n v="0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d v="2015-08-15T13:22:00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d v="2016-03-14T23:00:0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d v="2014-07-13T16:37:37"/>
    <n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d v="2016-05-14T15:18:28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d v="2015-09-06T05:10:0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d v="2016-05-28T18:32:09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d v="2015-11-25T16:49:25"/>
    <n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d v="2016-06-17T23:00:00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d v="2015-02-26T22:17:09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d v="2015-04-12T02:12:42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d v="2015-06-06T10:47:0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d v="2017-02-25T23:04:00"/>
    <n v="0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d v="2017-03-25T13:14:22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d v="2014-10-13T13:59:55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d v="2016-11-24T23:00:00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d v="2015-08-13T13:40:48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d v="2015-08-19T15:37:54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d v="2015-05-31T15:24:35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d v="2014-10-29T01:00:00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d v="2016-08-12T00:37:54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d v="2014-08-11T20:27:47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d v="2016-03-17T17:25:49"/>
    <n v="125.94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d v="2014-10-14T16:38:28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d v="2014-09-16T21:53:33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d v="2014-12-19T01:53:04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d v="2014-12-13T00:25:11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d v="2016-12-01T17:34:1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d v="2015-08-20T14:50:40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d v="2015-07-08T22:58:33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d v="2015-03-12T21:58:32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d v="2016-04-17T18:18:39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d v="2015-12-23T20:17:52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d v="2015-07-26T18:00:00"/>
    <n v="109.34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d v="2015-08-23T14:14:55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d v="2014-11-09T18:47:59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d v="2016-10-23T15:29:19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d v="2015-01-16T10:30:47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d v="2015-07-18T20:14:16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d v="2015-04-13T15:59:35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d v="2017-01-13T17:04:21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d v="2014-08-17T19:58:18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d v="2016-10-29T08:57:43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d v="2015-05-11T19:57:02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d v="2016-07-06T15:00:58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d v="2016-06-19T08:10:00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d v="2015-01-14T04:00:00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d v="2015-01-01T04:59:00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d v="2014-09-01T20:10:17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d v="2014-08-12T02:47:07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d v="2015-01-01T06:59:00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d v="2015-02-07T18:26:21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d v="2016-06-28T09:41:35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d v="2016-05-21T09:02:18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d v="2016-09-03T16:41:49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d v="2014-09-17T12:02:11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d v="2016-10-26T19:20:04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d v="2017-03-14T17:22:02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d v="2016-10-31T21:36:04"/>
    <n v="99.3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d v="2014-07-25T03:00:00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d v="2015-01-12T20:47:52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d v="2015-08-03T16:09:30"/>
    <n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d v="2017-02-05T18:00:53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d v="2015-10-15T02:30:5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d v="2016-12-08T04:59:00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d v="2016-09-09T06:00:00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d v="2015-07-01T00:40:46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d v="2016-12-22T09:01:03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d v="2015-04-30T19:23:47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d v="2017-02-01T15:55:59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d v="2014-10-31T12:30:20"/>
    <n v="90.86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d v="2014-07-25T22:15:02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d v="2016-02-03T12:33:09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d v="2014-09-18T02:00:00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d v="2013-11-22T16:00:00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d v="2017-01-10T16:31:21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d v="2014-07-23T15:54:40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d v="2016-11-24T18:26:27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d v="2017-01-31T23:32:00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d v="2017-02-20T04:37:48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d v="2017-01-21T11:47:58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d v="2016-12-14T18:39:00"/>
    <n v="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d v="2017-01-01T15:55:27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d v="2014-09-13T13:56:40"/>
    <n v="23.95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d v="2014-12-05T00:59:19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d v="2014-08-20T00:44:00"/>
    <n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d v="2016-12-14T12:01:08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d v="2016-02-14T16:20:32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d v="2016-06-05T12:42:12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d v="2017-02-28T18:54:42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d v="2015-11-05T03:10:40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d v="2014-12-01T00:00:00"/>
    <n v="44.69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d v="2014-09-05T20:30:02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d v="2017-02-18T05:59:00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d v="2016-02-23T00:57:56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d v="2012-01-29T15:34:51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d v="2014-08-01T13:43:27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d v="2012-04-08T18:19:38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d v="2015-07-30T03:59:00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d v="2011-06-30T15:19:23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d v="2015-12-13T15:01:52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d v="2013-04-12T01:01:27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d v="2013-01-14T21:20:00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d v="2011-08-21T20:05:57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d v="2012-09-19T04:27:41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d v="2011-12-07T17:53:11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d v="2012-01-22T06:00:00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d v="2013-09-29T10:11:01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d v="2013-12-20T10:04:52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d v="2015-05-09T05:00:00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d v="2014-12-04T00:39:00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d v="2013-11-21T04:59:00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d v="2014-02-14T20:00:00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d v="2014-12-01T04:59:00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d v="2014-08-11T12:03:49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d v="2015-06-21T03:31:22"/>
    <n v="169.58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d v="2013-06-11T15:33:26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d v="2014-03-21T21:01:52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d v="2012-04-16T21:00:00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d v="2012-12-13T22:58:23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d v="2013-05-03T13:44:05"/>
    <n v="53.73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d v="2012-09-23T03:59:00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d v="2015-01-15T10:54: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d v="2014-08-10T20:19:26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d v="2017-01-28T22:35:30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d v="2013-02-24T21:04:32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d v="2011-08-04T15:07:55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d v="2016-10-16T11:00:00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d v="2015-02-14T14:09:51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d v="2013-01-05T17:58:41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d v="2013-05-20T00:41:00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d v="2011-04-18T17:24:19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d v="2012-12-06T01:18:34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d v="2010-10-08T20:04:28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d v="2014-07-09T07:55:39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d v="2016-11-26T19:20:13"/>
    <n v="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d v="2014-02-02T18:02:06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d v="2016-12-04T06:00:00"/>
    <n v="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d v="2013-08-15T10:43:28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d v="2015-09-10T04:09:21"/>
    <n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d v="2014-10-19T13:01:24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d v="2015-02-16T18:48:03"/>
    <n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d v="2015-05-21T03:26:50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d v="2013-12-16T04:58:10"/>
    <n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d v="2013-12-26T23:54:54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d v="2013-02-24T23:59:29"/>
    <n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d v="2016-01-30T19:46:42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d v="2009-11-01T03:59:00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d v="2015-05-10T23:01:00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d v="2014-02-23T18:43:38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d v="2011-12-16T01:26:35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d v="2015-10-11T05:00:00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d v="2013-07-31T23:32:57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d v="2014-04-30T16:51:2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d v="2010-10-15T04:00:00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d v="2011-05-03T16:10:25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d v="2013-06-08T00:01:14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d v="2012-08-25T18:11:42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d v="2012-04-27T22:00:00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d v="2014-03-17T02:35:19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d v="2013-02-28T14:15:15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d v="2012-05-11T15:47:00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d v="2013-11-01T15:03:46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d v="2012-07-07T03:59:00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d v="2013-01-21T07:59:00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d v="2013-02-01T01:08:59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d v="2013-11-13T05:59:00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d v="2013-11-07T21:58:03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d v="2013-07-03T04:59:00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d v="2011-09-05T17:06:00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d v="2012-04-07T04:59:00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d v="2013-09-15T21:10:00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d v="2012-04-29T04:00:00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d v="2014-09-30T14:09:47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d v="2012-04-27T16:00:46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d v="2014-09-11T10:24:14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d v="2011-07-01T19:05:20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d v="2012-09-17T04:05:00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d v="2011-05-29T01:00:00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d v="2011-07-23T03:59:00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d v="2011-07-16T23:00:00"/>
    <n v="58.33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d v="2011-09-07T16:35:39"/>
    <n v="117.6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d v="2017-03-01T02:00:00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d v="2014-12-22T04:59:00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d v="2014-01-19T20:00:30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d v="2012-09-01T01:21:02"/>
    <n v="58.33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d v="2013-07-10T16:52:00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d v="2013-03-01T13:58:00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d v="2012-07-20T23:02:45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d v="2011-05-31T18:04:00"/>
    <n v="45.46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d v="2014-11-01T22:01:43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d v="2013-04-09T06:30:00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d v="2012-03-11T04:59:00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d v="2012-08-07T17:01:00"/>
    <n v="28.6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d v="2013-12-21T04:44:00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d v="2014-06-09T05:00:00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d v="2015-05-04T04:01:00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d v="2012-10-05T22:44:10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d v="2015-03-22T22:20:52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d v="2010-04-18T06:59:00"/>
    <n v="39.82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d v="2012-10-29T07:21:24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d v="2012-03-25T23:55:30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d v="2012-02-14T19:49:00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d v="2012-06-25T16:24:00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d v="2016-07-13T19:14:00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d v="2013-03-22T11:37:05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d v="2012-04-27T15:31:34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d v="2012-01-21T08:13:00"/>
    <n v="97.99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d v="2014-04-19T21:04:35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d v="2013-07-01T03:59:00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d v="2012-05-19T03:00:00"/>
    <n v="58.63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d v="2013-10-07T01:21:58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d v="2014-05-01T23:57:42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d v="2012-01-17T21:33:05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d v="2012-09-22T18:19:16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d v="2016-09-24T05:26:27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d v="2014-11-10T21:07:43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d v="2013-10-14T03:59:00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d v="2016-12-08T08:00:00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d v="2014-11-01T04:59:00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d v="2016-09-05T03:59:00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d v="2014-03-10T14:00:00"/>
    <n v="28.55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d v="2015-07-10T19:09:36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d v="2015-04-14T19:00:33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d v="2015-03-16T02:34:24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d v="2016-04-25T04:59:00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d v="2016-07-31T19:45:00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d v="2016-10-24T21:00:00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d v="2015-02-16T19:58:29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d v="2016-12-28T05:05:46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d v="2016-07-24T03:00:17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d v="2016-10-25T19:00:00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d v="2015-11-25T14:57:11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d v="2015-04-15T22:59:00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d v="2015-06-04T00:00:00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d v="2013-11-22T12:35:13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d v="2016-09-16T23:10:04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d v="2013-11-11T14:19:08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d v="2012-02-12T02:49:26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d v="2013-10-16T09:59:00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d v="2013-01-16T18:33:17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d v="2015-02-28T15:10:00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d v="2009-12-01T04:59:00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d v="2014-01-07T00:39:58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d v="2013-04-08T19:17:37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d v="2013-09-01T00:32:03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d v="2013-11-29T14:28:1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d v="2011-03-10T19:48:47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d v="2012-11-11T05:00:40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d v="2013-05-04T14:00:3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d v="2015-09-21T17:22:11"/>
    <n v="0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d v="2013-02-04T11:55:27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d v="2013-12-19T18:56:00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d v="2010-12-23T05:35:24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d v="2012-05-29T19:55:05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d v="2012-10-30T07:42:18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d v="2012-01-14T06:01:26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d v="2011-09-06T20:39:10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d v="2016-03-02T22:27:15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d v="2012-05-12T02:31:00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d v="2016-12-30T22:35:11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d v="2016-09-15T20:53:33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d v="2012-05-27T23:00:55"/>
    <n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d v="2011-09-01T06:00:00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d v="2014-10-05T18:49:03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d v="2013-11-21T17:46:19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d v="2014-08-21T00:45:30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d v="2010-08-01T04:00:00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d v="2015-04-01T20:32:43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d v="2016-06-05T23:33:30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d v="2010-10-25T03:03:49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d v="2015-08-28T04:00:00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d v="2012-11-28T17:31:48"/>
    <n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d v="2012-01-15T18:11:50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d v="2011-05-28T02:22:42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d v="2016-03-30T19:23:22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d v="2010-06-08T19:11:00"/>
    <n v="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d v="2014-08-30T15:30:0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d v="2012-09-23T02:25:00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d v="2016-01-03T01:55:37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d v="2011-01-24T05:45:26"/>
    <n v="32.67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d v="2014-03-13T03:33:10"/>
    <n v="0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d v="2011-09-11T04:37:03"/>
    <n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d v="2010-07-27T04:59:00"/>
    <n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d v="2012-07-23T04:00:00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d v="2017-03-03T13:05:19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d v="2014-01-24T00:07:25"/>
    <n v="0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d v="2012-12-11T03:37:27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d v="2012-05-05T03:20:19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d v="2012-08-25T18:19:07"/>
    <n v="0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d v="2012-03-01T04:59:00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d v="2010-10-22T05:00:00"/>
    <n v="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d v="2014-07-14T02:30:00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d v="2014-12-01T22:59:21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d v="2012-12-19T15:24:05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d v="2013-11-14T17:07:02"/>
    <n v="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d v="2011-12-12T05:06:16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d v="2014-10-01T12:43:13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d v="2014-11-22T00:02:03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d v="2013-02-13T22:37:49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d v="2013-11-27T22:08:31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d v="2010-07-08T22:40:00"/>
    <n v="0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d v="2012-05-14T19:44:55"/>
    <n v="0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d v="2012-11-18T00:00:00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d v="2012-04-09T04:42:49"/>
    <n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d v="2010-06-25T21:32:00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d v="2014-03-16T22:00:00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d v="2013-03-22T22:15:4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d v="2014-05-12T04:03:29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d v="2014-05-04T06:00:00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d v="2016-01-29T08:00:29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d v="2012-01-18T20:00:00"/>
    <n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d v="2013-11-03T20:09:17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d v="2012-09-02T11:30:48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d v="2013-06-30T19:58:00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d v="2015-08-11T00:12:06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d v="2017-02-10T02:19:05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d v="2016-02-18T20:14:20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d v="2016-11-29T17:01:45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d v="2016-04-18T14:00:00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d v="2017-02-18T23:59:00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d v="2016-09-09T18:00:48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d v="2016-06-30T18:45:06"/>
    <n v="0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d v="2016-03-12T19:52:44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d v="2016-02-21T01:02:56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d v="2016-01-17T18:01:01"/>
    <n v="58.42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d v="2016-06-04T15:41:12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d v="2016-11-18T15:43:32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d v="2015-01-25T03:56:39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d v="2015-08-20T20:00:39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d v="2016-09-13T07:05:00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d v="2015-04-26T20:55:59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d v="2016-11-17T14:15:33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d v="2015-04-10T04:59:00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d v="2015-01-19T04:11:05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d v="2017-03-14T14:02:35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d v="2017-02-20T19:00:00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d v="2016-02-11T17:05:53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d v="2016-10-17T15:15:19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d v="2015-09-01T15:05:19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d v="2016-10-26T03:59:00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d v="2016-10-06T15:15:32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d v="2016-04-22T05:06:14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d v="2014-08-15T20:20:34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d v="2017-02-09T07:16:47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d v="2017-01-23T04:59:00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d v="2015-06-01T17:01:0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d v="2014-09-04T06:59:00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d v="2015-11-09T01:21:33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d v="2016-03-25T16:59:16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d v="2016-06-28T16:43:05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d v="2015-08-14T01:24:57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d v="2016-02-21T22:36:37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d v="2016-02-25T07:25:01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d v="2016-06-20T18:59:00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d v="2014-11-30T22:42:02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d v="2014-08-09T22:43:42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d v="2016-10-02T18:04:46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d v="2016-08-23T20:54:0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d v="2015-03-28T01:46:48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d v="2015-12-31T23:00:00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d v="2016-01-10T00:00:00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d v="2014-06-23T07:04:10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d v="2016-10-01T08:33:45"/>
    <n v="0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d v="2016-09-28T22:24:55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d v="2014-09-03T18:49:24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d v="2016-07-12T18:51:00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d v="2016-05-07T21:11:59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d v="2016-11-12T05:00:00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d v="2014-11-30T22:59:00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d v="2014-11-29T16:00:00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d v="2014-07-27T15:27:00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d v="2014-11-28T03:28:17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d v="2015-11-19T05:03:21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d v="2014-11-13T08:02:00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d v="2017-03-15T00:26:00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d v="2017-01-30T17:16:53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d v="2015-12-17T05:59:00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d v="2017-03-16T16:01:01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d v="2016-02-18T17:00:27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d v="2015-10-30T14:59:43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d v="2014-12-12T07:11:00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d v="2016-12-14T15:00:23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d v="2016-12-28T19:25:15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d v="2016-06-19T14:30:46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d v="2016-09-05T02:59:0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d v="2014-12-18T21:33:15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d v="2017-01-24T10:34:12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d v="2015-12-29T20:00:00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d v="2015-01-01T00:03:35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d v="2015-11-25T22:04:55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d v="2016-04-07T01:34:16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d v="2015-11-21T17:12:15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d v="2016-07-14T11:48:5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d v="2015-02-04T23:22:29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d v="2015-06-02T00:47:00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d v="2015-10-17T04:00:00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d v="2015-05-17T15:31:17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d v="2015-06-20T22:04:21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d v="2016-01-31T13:56:03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d v="2015-03-16T19:00:37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d v="2016-03-31T08:46:56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d v="2014-10-23T00:49:07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d v="2017-03-06T20:00:00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d v="2015-04-04T21:59:00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d v="2016-09-12T11:35:49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d v="2015-12-16T18:20:10"/>
    <n v="108.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d v="2016-06-23T16:00:25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d v="2016-12-12T17:34:40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d v="2016-08-05T03:59:00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d v="2015-02-11T15:23:40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d v="2013-01-07T08:00:00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d v="2015-05-18T05:00:00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d v="2016-03-19T04:33:43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d v="2016-12-13T07:59:00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d v="2016-08-27T17:00:09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d v="2014-07-31T01:26:32"/>
    <n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d v="2014-09-12T10:00:00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d v="2015-05-20T06:04:15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d v="2015-03-05T20:27:0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d v="2014-08-23T20:59:10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d v="2015-12-26T20:26:00"/>
    <n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d v="2014-11-05T20:38:35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d v="2016-09-25T01:16:29"/>
    <n v="53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d v="2016-02-12T10:20:45"/>
    <n v="0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d v="2015-09-14T19:07:57"/>
    <n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d v="2014-08-27T00:20:25"/>
    <n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d v="2016-06-06T20:09:00"/>
    <n v="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d v="2017-03-06T04:08:52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d v="2014-08-10T22:00:00"/>
    <n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d v="2016-03-07T23:49:05"/>
    <n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d v="2015-04-24T16:16:17"/>
    <n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d v="2016-12-04T21:54:43"/>
    <n v="0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d v="2015-03-26T00:00:00"/>
    <n v="0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d v="2015-03-13T17:57:36"/>
    <n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d v="2015-04-15T21:54:53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d v="2016-05-02T01:00:00"/>
    <n v="0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d v="2016-07-12T19:22:21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d v="2016-08-31T00:44:22"/>
    <n v="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d v="2013-07-07T05:28:23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d v="2014-02-19T09:08:42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d v="2013-08-04T23:06:22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d v="2013-12-21T20:32:11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d v="2016-04-10T07:54:24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d v="2013-11-26T06:30:59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d v="2012-10-01T00:17:02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d v="2015-11-17T19:04:53"/>
    <n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d v="2014-02-05T19:58:17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d v="2011-10-16T23:09:0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d v="2014-01-04T04:09:05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d v="2012-05-06T21:41:56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d v="2014-09-11T09:04:10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d v="2016-01-14T04:00:11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d v="2011-07-22T04:42:01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d v="2016-05-14T13:35:36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d v="2014-05-11T03:18:53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d v="2015-01-28T22:14:52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d v="2012-08-10T21:44:48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d v="2014-08-02T15:49:43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d v="2014-08-08T21:53:24"/>
    <n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d v="2016-03-14T15:06:15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d v="2014-08-24T20:48:11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d v="2014-06-15T17:08:07"/>
    <n v="0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d v="2014-04-24T19:11:07"/>
    <n v="43.42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d v="2015-06-26T04:32:55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d v="2015-05-29T04:27:33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d v="2016-04-10T18:41:12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d v="2013-01-06T00:37:18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d v="2016-02-11T23:22:17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d v="2011-10-09T17:07:13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d v="2013-08-30T12:53:40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d v="2014-10-04T03:30:00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d v="2014-03-02T19:01:17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d v="2014-04-13T18:18:15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d v="2015-05-13T20:04:28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d v="2016-02-14T02:39:31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d v="2016-07-14T18:12:00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d v="2013-12-09T05:59:00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d v="2016-06-18T05:19:50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d v="2014-06-11T09:50:21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d v="2014-03-24T02:15:27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d v="2012-04-04T16:46:15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d v="2014-07-23T20:40:24"/>
    <n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d v="2012-04-13T14:17:15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d v="2016-11-18T19:03:1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d v="2012-12-07T22:23:42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d v="2016-01-08T04:53:1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d v="2015-01-19T08:30:00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d v="2014-08-14T23:27:00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d v="2013-10-09T08:18:07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d v="2016-03-30T15:41:35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d v="2012-06-09T20:20:08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d v="2015-12-25T14:21:53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d v="2014-04-05T02:59:39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d v="2014-04-06T19:01:04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d v="2011-10-28T20:56:40"/>
    <n v="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d v="2016-03-13T21:25:16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d v="2013-05-30T16:53:45"/>
    <n v="0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d v="2014-04-19T12:34:08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d v="2015-04-30T16:00:51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d v="2015-09-25T14:58:50"/>
    <n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d v="2016-07-14T07:51:34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d v="2014-11-14T21:30:00"/>
    <n v="25.43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d v="2014-08-07T15:35:17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d v="2016-06-05T06:21:33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d v="2014-11-26T00:55:00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d v="2015-12-24T21:47:48"/>
    <n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d v="2017-01-01T02:46:11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d v="2014-07-31T09:46:2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d v="2014-11-29T04:33:0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d v="2016-08-06T23:44:54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d v="2015-12-19T16:07:09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d v="2016-04-23T19:40:21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d v="2017-01-21T21:45:31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d v="2015-01-01T08:20:26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d v="2015-08-06T11:05:21"/>
    <n v="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d v="2015-07-09T16:47:30"/>
    <n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d v="2015-02-17T00:08:47"/>
    <n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d v="2015-12-17T04:38:46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d v="2015-04-29T04:22:00"/>
    <n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d v="2014-10-02T17:56:32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d v="2014-05-02T22:52:53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d v="2014-10-19T23:19:43"/>
    <n v="0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d v="2016-12-01T05:06:21"/>
    <n v="24.33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d v="2016-06-16T17:02:46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d v="2016-01-08T22:54:35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d v="2015-09-07T02:27:43"/>
    <n v="0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d v="2015-05-15T17:01:52"/>
    <n v="60.73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d v="2015-06-18T17:08:25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d v="2015-09-06T02:36:46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d v="2014-08-14T18:20:08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d v="2015-02-24T01:42:42"/>
    <n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d v="2014-12-05T16:04:40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d v="2014-12-09T02:12:08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d v="2015-06-30T15:45:00"/>
    <n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d v="2015-03-28T02:43:06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d v="2015-05-19T15:06:29"/>
    <n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d v="2014-09-25T16:24:24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d v="2014-08-09T17:22:00"/>
    <n v="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d v="2016-06-18T17:23:02"/>
    <n v="0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d v="2014-07-06T05:08:50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d v="2015-06-26T04:00:00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d v="2014-09-12T17:38:15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d v="2016-09-22T01:17:45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d v="2015-02-22T08:29:23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d v="2015-05-30T21:26:11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d v="2014-11-13T20:18:47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d v="2014-08-20T16:22:32"/>
    <n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d v="2015-08-03T04:27:37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d v="2016-05-08T20:12:07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d v="2015-07-15T17:28:59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d v="2017-03-06T13:00:0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d v="2014-10-15T15:51:36"/>
    <n v="0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d v="2014-08-16T21:44:12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d v="2015-10-28T17:17:07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d v="2014-06-28T19:21:54"/>
    <n v="69.12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d v="2015-03-01T08:08:41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d v="2017-01-12T16:42:00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d v="2016-11-02T03:59:00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d v="2017-02-06T14:23:31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d v="2015-06-08T04:00:00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d v="2015-06-01T22:42:00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d v="2015-05-17T18:00:00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d v="2016-12-28T16:49:00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d v="2016-06-29T23:29:55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d v="2014-08-31T15:58:45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d v="2016-03-20T13:29:20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d v="2017-02-11T12:09:38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d v="2016-04-09T17:37:33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d v="2015-04-08T11:42:59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d v="2015-12-20T09:00:00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d v="2015-12-18T19:38:59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d v="2016-06-13T05:59:00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d v="2015-12-31T03:00:00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d v="2015-07-08T18:30:00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d v="2015-04-16T11:27:36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d v="2016-07-15T14:34:06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d v="2015-06-27T06:55:54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d v="2015-05-31T14:45:27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d v="2015-12-04T05:00:00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d v="2015-06-13T12:09:11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d v="2017-03-11T13:29:00"/>
    <n v="32.340000000000003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d v="2016-03-31T10:00:00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d v="2016-03-24T16:01:04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d v="2017-02-25T20:18:25"/>
    <n v="138.2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d v="2015-05-31T21:00:00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d v="2016-06-09T20:47:4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d v="2015-11-27T01:00:00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d v="2017-01-31T18:08:20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d v="2015-06-09T20:10:05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d v="2014-05-30T22:09:16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d v="2015-10-02T23:03:00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d v="2016-07-14T19:25:40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d v="2015-11-01T03:00:00"/>
    <n v="174.21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d v="2016-10-20T11:05:13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d v="2015-08-25T15:05:12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d v="2016-12-04T00:00:00"/>
    <n v="23.8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d v="2016-04-01T04:00:00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d v="2016-11-10T05:15:09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d v="2014-06-06T13:11:42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d v="2013-10-22T21:44:38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d v="2014-04-21T01:00:00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d v="2014-08-07T07:00:00"/>
    <n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d v="2011-09-28T17:30:08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d v="2012-04-16T16:00:00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d v="2011-02-24T23:20:30"/>
    <n v="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d v="2015-08-28T01:00:00"/>
    <n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d v="2013-10-06T20:21:10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d v="2012-02-21T22:46:14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d v="2015-02-02T18:55:42"/>
    <n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d v="2013-12-15T03:14:59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d v="2012-07-28T16:00:00"/>
    <n v="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d v="2012-08-24T06:47:45"/>
    <n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d v="2011-08-06T14:38:56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d v="2012-01-05T23:06:07"/>
    <n v="0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d v="2013-07-12T21:51:00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d v="2014-11-03T05:59:00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d v="2011-09-11T13:18:00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d v="2011-07-08T21:00:00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d v="2013-04-22T21:00:00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d v="2014-06-14T14:23:54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d v="2011-12-06T02:02:29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d v="2013-05-06T07:00:55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d v="2014-06-13T06:59:00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d v="2012-07-07T17:46:51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d v="2014-09-06T15:25:31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d v="2011-09-25T19:32:47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d v="2013-10-24T23:42:49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d v="2014-09-03T18:48:27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d v="2011-01-01T04:59:00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d v="2013-12-01T21:17:3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d v="2012-02-12T22:03:51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d v="2011-04-03T01:03:10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d v="2013-08-31T14:40:12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d v="2014-06-09T03:59:00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d v="2014-02-26T20:13:40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d v="2014-01-29T08:13:47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d v="2014-02-16T18:18:12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d v="2014-03-29T01:00:00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d v="2013-10-29T15:54:43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d v="2010-11-30T15:43:35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d v="2014-01-11T21:02:25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d v="2013-07-24T14:02:38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d v="2013-09-20T20:17:2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d v="2016-04-16T00:00:00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d v="2012-03-25T19:34:02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d v="2013-11-13T17:24:19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d v="2010-06-15T04:00:00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d v="2014-08-31T17:31:31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d v="2012-08-30T16:33:45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d v="2013-08-07T20:49:47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d v="2009-09-01T04:00:00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d v="2012-09-04T13:29:07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d v="2014-06-25T02:00:00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d v="2014-03-24T01:22:50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d v="2011-03-01T18:10:54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d v="2013-07-28T17:50:36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d v="2013-12-09T04:59:00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d v="2013-03-11T04:00:00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d v="2016-12-31T16:59:00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d v="2015-06-20T13:59:35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d v="2015-02-17T14:00:00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d v="2015-06-12T14:54:16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d v="2016-08-10T04:00:00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d v="2017-01-04T03:14:05"/>
    <n v="36.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d v="2015-04-23T06:59:00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d v="2015-04-07T07:00:00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d v="2015-10-06T22:59:00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d v="2015-11-14T17:49:31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d v="2015-10-19T11:00:00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d v="2015-07-29T17:00:00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d v="2016-03-14T00:12:53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d v="2016-05-01T17:55:58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d v="2016-04-28T16:20:32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d v="2015-07-14T19:32:39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d v="2016-06-01T18:57:00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d v="2015-07-21T03:00:00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d v="2016-12-01T02:23:31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d v="2016-07-31T11:00:00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d v="2017-03-13T03:40:05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d v="2016-07-21T17:30:00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d v="2014-12-04T10:58:54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d v="2016-02-17T12:04:39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d v="2016-10-08T14:43:32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d v="2015-10-15T21:11:08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d v="2016-08-19T16:00:50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d v="2016-11-30T20:15:19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d v="2015-04-18T16:52:02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d v="2016-03-03T17:01:54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d v="2016-10-21T16:04:20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d v="2015-11-06T01:00:00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d v="2016-02-28T23:05:09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d v="2016-07-21T14:00:00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d v="2015-01-11T01:02:52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d v="2014-07-11T16:00:00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d v="2016-12-30T23:00:00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d v="2016-12-23T17:58:57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d v="2015-05-21T15:45:25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d v="2016-04-26T06:55:00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d v="2016-10-13T15:12:32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d v="2016-12-30T02:03:55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d v="2015-01-15T19:00:28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d v="2015-05-29T16:17:15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d v="2016-10-14T15:25:34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d v="2014-12-02T06:19:05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d v="2016-07-02T04:00:00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d v="2016-08-17T12:05:54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d v="2017-01-27T01:26:48"/>
    <n v="0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d v="2014-07-16T02:33:45"/>
    <n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d v="2016-03-11T18:34:47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d v="2015-12-05T22:28:22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d v="2014-12-17T20:43:48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d v="2017-03-03T13:51:19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d v="2015-08-02T19:17:13"/>
    <n v="66.06999999999999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d v="2014-12-08T16:31:55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d v="2014-08-15T14:17:33"/>
    <n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d v="2016-10-01T14:58:37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d v="2015-07-17T19:35:39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d v="2016-08-19T03:59:00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d v="2016-06-30T18:57:19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d v="2014-07-14T19:32:39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d v="2013-06-27T01:49:11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d v="2015-03-07T15:18:45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d v="2014-12-18T12:08:53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d v="2015-12-16T06:59:00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d v="2015-12-26T00:18:54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d v="2016-02-12T17:45:44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d v="2015-09-05T03:59:00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d v="2013-03-11T00:00:00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d v="2016-06-11T19:22:59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d v="2012-11-30T10:00:00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d v="2013-07-05T00:56:00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d v="2013-03-01T05:59:00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d v="2011-06-25T13:42:03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d v="2011-07-06T19:33:10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d v="2012-08-02T21:37:00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d v="2014-06-21T17:12:52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d v="2013-09-07T22:25:31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d v="2016-02-15T07:59: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d v="2015-01-07T16:41:46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d v="2015-03-16T16:35:52"/>
    <n v="81.73999999999999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d v="2014-11-27T00:54:23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d v="2015-11-14T01:04:10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d v="2015-06-15T04:34:54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d v="2014-04-11T14:15:46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d v="2013-10-16T00:04:50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d v="2015-05-07T18:12:22"/>
    <n v="107.0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d v="2012-07-12T17:45:32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d v="2016-12-30T22:50:33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d v="2016-03-25T02:53:08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d v="2017-01-15T01:35:19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d v="2016-12-03T17:03:26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d v="2017-02-03T04:11:00"/>
    <n v="48.71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d v="2016-08-01T18:13:30"/>
    <n v="30.5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d v="2015-06-05T11:47:56"/>
    <n v="73.91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d v="2015-06-09T02:00:00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d v="2016-12-29T05:08:45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d v="2013-05-06T19:12:16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d v="2016-12-23T01:47:58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d v="2015-07-05T17:38:42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d v="2016-04-29T12:11:00"/>
    <n v="65.91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d v="2015-07-29T15:31:2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d v="2015-06-03T04:30:00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d v="2016-10-17T16:14:00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d v="2016-08-13T11:32:37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d v="2015-04-27T17:12:00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d v="2015-08-22T04:59:00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d v="2016-03-03T03:43:06"/>
    <n v="27.3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d v="2016-08-01T16:22:03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d v="2017-03-01T03:00:00"/>
    <n v="53.88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d v="2017-01-14T21:48:01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d v="2015-02-13T23:58:02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d v="2016-10-27T21:19:00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d v="2016-07-05T20:58:54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d v="2014-10-07T00:06:13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d v="2016-06-12T05:30:00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d v="2013-05-26T23:54:34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d v="2015-05-01T00:16:51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d v="2013-07-26T01:30:35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d v="2015-02-22T12:14:45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d v="2014-11-28T17:20:01"/>
    <n v="6.18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d v="2015-12-12T10:00:0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d v="2014-08-12T12:52:58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d v="2015-11-13T21:55:56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d v="2015-01-01T04:12:15"/>
    <n v="0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d v="2016-06-03T07:38:4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d v="2015-02-06T01:25:00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d v="2014-12-04T01:31:39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d v="2016-02-20T10:29:30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d v="2017-01-03T06:04:27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d v="2015-08-16T16:13:11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d v="2015-11-21T23:13:39"/>
    <n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d v="2015-09-15T11:11:00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d v="2016-02-25T10:57:14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d v="2016-10-09T10:56:59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d v="2016-06-28T16:01:26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d v="2015-02-08T21:58:29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d v="2016-09-21T05:45:04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d v="2016-01-01T08:38:51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d v="2016-11-15T18:13:22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d v="2015-04-29T03:09:19"/>
    <n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d v="2015-08-24T09:22:00"/>
    <n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d v="2016-09-18T20:26:25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d v="2016-04-02T08:06:57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d v="2015-04-10T01:27:22"/>
    <n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d v="2014-12-19T19:31:2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d v="2015-11-26T06:03:36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d v="2015-07-20T18:43:48"/>
    <n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d v="2016-12-10T11:00:00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d v="2015-06-08T15:00:00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d v="2015-10-11T18:43:4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d v="2016-02-21T08:24:17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d v="2014-07-13T04:59:00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d v="2016-04-27T13:55:00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d v="2015-03-07T19:55:01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d v="2016-05-26T17:57:43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d v="2015-09-11T18:22:49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d v="2016-05-25T15:29:18"/>
    <n v="0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d v="2017-01-02T22:13:29"/>
    <n v="0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d v="2015-09-12T20:57:42"/>
    <n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d v="2015-06-14T13:00:55"/>
    <n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d v="2016-04-21T10:44:38"/>
    <n v="0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d v="2016-07-08T17:32:14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d v="2015-05-22T05:25:00"/>
    <n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d v="2015-05-10T19:28:25"/>
    <n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d v="2016-02-20T04:06:37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d v="2014-11-19T00:00:59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d v="2014-07-28T16:52:43"/>
    <n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d v="2017-04-15T15:42:27"/>
    <n v="0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d v="2016-04-24T21:59:00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d v="2014-09-05T13:39:00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d v="2017-01-03T16:02:45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d v="2015-11-11T22:30:44"/>
    <n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d v="2014-08-11T04:00:00"/>
    <n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d v="2015-12-02T17:25:00"/>
    <n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d v="2014-11-30T23:45:00"/>
    <n v="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d v="2014-10-21T00:00:00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d v="2013-04-10T15:54:31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d v="2013-04-07T20:52:18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d v="2013-02-16T15:52:38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d v="2012-03-22T03:00:00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d v="2016-01-12T05:00:00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d v="2012-03-25T18:14:4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d v="2011-06-12T00:20:49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d v="2013-02-15T14:21:49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d v="2012-12-28T19:51:03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d v="2015-04-09T22:58:54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d v="2013-10-16T13:01:43"/>
    <n v="103.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d v="2012-03-01T23:30:39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d v="2013-09-13T17:28:12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d v="2014-12-20T04:59:00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d v="2011-09-10T01:00:22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d v="2011-12-23T03:00:00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d v="2013-05-14T20:55:13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d v="2014-05-10T03:59:00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d v="2013-07-26T17:00:00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d v="2013-11-02T22:09:05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d v="2012-09-07T07:51:0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d v="2016-07-22T04:37:55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d v="2012-07-21T14:51:00"/>
    <n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d v="2015-06-20T19:06:13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d v="2015-02-27T04:02:41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d v="2016-08-02T22:01:11"/>
    <n v="0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d v="2014-01-05T13:31:00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d v="2012-11-15T15:40:52"/>
    <n v="0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d v="2013-10-02T13:27:54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d v="2015-02-15T15:38:00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d v="2011-06-18T21:14:06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d v="2013-06-16T20:47:55"/>
    <n v="0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d v="2015-04-03T15:38:00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d v="2011-08-27T18:57:11"/>
    <n v="0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d v="2014-09-16T11:24:19"/>
    <n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d v="2013-07-31T19:43:0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d v="2014-09-03T23:36:18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d v="2016-08-05T00:10:33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d v="2013-05-01T21:42:37"/>
    <n v="46.73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d v="2015-07-08T14:00:23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d v="2016-03-25T22:00:00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d v="2016-10-23T08:20:01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d v="2014-06-10T08:33:00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d v="2016-03-22T20:01:00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d v="2014-07-24T18:51:44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d v="2010-05-15T08:10:00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d v="2014-06-27T14:44:41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d v="2017-02-14T22:59:00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d v="2014-07-19T09:14:38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d v="2015-11-18T15:00:04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d v="2017-02-05T16:25:39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d v="2014-07-16T15:17:46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d v="2015-09-27T14:20:40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d v="2016-03-16T05:04:57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d v="2016-10-06T14:00:00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d v="2014-12-06T06:00:00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d v="2014-05-31T19:40:52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d v="2014-06-20T21:59:00"/>
    <n v="64.16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d v="2014-12-19T04:00:00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d v="2016-06-07T04:01:31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d v="2014-10-17T19:55:39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d v="2014-12-23T00:00:00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d v="2017-02-20T12:01:30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d v="2016-08-18T16:52:18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d v="2016-01-19T06:37:27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d v="2017-03-14T13:24:46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d v="2017-02-01T00:00:00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d v="2015-03-19T14:05:20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d v="2015-10-23T18:24:55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d v="2014-12-01T03:00:00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d v="2016-02-15T15:00:00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d v="2016-05-02T03:59:00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d v="2015-09-04T16:11:02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d v="2016-05-23T22:00:00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d v="2015-08-27T19:15:10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d v="2016-08-06T18:00:00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d v="2015-01-22T18:46:10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d v="2017-01-03T22:03:39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d v="2014-11-26T01:15:00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d v="2014-12-31T17:05:38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d v="2015-06-30T23:55:00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d v="2014-11-22T13:13:54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d v="2015-04-01T00:18:00"/>
    <n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d v="2015-03-02T21:16:0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d v="2014-09-17T05:06:39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d v="2017-02-23T10:14:42"/>
    <n v="0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d v="2015-11-08T22:10:20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d v="2015-11-03T04:15:59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d v="2016-05-12T10:47:14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d v="2015-05-27T19:47:19"/>
    <n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d v="2014-10-01T03:59:00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d v="2015-09-02T06:47:27"/>
    <n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d v="2015-08-02T06:03:10"/>
    <n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d v="2015-09-17T17:00:00"/>
    <n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d v="2016-07-04T03:40:24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d v="2014-09-20T15:40:33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d v="2015-08-28T12:12:00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d v="2015-04-29T01:16:39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d v="2014-11-13T01:29:53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d v="2013-11-07T02:00:03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d v="2009-12-02T00:50:00"/>
    <n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d v="2014-03-14T16:49:1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d v="2015-05-28T20:05:0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d v="2011-06-08T17:31:01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d v="2016-07-27T22:00:00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d v="2014-02-17T00:00:00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d v="2014-12-24T01:29:45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d v="2013-05-25T16:18:34"/>
    <n v="0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d v="2016-04-08T18:31:22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d v="2015-06-19T18:28:03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d v="2016-02-28T23:59:00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d v="2017-04-01T03:59:00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d v="2015-02-17T22:15:29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d v="2014-07-09T12:34:56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d v="2015-06-30T21:06:08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d v="2012-07-24T20:20:48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d v="2010-09-02T02:00:00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d v="2013-08-28T23:54:5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d v="2012-05-21T01:12:06"/>
    <n v="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d v="2015-12-19T10:46:30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d v="2015-10-26T21:20:00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d v="2014-09-25T21:43:11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d v="2014-05-30T15:35:01"/>
    <n v="0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d v="2016-12-25T11:00:00"/>
    <n v="131.66999999999999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d v="2015-04-05T01:30:22"/>
    <n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d v="2014-12-13T22:49:25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d v="2015-01-31T20:12:00"/>
    <n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d v="2015-10-09T23:38:06"/>
    <n v="0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d v="2015-09-23T20:34:24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d v="2016-04-03T16:25:41"/>
    <n v="44.48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d v="2015-03-28T00:44:45"/>
    <n v="0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d v="2015-02-28T20:17:35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d v="2016-05-15T16:21:00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d v="2014-06-18T20:13:0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d v="2014-12-13T11:19:29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d v="2016-09-20T08:29:57"/>
    <n v="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d v="2015-07-26T16:00:58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d v="2016-04-08T11:56:16"/>
    <n v="0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d v="2014-07-15T05:11:00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d v="2011-05-05T02:13:53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d v="2011-10-14T23:00:00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d v="2012-01-28T04:04:19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d v="2012-03-17T19:17:15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d v="2011-08-01T07:00:00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d v="2011-03-24T01:40:38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d v="2012-06-14T19:24:11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d v="2014-01-01T05:26:00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d v="2011-11-02T08:00:00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d v="2012-12-15T22:11:50"/>
    <n v="48.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d v="2013-06-05T00:00:32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d v="2013-01-02T20:59:44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d v="2012-07-22T01:40:02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d v="2014-08-03T17:00:00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d v="2011-12-13T02:13:16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d v="2012-11-22T22:00:00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d v="2013-11-01T19:00:00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d v="2013-03-08T15:42:1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d v="2014-09-15T04:28:06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d v="2013-02-23T08:09:00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d v="2012-05-28T03:59:00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d v="2014-12-17T07:59:00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d v="2013-08-27T16:31:29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d v="2013-01-09T08:48:55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d v="2012-09-11T16:47:33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d v="2013-12-01T21:21:07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d v="2012-11-26T04:59:00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d v="2014-06-17T17:41:22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d v="2014-02-20T20:48:53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d v="2012-03-02T06:59:00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d v="2012-10-12T20:37:41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d v="2011-09-24T08:10:54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d v="2012-01-16T05:00:00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d v="2011-06-02T05:59:00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d v="2016-07-11T20:51:01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d v="2011-06-12T04:00:00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d v="2009-12-31T23:39:00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d v="2013-02-28T21:25:00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d v="2012-03-03T15:39:25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d v="2010-08-03T01:59:00"/>
    <n v="39.97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d v="2014-12-19T14:19:04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d v="2011-06-14T00:35:27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d v="2012-09-24T19:46:52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d v="2012-11-22T02:26:00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d v="2013-09-18T14:49:00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d v="2014-08-14T18:11:00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d v="2012-06-09T09:49:37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d v="2011-03-20T15:54:42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d v="2014-05-23T16:25:55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d v="2013-10-09T10:27:17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d v="2011-04-26T06:59:00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d v="2013-11-24T12:49:53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d v="2011-04-24T20:01:36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d v="2012-04-18T21:22:40"/>
    <n v="38.79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d v="2012-04-05T18:00:20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d v="2012-12-13T22:17:32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d v="2012-05-24T18:46:08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d v="2012-12-18T14:20:00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d v="2013-12-17T12:00:00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d v="2016-04-30T21:59:00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d v="2016-01-17T21:00:00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d v="2011-12-31T05:45:36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d v="2015-02-01T00:31:47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d v="2012-03-16T03:59:00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d v="2011-02-22T03:00:00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d v="2013-03-28T05:04:33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d v="2014-03-11T06:59:00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d v="2011-11-28T04:35:39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d v="2016-05-31T21:14:36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d v="2010-07-05T04:00:00"/>
    <n v="44.61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d v="2016-08-01T13:03:34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d v="2012-06-04T15:45:30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d v="2015-03-06T21:04:52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d v="2016-08-18T06:59:00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d v="2011-10-16T22:03:00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d v="2012-04-21T03:59:00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d v="2016-04-16T05:59:00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d v="2014-02-06T20:31:11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d v="2011-07-22T01:39:0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d v="2014-07-12T18:11:07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d v="2017-03-29T02:00:00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d v="2017-04-14T04:07:40"/>
    <n v="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d v="2017-04-07T18:45:38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d v="2017-03-17T18:34:01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d v="2017-03-24T05:00:2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d v="2017-04-27T19:15:19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d v="2017-04-10T20:15:00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d v="2017-04-09T11:49:54"/>
    <n v="253.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d v="2017-03-16T21:37:10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d v="2017-04-06T09:20:42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d v="2017-04-03T01:00:00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d v="2017-03-26T23:59:00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d v="2017-04-09T20:00:00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d v="2017-03-27T04:36:0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d v="2017-04-10T01:00:00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d v="2017-04-01T00:40:11"/>
    <n v="0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d v="2017-04-09T23:47:28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d v="2017-03-26T03:33:00"/>
    <n v="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d v="2017-04-11T20:44:05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d v="2017-04-01T04:00:00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d v="2015-01-15T15:56:45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d v="2015-03-30T19:52:3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d v="2015-08-31T06:45:37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d v="2015-02-16T03:21:13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d v="2015-09-09T16:00:00"/>
    <n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d v="2015-08-23T07:21:12"/>
    <n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d v="2016-03-28T16:18:15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d v="2016-05-01T20:48:26"/>
    <n v="0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d v="2014-08-31T19:39:00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d v="2016-01-18T13:00:00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d v="2014-09-01T15:30:34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d v="2015-06-30T21:55:53"/>
    <n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d v="2014-10-05T19:13:3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d v="2015-05-01T22:02:41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d v="2015-03-31T03:22:0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d v="2016-12-09T14:51:39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d v="2016-04-21T04:00:00"/>
    <n v="34.020000000000003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d v="2016-05-14T04:59:0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d v="2014-09-17T12:49:51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d v="2014-11-09T19:47:51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d v="2015-12-11T11:04:23"/>
    <n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d v="2016-04-03T00:10:0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d v="2015-07-01T06:00:00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d v="2014-10-30T22:22:42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d v="2014-08-24T23:14:09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d v="2014-06-27T22:04:2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d v="2015-04-05T11:00:0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d v="2015-10-21T15:01:14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d v="2016-06-10T01:15:06"/>
    <n v="0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d v="2015-10-25T02:06:23"/>
    <n v="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d v="2015-06-11T15:00:00"/>
    <n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d v="2016-01-16T05:00:00"/>
    <n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d v="2016-09-13T21:30:00"/>
    <n v="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d v="2015-05-08T00:52:36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d v="2016-08-07T19:32:25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d v="2015-11-08T21:40:33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d v="2015-07-20T22:46:32"/>
    <n v="56.6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d v="2014-10-02T20:59:02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d v="2016-05-04T19:58:52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d v="2015-07-16T19:37:02"/>
    <n v="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d v="2015-06-10T15:04:31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d v="2017-01-07T21:00:00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d v="2016-08-27T03:59:00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d v="2015-03-08T13:31:17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d v="2016-12-22T02:00:00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d v="2016-11-24T02:00:00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d v="2015-11-13T15:00:00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d v="2015-09-02T22:49:03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d v="2017-03-01T19:00:00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d v="2016-04-19T20:05:04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d v="2015-03-19T17:45:23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d v="2016-10-14T06:04:42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d v="2016-03-21T16:59:28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d v="2015-04-03T20:02:33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d v="2015-10-05T18:56:01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d v="2016-08-29T04:01:09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d v="2017-01-28T19:29:00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d v="2016-07-14T22:56:32"/>
    <n v="42.4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d v="2015-03-25T18:53:49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d v="2016-02-25T16:08:33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d v="2015-09-12T13:37:40"/>
    <n v="51.67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d v="2016-03-11T23:34:0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d v="2016-10-23T20:50:40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d v="2014-08-03T11:39:39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d v="2014-08-13T23:31:52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d v="2014-08-25T20:38:08"/>
    <n v="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d v="2014-08-03T15:48:04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d v="2014-09-27T13:27:24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d v="2015-01-13T19:39:19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d v="2014-10-14T18:43:14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d v="2014-10-23T23:30:40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d v="2014-07-06T17:13:56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d v="2015-01-19T18:14:58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d v="2014-11-29T14:59:00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d v="2014-10-24T23:26:00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d v="2014-10-29T22:57:51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d v="2015-02-20T08:34:13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d v="2015-03-27T19:43:15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d v="2016-09-02T16:36:20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d v="2016-07-02T14:25:10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d v="2016-09-15T14:49:05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d v="2016-02-21T13:48:09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d v="2015-05-21T22:47:58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d v="2015-01-31T03:25:00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d v="2014-10-16T00:00:00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d v="2014-12-15T13:12:57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d v="2015-04-04T14:43:57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d v="2014-10-31T22:45:42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d v="2015-01-12T06:00:03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d v="2015-02-05T16:11:18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d v="2015-01-29T17:46:05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d v="2015-08-10T06:59:00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d v="2014-11-27T22:24:00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d v="2015-02-11T13:13:42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d v="2016-10-14T16:00:00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d v="2016-07-24T10:32:46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d v="2016-12-15T13:39:49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d v="2016-02-04T07:50:33"/>
    <n v="58.97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d v="2014-11-11T21:13:28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d v="2016-10-10T14:32:50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d v="2015-12-15T12:10:00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d v="2015-06-27T21:59:00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d v="2015-02-14T01:43:02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d v="2015-11-14T17:16:44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d v="2015-10-02T18:00:00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d v="2014-09-30T15:19:09"/>
    <n v="73.88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d v="2014-09-28T01:38:33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d v="2017-02-11T16:20:30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d v="2015-03-01T21:47:19"/>
    <n v="42.22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d v="2014-08-21T21:50:26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d v="2014-10-24T04:00:00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d v="2016-07-03T07:38:56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d v="2014-08-08T21:20:12"/>
    <n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d v="2015-02-28T07:32:16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d v="2015-07-01T21:45:37"/>
    <n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d v="2016-07-25T19:00:00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d v="2017-01-30T06:59:00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d v="2015-04-03T04:37:30"/>
    <n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d v="2014-07-30T18:03:16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d v="2015-04-01T01:01:30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d v="2012-03-03T07:39:27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d v="2014-01-31T19:01: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d v="2012-10-24T16:26:16"/>
    <n v="24.58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d v="2014-01-08T02:08: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d v="2013-07-11T20:01:43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d v="2014-02-17T22:10:17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d v="2011-03-03T07:49:21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d v="2014-05-09T22:00:00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d v="2011-01-21T22:00:00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d v="2014-02-24T16:25:07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d v="2012-05-12T23:54:23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d v="2011-03-04T12:57:07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d v="2013-03-02T07:59:00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d v="2015-01-24T23:08:15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d v="2016-03-31T15:51:11"/>
    <n v="47.27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d v="2013-02-17T19:25:29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d v="2012-03-18T00:08:55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d v="2011-10-01T03:00:00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d v="2016-10-01T17:19:42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d v="2013-05-07T04:59:00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d v="2014-05-20T04:59:00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d v="2015-03-02T05:59:00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d v="2011-02-20T23:52:34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d v="2011-06-11T03:00:00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d v="2016-06-17T04:55:00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d v="2012-12-15T15:36:17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d v="2015-04-21T05:40:32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d v="2011-07-31T06:59:00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d v="2012-10-17T20:17:39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d v="2014-07-10T23:01:40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d v="2014-07-28T01:00:00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d v="2015-04-25T00:00:00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d v="2012-11-14T02:26:57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d v="2013-05-24T00:30:37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d v="2014-01-06T12:55:40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d v="2014-07-18T20:31:12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d v="2014-09-12T18:26:53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d v="2011-12-16T05:48:41"/>
    <n v="40.549999999999997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d v="2011-09-22T18:28:49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d v="2014-02-06T17:01:24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d v="2015-01-26T07:12:21"/>
    <n v="0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d v="2017-03-08T07:30:00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d v="2014-06-12T19:08:05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d v="2014-05-04T17:11:40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d v="2016-11-06T09:49:07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d v="2017-03-01T04:00:00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d v="2016-11-05T22:11:52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d v="2015-12-15T07:59:00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d v="2017-01-04T00:04:09"/>
    <n v="0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d v="2016-01-31T04:17:00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d v="2014-11-20T19:48:21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d v="2015-06-30T03:06:42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d v="2015-07-08T16:45:0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d v="2016-06-28T23:15:33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d v="2016-08-06T21:35:08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d v="2014-06-16T06:50:05"/>
    <n v="0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d v="2015-03-01T00:42:05"/>
    <n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d v="2014-06-13T00:12:35"/>
    <n v="0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d v="2016-03-14T14:35:29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d v="2016-03-30T12:36:20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d v="2015-03-10T02:39:49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d v="2012-07-10T23:48:00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d v="2012-04-08T21:45:08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d v="2012-11-27T12:00:00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d v="2012-08-10T22:00:00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d v="2014-11-12T22:45:38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d v="2015-12-03T21:30:00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d v="2010-06-01T04:59:00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d v="2013-03-11T18:02:26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d v="2012-12-15T18:52:08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d v="2010-07-22T06:00:00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d v="2011-06-07T15:18:01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d v="2011-04-16T03:59:00"/>
    <n v="57.78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d v="2012-02-12T21:43:03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d v="2015-10-20T17:55:22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d v="2012-04-12T17:02:45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d v="2014-03-04T21:00:00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d v="2016-02-01T18:00:00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d v="2015-03-25T21:36:06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d v="2012-10-06T09:59:00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d v="2015-05-22T13:00:00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d v="2015-03-04T18:57:27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d v="2017-01-27T18:29:51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d v="2016-01-02T16:27:01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d v="2014-09-07T22:13:14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d v="2016-06-23T16:06:2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d v="2014-05-23T14:05:25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d v="2016-12-29T22:01:40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d v="2014-10-23T10:17:59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d v="2015-10-31T22:45:00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d v="2014-08-09T00:48:54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d v="2015-06-04T05:26:00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d v="2014-10-08T12:16:18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d v="2014-11-01T03:59:00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d v="2014-09-02T01:10:2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d v="2016-11-07T18:12:55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d v="2017-02-10T06:28:53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d v="2014-08-12T18:57:31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d v="2015-05-19T21:00:49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d v="2015-10-21T23:00:00"/>
    <n v="40.98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d v="2012-07-14T05:19:03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d v="2013-12-12T06:08:27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d v="2011-09-27T04:59:00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d v="2014-01-15T19:33:00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d v="2013-10-11T00:00:0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d v="2010-11-02T00:26:00"/>
    <n v="27.39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d v="2012-03-08T04:59:00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d v="2013-05-07T15:33:14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d v="2011-07-05T00:31:06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d v="2013-07-07T13:24:42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d v="2012-05-22T03:30:00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d v="2012-01-24T19:26:13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d v="2014-09-27T03:08:27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d v="2011-12-25T05:00:00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d v="2014-06-21T04:59:00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d v="2011-12-06T05:59:00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d v="2012-06-15T03:59:00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d v="2013-07-02T05:00:00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d v="2013-03-10T22:38:28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d v="2011-06-15T03:59:00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d v="2014-05-15T06:58:51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d v="2011-07-04T19:52:20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d v="2016-08-11T06:28:36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d v="2014-05-01T14:01:30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d v="2015-07-12T06:02:38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d v="2014-04-20T02:36:01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d v="2009-11-23T05:59:00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d v="2016-06-06T17:02: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d v="2014-07-10T10:09:11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d v="2011-04-22T04:21:13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d v="2016-11-07T11:05:37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d v="2013-10-16T14:33:35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d v="2012-03-02T03:00:00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d v="2016-03-12T05:00:00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d v="2012-05-23T19:00:00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d v="2015-04-18T21:10:05"/>
    <n v="483.34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d v="2012-10-27T02:21:53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d v="2013-03-23T22:42:41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d v="2014-10-01T00:00:00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d v="2014-12-21T08:42:21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d v="2012-10-06T03:59:00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d v="2014-05-13T18:43:56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d v="2014-09-16T10:18:54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d v="2016-04-22T06:32:52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d v="2012-01-12T01:00:00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d v="2014-08-14T12:58:18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d v="2014-05-01T15:55:29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d v="2016-12-03T15:05:1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d v="2016-08-05T19:01:08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d v="2013-04-20T03:38:21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d v="2013-11-15T04:00:00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d v="2012-11-18T01:17:24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d v="2016-08-06T07:00:00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d v="2013-08-19T08:01:09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d v="2013-03-10T18:07:31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d v="2013-07-13T21:35:25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d v="2015-12-19T07:59:00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d v="2012-06-12T07:00:00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d v="2015-11-19T04:59:00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d v="2016-04-03T12:01:02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d v="2014-07-09T17:24:2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d v="2016-12-04T15:04:47"/>
    <n v="0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d v="2016-09-02T07:00:00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d v="2014-11-30T19:58:01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d v="2016-08-02T23:00:00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d v="2016-03-14T09:24:43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d v="2015-03-01T15:21:16"/>
    <n v="83.43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d v="2015-08-20T18:19:02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d v="2016-12-11T16:20:08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d v="2016-02-13T04:42:12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d v="2015-07-03T21:26:26"/>
    <n v="46.67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d v="2015-02-18T03:26:31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d v="2015-12-21T14:07:17"/>
    <n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d v="2016-12-07T01:09:02"/>
    <n v="0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d v="2015-07-16T21:38:56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d v="2014-07-10T19:40:11"/>
    <n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d v="2014-08-26T22:20:12"/>
    <n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d v="2014-08-01T02:50:38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d v="2014-11-13T12:35:08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d v="2016-01-06T22:50: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d v="2015-06-12T20:00:00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d v="2017-01-23T17:05:43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d v="2010-07-02T23:00:00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d v="2014-07-10T14:31:03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d v="2013-10-16T03:59:00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d v="2014-12-03T13:00:45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d v="2010-08-24T04:00:00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d v="2011-09-19T14:30:22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d v="2016-11-23T08:45:43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d v="2016-08-18T23:54:51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d v="2016-01-11T23:00:00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d v="2015-02-05T19:44:01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d v="2016-07-08T23:03:34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d v="2013-03-25T04:08:59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d v="2011-09-09T21:02:43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d v="2013-03-09T21:08:19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d v="2012-03-24T04:00:00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d v="2015-08-13T08:46:49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d v="2016-09-22T17:00:21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d v="2014-05-14T23:04:00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d v="2014-09-24T01:41:37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d v="2016-06-11T13:39:32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d v="2015-06-11T10:05:53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d v="2012-08-13T03:00:00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d v="2015-06-11T04:25:46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d v="2014-04-21T03:59:00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d v="2015-03-30T18:31:59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d v="2010-03-15T21:55:00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d v="2014-08-27T00:31:21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d v="2012-11-29T23:54:56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d v="2015-01-09T01:00:00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d v="2016-12-15T05:00:00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d v="2014-04-26T01:58:38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d v="2015-05-07T06:58:00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d v="2015-12-19T01:00:00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d v="2014-05-09T20:45:19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d v="2013-12-30T06:02:33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d v="2013-07-01T18:00:00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d v="2016-12-01T04:59:00"/>
    <n v="449.2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d v="2013-11-15T23:15:03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d v="2016-11-10T13:37:07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d v="2016-01-22T16:59:34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d v="2016-12-11T04:59:00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d v="2015-06-13T16:25:14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d v="2012-07-09T02:07:27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d v="2013-05-23T04:07:24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d v="2015-04-17T00:00:00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d v="2013-05-23T15:38:11"/>
    <n v="91.83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d v="2013-12-02T22:59:00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d v="2015-05-31T01:42:58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d v="2013-12-26T00:32:17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d v="2016-02-20T02:00: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d v="2015-11-25T15:49:11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d v="2014-05-02T12:30:10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d v="2014-12-03T04:00:00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d v="2013-04-17T18:15:42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d v="2016-02-26T11:52:1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d v="2015-03-02T20:00:00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d v="2016-01-31T21:59:00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d v="2014-07-23T15:25:50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d v="2016-12-31T18:20:54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d v="2016-03-24T08:11:38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d v="2016-05-15T17:35:01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d v="2013-05-31T12:00:00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d v="2013-12-25T08:00:29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d v="2014-08-23T18:31:23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d v="2015-05-24T20:29:3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d v="2016-10-20T20:11:5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d v="2016-01-02T23:19:51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d v="2016-06-28T15:45:23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d v="2016-10-02T06:41:24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d v="2016-05-07T13:57:12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d v="2015-05-08T16:01:58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d v="2016-05-06T19:49:42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d v="2013-07-25T16:21:28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d v="2014-07-23T21:08:09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d v="2015-06-05T21:00:00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d v="2016-12-18T18:30:57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d v="2015-06-25T19:00:00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d v="2015-11-11T23:58:20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d v="2012-05-16T04:59:00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d v="2011-11-24T03:53:16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d v="2012-06-04T17:19:55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d v="2014-05-04T06:59:00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d v="2012-07-15T20:03:07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d v="2011-12-14T04:59:00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d v="2011-09-08T04:54:18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d v="2010-09-11T03:59:00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d v="2013-08-02T01:49:54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d v="2013-02-24T09:09: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d v="2011-03-01T20:00:00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d v="2011-10-07T16:58:52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d v="2012-12-22T21:30:32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d v="2012-03-05T03:00:00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d v="2011-10-02T17:36:13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d v="2012-10-26T03:59:00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d v="2011-12-01T15:02:15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d v="2012-03-08T02:43:55"/>
    <n v="188.13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d v="2015-07-02T03:40:00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d v="2012-06-30T03:59:00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d v="2012-02-13T03:35:14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d v="2011-05-05T20:50:48"/>
    <n v="35.79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d v="2012-11-09T19:07:07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d v="2013-05-31T00:00:0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d v="2014-11-21T04:00:00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d v="2013-01-26T05:09:34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d v="2014-11-12T18:03:13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d v="2012-09-10T03:55:00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d v="2015-07-05T17:00:17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d v="2014-05-28T04:59:00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d v="2011-08-15T01:00:00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d v="2013-04-15T22:16:33"/>
    <n v="27.27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d v="2014-09-23T20:46:16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d v="2010-12-09T04:59:00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d v="2011-02-20T01:56:41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d v="2012-10-02T18:40:03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d v="2015-10-27T04:59:00"/>
    <n v="50.66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d v="2011-07-24T20:08:56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d v="2012-08-16T03:07:25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d v="2014-01-01T23:08:56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d v="2017-01-11T17:49:08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d v="2017-01-07T07:12:49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d v="2010-03-15T06:59:0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d v="2010-11-30T05:00:0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d v="2015-08-05T00:33:53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d v="2014-12-08T23:21:27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d v="2015-03-12T11:07:43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d v="2014-09-21T18:32:49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d v="2016-03-10T00:35:00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d v="2014-08-16T02:04:23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d v="2015-07-12T04:58:11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d v="2014-02-03T11:41:32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d v="2011-04-24T06:59:00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d v="2013-04-27T21:16:31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d v="2012-10-04T23:07:13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d v="2013-10-19T12:13:06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d v="2014-12-05T18:30:29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d v="2013-11-09T01:18:59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d v="2016-11-03T18:00:08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d v="2013-01-11T20:00:24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d v="2014-11-14T06:39:19"/>
    <n v="0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d v="2015-12-30T16:50:10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d v="2010-07-21T19:00:00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d v="2013-09-14T13:07:20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d v="2013-11-27T06:41:54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d v="2016-02-11T16:18:30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d v="2014-11-16T08:05:48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d v="2015-04-02T16:36:2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d v="2010-07-31T00:00:00"/>
    <n v="0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d v="2016-07-13T06:49:59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d v="2016-06-29T20:20:14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d v="2014-03-15T18:58:29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d v="2015-01-10T07:59:0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d v="2014-01-28T15:10:27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d v="2016-03-31T16:56:25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d v="2013-09-16T20:30:06"/>
    <n v="17.989999999999998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d v="2016-12-23T07:59:00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d v="2013-02-04T20:29:34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d v="2011-07-16T17:32:54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d v="2012-05-19T17:05:05"/>
    <n v="5.31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d v="2015-09-23T20:27:39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d v="2014-07-24T18:23:11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d v="2015-06-08T03:50:00"/>
    <n v="75.11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d v="2016-06-25T03:59:00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d v="2016-04-08T15:00:35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d v="2014-12-05T21:06:58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d v="2012-09-15T01:35:37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d v="2017-02-10T05:00:00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d v="2017-03-02T16:49:11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d v="2015-08-22T18:00:22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d v="2015-06-22T05:00:00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d v="2015-04-18T13:55:20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d v="2013-09-10T03:59:00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d v="2016-05-05T13:01:47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d v="2016-07-21T00:13:06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d v="2015-05-02T15:11:49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d v="2016-06-06T06:01:07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d v="2017-01-18T15:16:37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d v="2015-04-11T04:06:32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d v="2015-11-13T17:04:28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d v="2017-02-21T00:07:33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d v="2014-10-02T21:37:05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d v="2017-02-09T05:00:00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d v="2016-01-25T16:00:00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d v="2013-03-26T08:23:59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d v="2016-09-07T02:00:00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d v="2015-04-03T03:59:00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d v="2016-10-25T17:00:00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d v="2016-04-21T22:00:00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d v="2016-03-23T06:59:00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d v="2017-02-14T20:00:27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d v="2016-12-15T23:00:00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d v="2016-11-21T04:59:00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d v="2016-03-26T17:11:30"/>
    <n v="61.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d v="2015-08-11T18:31:40"/>
    <n v="48.13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d v="2016-12-02T07:00:00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d v="2015-02-28T14:00:59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d v="2015-11-14T13:20:00"/>
    <n v="81.650000000000006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d v="2015-10-15T09:59:58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d v="2015-07-06T03:00:00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d v="2013-01-16T20:19:25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d v="2012-11-01T20:22:48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d v="2015-09-24T20:38:02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d v="2013-03-09T07:28:39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d v="2012-06-01T19:43:09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d v="2012-04-16T06:10:24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d v="2013-11-16T05:39:33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d v="2012-04-07T04:00:00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d v="2014-04-14T23:00:00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d v="2012-04-14T17:36:00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d v="2014-04-10T06:59:00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d v="2013-11-04T01:00:00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d v="2015-05-15T19:49:39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d v="2014-02-06T19:00:48"/>
    <n v="73.13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d v="2012-03-13T06:59:00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d v="2015-07-23T18:02:25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d v="2015-11-02T08:00:00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d v="2012-08-29T00:00:00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d v="2015-08-19T17:15:12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d v="2013-07-27T01:27:16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d v="2016-04-23T00:00:00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d v="2012-01-28T18:54:07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d v="2015-06-27T15:22:48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d v="2016-10-29T19:00:00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d v="2014-09-21T19:00:15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d v="2016-02-12T04:59:00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d v="2013-11-13T20:22:35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d v="2015-08-16T06:40:36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d v="2013-09-03T04:00:00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d v="2014-04-25T21:08:47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d v="2013-06-25T05:00:00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d v="2014-07-19T03:00:00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d v="2015-12-14T00:00:00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d v="2017-01-05T19:47:27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d v="2015-03-28T23:31:51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d v="2016-02-01T14:48:43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d v="2014-11-12T07:59:00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d v="2017-03-10T14:55:16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d v="2013-12-01T04:02:00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d v="2016-04-22T19:49:04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d v="2017-03-02T19:51:40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d v="2013-11-27T03:02:00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d v="2017-03-13T03:00:00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d v="2016-10-16T20:30:00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d v="2014-02-21T18:00:00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d v="2015-09-04T19:00:10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d v="2015-07-29T15:59:25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d v="2016-12-14T21:01:18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d v="2013-04-02T15:52:45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d v="2016-12-03T01:07:53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d v="2014-08-16T08:17:57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d v="2016-08-06T07:52:18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d v="2015-11-18T16:09:07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d v="2017-01-24T15:32:48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d v="2016-05-07T22:50:51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d v="2016-11-22T10:50:46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d v="2016-06-19T23:00:00"/>
    <n v="94.1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d v="2015-06-11T18:01:27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d v="2016-12-08T19:18:56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d v="2014-03-26T23:24:10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d v="2017-02-14T17:23:40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d v="2014-11-18T00:00:00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d v="2015-01-31T19:58:33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d v="2016-05-23T03:00:00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d v="2016-11-22T20:28:27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d v="2016-04-27T02:00:00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d v="2014-12-21T01:00:00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d v="2017-03-12T01:58:35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d v="2017-03-07T05:00:00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d v="2017-01-10T21:59:00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d v="2016-12-10T00:00:04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d v="2015-12-07T16:47:16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d v="2017-03-12T12:10:42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d v="2014-02-23T12:00:57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d v="2014-12-22T14:47:59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d v="2014-01-05T15:38:09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d v="2012-02-27T16:17:03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d v="2016-01-03T22:59:00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d v="2015-02-04T04:00:00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d v="2015-09-17T14:59:51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d v="2011-07-25T06:50:00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d v="2016-01-14T04:11:26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d v="2012-05-09T02:00:04"/>
    <n v="63.0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d v="2011-03-12T04:00:00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d v="2012-06-29T04:27:23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d v="2013-09-06T03:59: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d v="2014-06-23T16:01:00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d v="2012-06-26T18:00: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d v="2013-12-06T23:22:00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d v="2009-12-01T17:00:00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d v="2012-04-23T04:00:00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d v="2012-04-18T16:44:36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d v="2012-09-25T03:59:00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d v="2013-01-20T17:21:20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d v="2013-01-26T22:54:16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d v="2012-02-23T17:33:46"/>
    <n v="71.9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d v="2012-03-14T03:59:00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d v="2014-03-26T19:10:33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d v="2011-02-06T00:46:49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d v="2012-06-28T17:26:56"/>
    <n v="115.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d v="2013-06-21T03:31:36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d v="2013-12-31T07:00:00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d v="2011-12-13T03:39:56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d v="2011-01-01T04:59:00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d v="2014-08-08T18:00:00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d v="2012-03-10T04:02:09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d v="2012-05-05T19:15:28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d v="2014-08-29T01:00:00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d v="2013-03-09T23:42:1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d v="2013-03-21T18:03:35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d v="2014-05-07T00:06:29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d v="2014-04-18T23:00:00"/>
    <n v="40.96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d v="2012-05-03T23:00:26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d v="2012-06-07T13:14:17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d v="2012-05-05T17:25:43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d v="2009-12-09T18:24:00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d v="2010-02-15T05:00:00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d v="2009-09-26T03:59:00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d v="2013-12-15T01:58:05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d v="2014-04-02T18:36:40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d v="2017-04-04T05:15:01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d v="2017-04-09T20:29:29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d v="2017-03-20T18:07:27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d v="2017-03-26T20:14:45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d v="2017-03-29T23:32:11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d v="2017-04-30T17:00:00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d v="2014-08-26T22:00:40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d v="2015-06-14T18:45:37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d v="2014-07-17T14:59: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d v="2015-12-25T00:00:00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d v="2014-08-18T00:08:10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d v="2015-02-06T15:04:31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d v="2014-05-29T17:50:00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d v="2014-11-05T17:34:00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d v="2014-06-11T13:44:03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d v="2014-03-08T22:11:35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d v="2014-06-26T15:22:23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d v="2014-06-29T21:31:24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d v="2016-12-19T07:59:00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d v="2016-10-30T15:25:38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d v="2015-07-12T19:31:44"/>
    <n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d v="2014-10-06T05:00:00"/>
    <n v="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d v="2016-01-08T19:47:00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d v="2016-06-24T17:27:49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d v="2015-03-31T23:39:00"/>
    <n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d v="2016-10-17T19:10:31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d v="2016-08-25T14:34:36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d v="2016-02-20T22:22:18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d v="2015-08-11T18:37:08"/>
    <n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d v="2017-01-03T20:12:50"/>
    <n v="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d v="2015-04-30T02:25:39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d v="2015-06-06T15:12:32"/>
    <n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d v="2015-04-21T16:13:42"/>
    <n v="0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d v="2015-01-10T17:21:0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d v="2015-05-02T22:02:16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d v="2015-06-05T18:48:24"/>
    <n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d v="2015-10-17T14:52:58"/>
    <n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d v="2015-01-31T00:39:00"/>
    <n v="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d v="2015-08-03T15:35:24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d v="2016-02-07T16:58:0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d v="2016-04-30T22:00:00"/>
    <n v="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d v="2014-12-11T16:31:10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d v="2015-12-29T00:16:40"/>
    <n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d v="2015-10-26T22:25:56"/>
    <n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d v="2016-01-17T23:00:00"/>
    <n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d v="2015-10-21T12:45:33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d v="2016-04-25T22:16:56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d v="2015-04-14T16:19:25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d v="2016-02-10T19:30:11"/>
    <n v="0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d v="2014-12-18T04:32:21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d v="2015-06-25T18:39:56"/>
    <n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d v="2015-04-24T01:39:31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d v="2015-08-29T15:53:44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d v="2015-02-12T20:14:2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d v="2016-09-09T20:03:57"/>
    <n v="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d v="2015-12-10T22:12:46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d v="2016-11-25T21:53:03"/>
    <n v="0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d v="2015-08-26T00:18:50"/>
    <n v="0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d v="2015-10-05T00:23:36"/>
    <n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d v="2015-10-01T19:02:22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d v="2015-04-10T22:27:28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d v="2015-08-04T04:30:0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d v="2015-02-22T01:21:47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d v="2014-11-14T02:37:23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d v="2015-08-05T16:50:32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d v="2015-01-10T20:07:04"/>
    <n v="0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d v="2016-07-22T15:02:20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d v="2015-01-15T19:29:00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d v="2015-07-25T21:59:0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d v="2015-01-04T06:17:44"/>
    <n v="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d v="2015-03-31T18:04:04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d v="2015-10-29T02:53:43"/>
    <n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d v="2015-08-08T15:33:37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d v="2015-02-26T08:41:33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d v="2017-01-10T08:57:00"/>
    <n v="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d v="2015-10-15T20:22:38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d v="2015-01-02T21:14:16"/>
    <n v="0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d v="2015-07-02T21:59:44"/>
    <n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d v="2014-12-18T20:28:26"/>
    <n v="0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d v="2016-04-14T06:26:04"/>
    <n v="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d v="2016-03-05T19:44:56"/>
    <n v="22.33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d v="2015-05-13T16:18:51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d v="2016-03-30T20:10:58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d v="2016-01-03T00:56:47"/>
    <n v="0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d v="2016-09-03T14:02:55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d v="2015-01-19T02:39:50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d v="2015-04-11T06:00:00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d v="2014-11-06T04:22:37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d v="2015-08-18T21:01:15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d v="2015-09-07T09:47:55"/>
    <n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d v="2015-08-25T17:34:42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d v="2016-11-26T18:41:13"/>
    <n v="0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d v="2014-05-31T23:30:00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d v="2015-08-22T03:59:00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d v="2016-07-15T20:42:26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d v="2015-03-14T15:00:0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d v="2014-08-10T21:13:07"/>
    <n v="0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d v="2015-03-24T19:34:04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d v="2015-02-18T17:43:09"/>
    <n v="0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d v="2014-11-10T01:41:35"/>
    <n v="69.47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d v="2015-02-21T16:29:56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d v="2015-03-11T16:23:56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d v="2014-12-31T16:54:50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d v="2014-10-27T21:25:08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d v="2016-05-27T22:04:0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d v="2015-08-08T04:04:52"/>
    <n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d v="2016-03-23T06:38:53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d v="2015-03-12T17:49:11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d v="2017-02-05T16:44:00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d v="2016-02-12T03:08:24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d v="2016-06-28T02:23:33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d v="2015-03-08T05:14:57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d v="2016-02-27T21:35:43"/>
    <n v="0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d v="2015-08-04T04:27:54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d v="2015-10-05T06:39:46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d v="2016-01-29T14:46:1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d v="2015-03-17T18:00:00"/>
    <n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d v="2015-12-07T22:57:42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d v="2015-10-18T19:38:49"/>
    <n v="0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d v="2016-02-13T21:35:13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d v="2015-07-23T04:59:00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d v="2015-03-19T15:00:28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d v="2014-08-15T15:00:22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d v="2016-05-25T18:06:31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d v="2015-09-26T04:33:41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d v="2016-11-26T15:27:51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d v="2016-11-12T04:00:00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d v="2016-08-31T05:36:00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d v="2014-11-30T04:25:15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d v="2014-10-28T03:11:00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d v="2017-03-05T21:48:10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d v="2015-12-29T23:00:00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d v="2017-02-02T16:36:49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d v="2017-03-11T04:50:08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d v="2016-04-20T18:45:50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d v="2017-02-25T23:03:59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d v="2016-03-24T13:27:36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d v="2016-06-09T19:00:00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d v="2016-03-23T14:18:05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d v="2017-01-03T04:17:00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d v="2011-10-01T03:00:00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d v="2012-07-19T04:28:16"/>
    <n v="28.88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d v="2013-04-16T19:00:00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d v="2015-09-30T19:29:00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d v="2012-09-23T17:15:48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d v="2013-05-09T02:27:33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d v="2012-05-10T17:00:00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d v="2012-10-28T05:00:00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d v="2011-02-08T10:18:49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d v="2012-05-24T01:47:35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d v="2012-01-25T23:49:52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d v="2010-09-04T01:03:00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d v="2012-11-10T18:57:49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d v="2010-10-11T00:16:16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d v="2010-07-10T22:00:00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d v="2014-11-03T08:52:50"/>
    <n v="61.1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d v="2012-08-12T16:35:45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d v="2013-01-13T22:48:33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d v="2012-07-28T02:00:00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d v="2015-10-10T22:28:04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d v="2012-04-30T15:30:08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d v="2011-08-01T18:46:23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d v="2012-05-01T17:00:03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d v="2011-09-15T22:00:03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d v="2011-10-12T23:57:59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d v="2012-04-22T16:59:36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d v="2012-05-27T01:59:57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d v="2011-11-16T16:11:48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d v="2013-05-09T16:33:59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d v="2012-06-23T05:27:56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d v="2011-01-16T01:51:00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d v="2012-06-16T09:59:00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d v="2013-04-29T04:02:20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d v="2012-05-23T15:29:04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d v="2012-06-06T22:42:55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d v="2013-03-29T22:54:52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d v="2011-08-05T21:05:38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d v="2015-01-27T23:13:07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d v="2012-12-31T18:00:00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d v="2012-06-23T18:32:55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d v="2015-09-27T18:38:24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d v="2014-09-21T19:48:38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d v="2016-06-07T21:06:00"/>
    <n v="0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d v="2014-11-15T01:22:14"/>
    <n v="0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d v="2015-03-14T00:20:16"/>
    <n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d v="2015-10-03T21:00:00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d v="2015-05-11T01:45:04"/>
    <n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d v="2014-08-14T22:50:34"/>
    <n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d v="2015-04-20T18:25:49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d v="2015-05-14T23:56:12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d v="2016-02-01T10:43:33"/>
    <n v="0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d v="2014-12-13T21:02:41"/>
    <n v="0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d v="2017-02-26T00:09:49"/>
    <n v="0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d v="2014-08-20T09:21:17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d v="2015-02-22T20:09:13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d v="2014-11-29T16:40:52"/>
    <n v="0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d v="2015-03-19T18:15:30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d v="2014-11-13T17:20:28"/>
    <n v="0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d v="2014-07-19T03:43:24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d v="2016-10-15T19:21:00"/>
    <n v="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d v="2015-10-13T23:13:41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d v="2016-04-22T14:52:00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d v="2014-11-18T00:24:52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d v="2014-12-21T04:30:00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d v="2012-06-28T20:16:11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d v="2014-12-08T04:59:00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d v="2013-10-18T03:59:00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d v="2015-08-20T11:00:00"/>
    <n v="52.96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d v="2012-03-25T00:56:15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d v="2015-04-20T04:50:00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d v="2015-08-15T03:59:00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d v="2012-08-16T20:22:46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d v="2013-03-01T18:01:08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d v="2010-01-01T06:00:00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d v="2014-12-01T19:59:05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d v="2013-07-30T02:32:4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d v="2011-08-01T15:34:15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d v="2013-02-24T04:59:00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d v="2015-02-02T21:39:12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d v="2011-10-29T16:12:01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d v="2013-09-26T10:46:58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d v="2013-10-01T03:59:00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d v="2011-01-02T03:00:00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d v="2012-07-08T12:29:29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d v="2015-02-27T00:30:00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d v="2013-10-05T05:00:00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d v="2012-04-04T17:33:23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d v="2016-09-30T04:27:00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d v="2013-05-31T17:00:00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d v="2015-10-08T03:59:00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d v="2012-03-21T20:48:00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d v="2017-03-05T19:26:21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d v="2012-09-21T04:46:47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d v="2015-06-01T03:59:00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d v="2012-05-28T15:43:13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d v="2012-12-24T23:47:37"/>
    <n v="23.12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d v="2014-05-15T17:53:06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d v="2015-05-01T13:59:00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d v="2011-11-15T19:37:00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d v="2015-03-06T22:49:34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d v="2015-10-13T12:41:29"/>
    <n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d v="2016-10-11T12:35:39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d v="2015-07-30T03:20:51"/>
    <n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d v="2014-08-01T00:58:19"/>
    <n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d v="2016-05-09T20:50:00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d v="2014-08-21T23:32:28"/>
    <n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d v="2015-04-23T21:05:38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d v="2016-09-01T15:59:54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d v="2015-09-17T02:31:5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d v="2017-02-08T21:40:35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d v="2016-05-19T08:12:01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d v="2015-04-13T02:51:57"/>
    <n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d v="2014-08-23T14:12:29"/>
    <n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d v="2016-05-18T19:49:05"/>
    <n v="0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d v="2015-01-12T02:36:34"/>
    <n v="0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d v="2015-04-10T23:14:07"/>
    <n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d v="2014-08-04T19:41:37"/>
    <n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d v="2015-10-09T17:00:00"/>
    <n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d v="2014-09-15T19:55:03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d v="2015-05-16T03:00:00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d v="2015-11-16T16:04:58"/>
    <n v="48.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d v="2016-10-29T23:43:54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d v="2015-03-16T17:28:00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d v="2015-06-15T04:09:29"/>
    <n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d v="2014-07-05T23:07:12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d v="2015-12-25T07:55:36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d v="2015-12-30T16:12:33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d v="2015-03-31T13:14:00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d v="2016-03-23T11:52:07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d v="2016-01-26T14:08:17"/>
    <n v="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d v="2016-03-13T20:45:24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d v="2014-10-05T19:13:41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d v="2015-04-25T20:17:06"/>
    <n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d v="2014-08-07T23:13:48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d v="2017-02-24T05:51:40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d v="2014-08-07T15:56:49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d v="2016-06-19T08:11:57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d v="2015-09-23T20:10:01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d v="2014-08-03T18:05:47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d v="2016-03-25T20:36:40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d v="2012-09-13T03:59:00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d v="2014-11-12T21:20:00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d v="2013-12-23T21:54:14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d v="2012-04-29T01:13:43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d v="2016-06-17T12:59:50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d v="2014-04-29T17:06:22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d v="2015-08-12T02:00:00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d v="2017-03-15T00:00:00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d v="2012-07-15T05:42:31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d v="2016-08-22T06:59:00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d v="2017-01-02T22:59:00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d v="2015-01-09T03:26:10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d v="2012-09-21T19:38:14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d v="2014-04-30T05:00:00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d v="2016-04-30T12:00:0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d v="2015-08-25T23:52:09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d v="2014-10-20T20:59:11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d v="2015-12-01T20:01:01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d v="2015-10-23T11:00:00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d v="2015-10-11T01:00:00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d v="2015-05-21T17:56:28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d v="2016-12-30T17:50:16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d v="2016-12-02T06:09:26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d v="2012-09-13T10:07:02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d v="2016-11-09T20:26:48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d v="2015-06-03T15:04:29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d v="2015-11-26T20:54:21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d v="2014-11-30T23:11:07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d v="2015-05-14T12:55:22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d v="2016-06-30T10:00:00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d v="2015-08-30T04:03:47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d v="2016-05-29T01:28:59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d v="2014-02-27T23:00:00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d v="2016-09-29T15:45:21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d v="2015-03-09T21:49:21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d v="2016-10-16T01:00:00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d v="2016-10-12T13:11:15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d v="2015-01-15T21:54:55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d v="2015-02-19T20:45:48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d v="2015-06-08T03:51:14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d v="2014-09-15T20:09:00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d v="2016-07-15T06:57:00"/>
    <n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d v="2016-12-21T07:59:00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d v="2017-03-10T19:00:35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d v="2014-11-08T21:13:23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d v="2015-09-09T07:31:09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d v="2015-08-14T06:16:59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d v="2016-03-09T17:09:20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d v="2016-02-01T23:55:41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d v="2016-12-21T14:59:03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d v="2015-12-17T19:20:09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d v="2014-12-10T03:48:45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d v="2014-06-13T04:00:00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d v="2015-04-21T13:25:26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d v="2016-02-09T20:00:00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d v="2017-03-12T19:00:00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d v="2016-08-03T01:30:00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d v="2016-07-30T21:13:14"/>
    <n v="22.75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d v="2015-04-18T01:40:10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d v="2015-11-24T18:06:58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d v="2013-10-25T23:00:10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d v="2015-08-21T17:55:13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d v="2015-09-04T15:00:00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d v="2015-12-09T06:59:00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d v="2015-05-04T21:29:34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d v="2015-09-25T21:00:00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d v="2016-02-10T22:13:36"/>
    <n v="92.22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d v="2015-11-09T14:32:00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d v="2016-01-10T00:51:36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d v="2014-07-29T00:29:40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d v="2014-12-19T19:38:00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d v="2015-12-28T06:00:00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d v="2014-10-29T22:45:00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d v="2016-07-05T04:59:00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d v="2014-11-10T21:34:49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d v="2016-05-22T14:59:34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d v="2014-07-03T00:42:23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d v="2015-09-24T19:09:25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d v="2015-02-28T00:01:34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d v="2016-04-06T04:04:5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d v="2014-07-10T21:29:10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d v="2014-11-22T05:59:00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d v="2015-03-01T18:07:2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d v="2014-08-09T21:57:05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d v="2015-04-27T15:42:1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d v="2014-09-30T23:23:43"/>
    <n v="0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d v="2015-06-29T15:21:58"/>
    <n v="0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d v="2015-02-24T03:00:00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d v="2016-07-30T23:04:5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d v="2015-06-03T02:31:16"/>
    <n v="72.760000000000005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d v="2015-05-10T17:22:37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d v="2015-03-25T07:01:00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d v="2014-08-13T03:19:26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d v="2014-09-26T03:22:19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d v="2015-04-14T03:21:58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d v="2014-12-25T20:16:00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d v="2015-08-02T22:00:00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d v="2014-06-27T21:33:28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d v="2014-08-08T21:31:03"/>
    <n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d v="2014-09-18T20:59:32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d v="2017-04-07T17:35:34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d v="2017-04-05T18:14:37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d v="2017-03-22T15:33:50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d v="2017-04-05T19:41:54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d v="2017-03-24T20:59:18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d v="2014-10-16T06:59:00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d v="2013-05-27T06:59:00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d v="2016-07-21T16:45:26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d v="2016-10-04T03:59:00"/>
    <n v="164.94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d v="2014-08-09T02:00:00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d v="2014-06-20T22:01:00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d v="2013-07-13T18:00:00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d v="2015-12-24T15:41:24"/>
    <n v="108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d v="2016-10-14T23:00:00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d v="2016-02-21T09:33:48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d v="2015-10-08T07:59:53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d v="2014-12-06T22:57:29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d v="2016-05-03T23:00:00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d v="2016-04-17T23:44:54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d v="2016-11-11T12:10:53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d v="2013-09-06T19:00:00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d v="2017-01-29T20:34:1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d v="2014-12-31T21:08:08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d v="2015-08-15T07:50:59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d v="2017-03-01T17:52:15"/>
    <n v="511.6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d v="2016-04-22T13:55:11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d v="2015-08-07T16:14:23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d v="2015-12-30T14:23:54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d v="2015-05-01T05:46:37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d v="2013-04-22T12:59:35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d v="2014-10-18T04:00:00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d v="2013-05-28T00:00:00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d v="2015-04-10T05:32:54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d v="2016-10-13T21:59: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d v="2013-03-13T20:00:00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d v="2014-04-23T15:59:33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d v="2014-01-15T19:00:00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d v="2016-11-06T03:26:44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d v="2014-05-05T21:18:37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d v="2015-03-11T23:45:52"/>
    <n v="18.23999999999999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d v="2014-10-20T02:07:0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d v="2012-05-15T17:16:27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d v="2016-10-19T07:53:27"/>
    <n v="0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d v="2012-02-29T01:29:58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d v="2012-07-14T23:42:48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d v="2014-08-29T18:45:11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d v="2012-06-16T03:10:00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d v="2016-09-02T17:03:22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d v="2015-04-04T18:10:37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d v="2012-06-30T20:00:00"/>
    <n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d v="2014-06-17T21:17:22"/>
    <n v="0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d v="2011-12-18T18:21:44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d v="2012-08-26T21:37:03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d v="2014-09-11T15:15:51"/>
    <n v="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d v="2015-04-08T18:58:47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d v="2014-01-11T21:36:41"/>
    <n v="31.7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d v="2016-08-06T15:45:32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d v="2016-10-10T10:36:23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d v="2016-07-16T08:47:46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d v="2013-06-20T11:04:18"/>
    <n v="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d v="2013-01-03T01:31:33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d v="2012-03-18T23:53:15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d v="2013-05-24T13:54:44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d v="2012-05-30T19:00:00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d v="2012-10-28T13:53:48"/>
    <n v="0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d v="2011-08-11T16:01:58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d v="2015-08-16T23:00:50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d v="2012-03-29T13:45:23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d v="2014-06-05T19:49:5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d v="2014-03-18T15:55:3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d v="2013-02-01T17:00:00"/>
    <n v="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d v="2013-10-05T20:51:34"/>
    <n v="0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d v="2016-04-24T20:45:21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d v="2013-03-08T03:02:08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d v="2011-12-16T00:19:14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d v="2015-06-12T07:07:56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d v="2015-07-17T16:03:24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d v="2014-08-25T23:28: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d v="2015-11-22T15:03:41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d v="2017-03-10T10:44:48"/>
    <n v="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d v="2015-02-12T07:00:00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d v="2015-02-17T04:59:00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d v="2015-04-23T12:50:46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d v="2014-10-29T18:54:03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d v="2016-08-05T21:00:00"/>
    <n v="36.86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d v="2014-07-09T13:39:40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d v="2014-07-18T04:45:52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d v="2016-07-29T16:50:43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d v="2015-03-12T04:00:00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d v="2015-02-11T22:31:43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d v="2016-09-09T04:00:00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d v="2015-08-12T05:32:39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d v="2015-07-21T10:03:25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d v="2016-03-03T19:00:0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d v="2014-06-06T23:00:00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d v="2014-07-05T12:40:28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d v="2014-07-08T22:34:00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d v="2015-07-31T16:00:00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d v="2016-06-17T16:00:00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d v="2015-01-04T13:16:06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d v="2014-10-10T11:00:00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d v="2015-08-06T15:31:47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d v="2015-07-16T00:00:00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d v="2014-09-29T10:53:10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d v="2015-08-22T12:07:53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d v="2015-08-05T11:00:00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d v="2015-06-29T20:57:18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d v="2015-08-22T20:18:55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d v="2016-03-30T14:39:00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d v="2014-06-01T03:59:00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d v="2015-02-23T11:55:03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d v="2015-04-06T04:00:00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d v="2016-12-14T17:49:21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d v="2015-05-09T09:35:15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d v="2016-08-07T18:38:29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d v="2015-08-02T16:00:00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d v="2015-02-28T15:14:22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d v="2015-09-23T14:21:26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d v="2015-06-14T12:36:49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d v="2016-02-26T00:00:00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d v="2014-09-23T22:08:55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d v="2015-03-27T15:24:52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d v="2015-03-31T22:59:00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d v="2015-06-13T01:43:00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d v="2015-12-04T19:01:26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d v="2015-07-10T07:00:00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d v="2016-06-03T16:30:00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d v="2015-10-02T23:00:00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d v="2016-06-02T10:25:18"/>
    <n v="35.04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d v="2014-05-12T03:59:00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d v="2015-07-16T19:47:50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d v="2014-11-23T22:00:00"/>
    <n v="30.19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d v="2015-10-11T02:00:00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d v="2015-01-30T23:02:10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d v="2015-12-05T00:00:00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d v="2017-02-18T04:59:00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d v="2015-12-09T22:48:04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d v="2014-08-13T22:00:00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d v="2014-08-25T04:59:00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d v="2015-03-18T17:00:00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d v="2015-12-13T18:44:57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d v="2014-06-21T11:00:00"/>
    <n v="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d v="2016-06-13T04:00:00"/>
    <n v="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d v="2017-01-04T13:06:20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d v="2015-06-08T00:23:53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d v="2015-05-29T16:36:34"/>
    <n v="0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d v="2016-05-23T19:21:05"/>
    <n v="0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d v="2015-05-29T15:34:19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d v="2016-04-23T10:16:40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d v="2014-09-06T00:10:11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d v="2016-01-29T23:17:00"/>
    <n v="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d v="2014-06-21T01:05:03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d v="2014-09-14T04:34:57"/>
    <n v="0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d v="2015-05-07T17:11:59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d v="2016-01-29T23:34:00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d v="2015-08-08T21:34:00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d v="2017-02-20T18:00:00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d v="2014-12-05T11:28:00"/>
    <n v="0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d v="2015-10-16T08:41:44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d v="2016-06-19T19:12:56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d v="2015-09-24T14:10:48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d v="2014-06-24T18:57:09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d v="2014-09-09T16:12:03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d v="2015-07-17T13:18:00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d v="2015-01-06T02:44:19"/>
    <n v="0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d v="2016-10-14T22:00:00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d v="2016-07-04T04:00:0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d v="2016-10-05T19:50:54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d v="2016-07-19T14:14:4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d v="2014-05-17T04:32:45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d v="2014-12-21T17:43:33"/>
    <n v="35.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d v="2015-06-20T02:47:18"/>
    <n v="0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d v="2015-01-28T19:37:11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d v="2017-01-17T20:16:26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d v="2016-05-05T03:04:53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d v="2015-07-16T17:51:19"/>
    <n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d v="2016-11-30T17:00:00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d v="2015-07-03T14:46:35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d v="2016-01-20T17:24:21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d v="2015-08-20T17:05:00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d v="2014-12-03T15:20:36"/>
    <n v="0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d v="2016-05-01T14:18:38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d v="2016-02-06T04:59:00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d v="2014-12-05T17:27:15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d v="2015-03-14T00:50:01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d v="2015-09-19T03:59:00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d v="2015-01-11T10:15:24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d v="2014-10-18T04:59:00"/>
    <n v="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d v="2014-08-29T20:43:05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d v="2014-08-09T03:00:00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d v="2016-04-15T20:12:08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d v="2014-08-25T21:00:00"/>
    <n v="29.4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d v="2015-01-09T02:00:00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d v="2015-04-03T22:40:15"/>
    <n v="0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d v="2014-06-22T21:00:00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d v="2016-12-12T06:00:00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d v="2015-10-11T15:29:05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d v="2015-10-31T15:57:33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d v="2016-07-24T01:52:38"/>
    <n v="0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d v="2014-08-09T05:37:12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d v="2015-02-07T21:42:19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d v="2015-08-24T10:33:16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d v="2015-09-09T04:00:18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d v="2014-11-09T12:00:00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d v="2016-09-07T01:21:53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d v="2015-08-01T01:00:00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d v="2016-05-14T21:03:57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d v="2016-06-08T17:33:39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d v="2014-11-25T19:46:00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d v="2015-06-12T20:11:27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d v="2015-06-27T18:27:06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d v="2016-01-15T03:09:34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d v="2014-09-06T22:08:59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d v="2015-03-14T20:46:34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d v="2016-03-16T08:33:10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d v="2014-05-19T11:26:29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d v="2015-09-16T05:37:27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d v="2015-10-29T15:06:4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d v="2014-08-05T14:52:09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d v="2015-03-25T18:01:10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d v="2014-09-25T21:16:44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d v="2015-05-18T20:58:47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d v="2015-01-24T03:00: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d v="2015-05-09T03:59:00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d v="2014-09-11T14:01:08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d v="2015-02-23T18:22:59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d v="2014-07-15T05:00:00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d v="2016-03-04T23:57:26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d v="2014-05-25T13:32:38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d v="2015-05-07T14:01:04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d v="2014-09-15T06:08:00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d v="2015-02-21T11:00:00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d v="2016-06-04T22:57:33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d v="2014-06-15T15:16:04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d v="2016-08-29T17:00:00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d v="2014-10-13T04:59:00"/>
    <n v="37.65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d v="2014-07-13T10:58:33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d v="2015-01-30T16:53:34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d v="2014-08-28T01:00:00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d v="2015-01-18T18:33:38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d v="2015-03-01T23:02:35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d v="2015-12-16T20:18:00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d v="2015-04-13T03:06:20"/>
    <n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d v="2015-06-07T21:56:38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d v="2015-05-24T03:21:00"/>
    <n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d v="2016-08-15T12:44:52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d v="2016-11-24T17:11:00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d v="2015-06-02T15:34:53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d v="2015-11-19T20:45:17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d v="2016-01-23T08:45:52"/>
    <n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d v="2014-10-05T19:16:13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d v="2016-10-17T04:00:00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d v="2015-10-08T19:00:21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d v="2017-03-16T13:00:03"/>
    <n v="0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d v="2015-06-16T17:47:29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d v="2016-05-04T23:00:50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d v="2015-03-27T23:16:12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d v="2016-05-08T17:41:57"/>
    <n v="0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d v="2016-06-07T00:12:05"/>
    <n v="0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d v="2014-09-11T18:10:23"/>
    <n v="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d v="2015-03-26T04:00:0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d v="2015-03-01T06:59:00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d v="2015-07-02T11:17:04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d v="2014-08-06T21:32:00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d v="2015-07-07T17:30:33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d v="2015-09-16T17:43:32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d v="2015-03-09T03:44:52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d v="2016-08-17T03:59:00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d v="2015-05-03T22:51:00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d v="2014-07-18T16:04:11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d v="2014-08-31T15:47:58"/>
    <n v="74.53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d v="2016-12-05T01:00:00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d v="2016-01-01T04:00:00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d v="2014-09-26T01:35:00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d v="2014-11-27T03:00:00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d v="2016-03-13T12:00:00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d v="2015-03-23T02:14:00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d v="2014-10-20T05:59:00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d v="2015-01-06T06:00:00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d v="2015-08-24T02:00:00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d v="2015-09-23T13:25:56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d v="2016-02-11T16:29:03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d v="2014-11-11T16:10:36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d v="2016-08-24T06:41:21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d v="2016-10-31T04:00:00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d v="2016-05-01T11:00:06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d v="2016-10-13T00:00:00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d v="2016-06-20T08:41:21"/>
    <n v="35.7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d v="2015-12-21T04:59:00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d v="2016-01-07T13:47:00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d v="2017-01-27T20:05:30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d v="2016-10-09T18:25:10"/>
    <n v="48.98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d v="2016-02-20T20:07:47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d v="2014-10-03T11:29:32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d v="2017-01-19T15:57:51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d v="2015-05-26T21:54:00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d v="2017-02-27T04:59:00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d v="2014-06-16T04:25:00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d v="2017-03-01T02:00:00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d v="2017-01-31T18:00: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d v="2016-07-13T21:29:42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d v="2012-12-26T20:04:12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d v="2016-03-01T05:59:00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d v="2014-11-15T22:08:44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d v="2014-10-06T16:11:45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d v="2014-12-14T18:09:51"/>
    <n v="88.87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d v="2015-04-25T05:11:23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d v="2016-01-21T05:05:19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d v="2014-11-26T14:40:40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d v="2015-02-21T19:58:39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d v="2015-12-23T22:59:00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d v="2015-02-10T16:52:10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d v="2015-06-21T20:04:09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d v="2014-11-05T05:00:00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d v="2014-06-11T04:00:00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d v="2014-07-18T13:09:12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d v="2014-08-20T20:24:03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d v="2015-07-20T22:00:00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d v="2014-05-27T03:00:00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d v="2015-08-14T20:18:53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d v="2016-11-22T05:59:00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d v="2016-08-27T22:53:29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d v="2015-06-11T16:13:06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d v="2012-10-06T23:51:15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d v="2014-05-30T16:00:00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d v="2017-03-03T11:01:32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d v="2015-03-20T15:54:1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d v="2016-08-15T06:20:25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d v="2014-11-18T04:35:00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d v="2015-09-16T17:56:11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d v="2016-10-14T21:10:47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d v="2015-09-11T01:04:19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d v="2016-08-18T02:38:45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d v="2016-11-01T03:59:00"/>
    <n v="89.31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d v="2013-05-04T13:26:49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d v="2013-08-16T11:59:00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d v="2010-10-02T04:59:00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d v="2016-03-04T06:03:17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d v="2013-12-29T07:59:00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d v="2015-06-26T23:00:00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d v="2016-01-20T20:50:48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d v="2015-10-06T16:30:47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d v="2015-04-16T02:50:00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d v="2016-02-02T17:26:38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d v="2014-08-22T03:44:15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d v="2014-09-10T04:52:00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d v="2016-04-27T13:16:00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d v="2014-12-31T21:22:00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d v="2015-06-14T00:20:55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d v="2016-05-05T04:02:40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d v="2017-02-08T09:59:05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d v="2015-05-28T15:59:0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d v="2014-10-02T03:59:00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d v="2015-03-02T01:04:00"/>
    <n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d v="2015-01-09T22:59:5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d v="2014-09-29T15:16:24"/>
    <n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d v="2016-04-03T14:36:51"/>
    <n v="0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d v="2016-05-20T08:59:0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d v="2014-08-08T22:27:26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d v="2015-09-28T06:35:34"/>
    <n v="55.83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d v="2014-08-13T18:49:08"/>
    <n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d v="2015-09-30T18:00:00"/>
    <n v="99.76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d v="2016-10-22T22:08:58"/>
    <n v="25.52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d v="2015-11-22T06:59:00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d v="2014-07-30T01:19:32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d v="2016-07-10T05:28:57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d v="2015-09-09T22:31:19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d v="2015-10-16T16:35:52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d v="2014-12-14T20:00:34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d v="2016-12-07T17:36:09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d v="2015-04-21T05:59:00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d v="2016-10-30T01:46:0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d v="2015-06-14T19:19:00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d v="2016-03-10T13:42:39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d v="2016-08-19T02:27:20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d v="2015-10-09T15:38:43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d v="2017-03-02T22:57:58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d v="2015-02-26T03:19:55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d v="2015-03-22T16:07:15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d v="2014-12-27T01:40:44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d v="2015-09-20T04:21:31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d v="2015-11-15T23:09:06"/>
    <n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d v="2014-09-01T05:00:00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d v="2015-05-05T18:48:00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d v="2015-09-29T21:12:39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d v="2015-08-17T16:05:59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d v="2016-12-21T04:36:30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d v="2015-01-08T13:41:0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d v="2016-07-09T01:59:00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d v="2015-05-01T18:39:05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d v="2016-08-14T22:45:43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d v="2015-10-15T22:00:00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d v="2014-06-01T03:59:00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d v="2015-09-20T19:05:56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d v="2016-08-01T00:36:2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d v="2015-05-20T19:48:46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d v="2016-10-07T14:00:00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d v="2016-02-08T00:17:00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d v="2016-02-12T04:33:11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d v="2014-10-20T14:56:15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d v="2015-07-16T07:56:00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d v="2016-08-23T08:10:18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d v="2015-06-12T03:45:06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d v="2015-02-03T02:00:0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d v="2014-10-19T05:00:00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d v="2015-09-16T22:00:00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d v="2015-05-11T19:32:31"/>
    <n v="272.5899999999999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d v="2015-04-28T15:19:54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d v="2014-08-28T03:00:10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d v="2017-02-19T00:45:19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d v="2014-10-04T14:17:00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d v="2016-11-01T02:55:34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d v="2015-04-17T17:33:02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d v="2014-09-21T15:10:50"/>
    <n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d v="2016-06-05T10:43:47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d v="2015-04-01T12:22:05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d v="2016-05-27T13:12:0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d v="2016-07-02T15:35:23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d v="2015-03-27T00:05:32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d v="2016-05-05T21:36:36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d v="2014-09-26T16:18:55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d v="2016-11-09T23:22:12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d v="2016-07-09T23:49:58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d v="2015-02-02T18:43:21"/>
    <n v="6.5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d v="2016-01-07T04:57:52"/>
    <n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d v="2016-03-27T23:26:02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d v="2015-03-01T20:33:49"/>
    <n v="0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d v="2017-03-16T18:49:01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d v="2017-04-18T19:13:39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d v="2017-04-14T04:59:00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d v="2017-04-08T12:54:05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d v="2017-04-21T07:24:2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d v="2017-03-24T12:33:54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d v="2017-03-27T16:16:59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d v="2017-04-04T03:38:4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d v="2017-03-31T22:59:00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d v="2017-05-03T19:12:00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d v="2017-04-03T15:30:07"/>
    <n v="0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d v="2017-03-25T04:33:00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d v="2017-04-07T16:15:03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d v="2017-04-16T20:00:00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d v="2017-03-19T11:18:59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d v="2017-04-09T08:35:56"/>
    <n v="0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d v="2017-03-19T06:00:00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d v="2017-03-27T23:58:54"/>
    <n v="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d v="2017-04-16T15:22:46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d v="2014-11-07T00:15:55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d v="2014-10-01T04:00:00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d v="2012-12-07T02:00:00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d v="2011-01-25T04:00:00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d v="2014-09-10T20:09:34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d v="2013-11-02T20:49:27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d v="2011-05-01T04:59:00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d v="2012-04-01T20:00:58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d v="2012-12-20T11:58:45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d v="2012-06-01T22:52:24"/>
    <n v="62.92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d v="2014-07-19T05:00:00"/>
    <n v="98.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d v="2013-07-22T20:09:12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d v="2012-01-18T23:00:00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d v="2014-08-13T04:59:00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d v="2014-10-15T12:52:02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d v="2014-07-07T02:00:00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d v="2014-06-15T18:05:25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d v="2014-06-09T19:20:15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d v="2011-05-03T03:59:00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d v="2014-11-26T07:59:00"/>
    <n v="60.3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d v="2014-08-02T04:13:01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d v="2014-06-13T22:00:00"/>
    <n v="50.9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d v="2013-12-13T04:59:00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d v="2014-07-02T04:00:00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d v="2016-05-06T14:35:58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d v="2012-02-14T17:31:08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d v="2014-09-26T21:04:52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d v="2014-08-25T20:45:08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d v="2011-02-17T21:17:07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d v="2013-08-18T15:00:00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d v="2014-06-21T16:00:09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d v="2014-07-16T14:31:15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d v="2013-05-06T16:51:11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d v="2014-06-20T09:54:09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d v="2014-06-15T16:00:00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d v="2012-01-31T17:00:00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d v="2013-08-23T19:04:29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d v="2014-07-01T23:50:31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d v="2014-07-16T23:27:21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d v="2014-09-16T21:00:00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d v="2014-08-04T15:59:33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d v="2015-06-10T09:58:22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d v="2015-05-24T08:18:52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d v="2016-12-09T04:37:55"/>
    <n v="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d v="2016-08-16T18:07:49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d v="2015-02-28T22:00:00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d v="2015-02-20T23:14:16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d v="2015-07-27T01:29:58"/>
    <n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d v="2015-02-12T14:15:42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d v="2015-08-01T14:00:0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d v="2015-02-04T11:50:18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d v="2015-02-16T10:11:17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d v="2014-09-06T21:00:00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d v="2016-04-30T05:34:0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d v="2014-08-31T18:24:37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d v="2015-12-14T05:59:00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d v="2015-09-25T23:43:42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d v="2015-07-17T16:14:00"/>
    <n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d v="2015-05-01T08:59:32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d v="2015-09-19T06:37:31"/>
    <n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d v="2015-04-23T05:40:07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d v="2014-07-28T14:31:17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d v="2014-06-20T23:00:00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d v="2012-06-01T03:59:00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d v="2014-08-15T02:00:00"/>
    <n v="85.5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d v="2014-08-08T19:05:51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d v="2015-07-26T18:19:19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d v="2016-01-05T23:55:00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d v="2015-09-10T03:59:00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d v="2015-07-11T14:30:00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d v="2016-11-04T13:06:24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d v="2014-12-31T00:00:00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d v="2015-03-22T22:35:47"/>
    <n v="168.25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d v="2017-03-12T21:00:00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d v="2015-07-05T16:43:23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d v="2015-10-24T21:29:00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d v="2015-08-20T20:02:56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d v="2017-01-10T05:00:00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d v="2016-06-03T21:00:00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d v="2015-10-30T14:00:12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d v="2017-01-17T21:10:36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d v="2015-12-17T04:59:00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d v="2014-11-20T07:59:58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d v="2014-10-01T03:59:00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d v="2016-04-16T22:39:07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d v="2016-05-04T03:59:00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d v="2017-03-02T19:19:15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d v="2017-02-01T23:31:00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d v="2016-07-01T08:20:51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d v="2016-12-28T22:00:33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d v="2015-09-29T03:59:00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d v="2015-07-01T12:14:58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d v="2015-10-25T23:59:00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d v="2017-02-16T23:00:00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d v="2014-10-14T06:59:00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d v="2014-09-19T18:08:12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d v="2015-10-09T00:00:00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d v="2016-12-01T17:39:42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d v="2015-06-12T02:00:00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d v="2015-09-12T03:59:00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d v="2015-07-12T10:25:12"/>
    <n v="46.43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d v="2015-04-04T20:19:17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d v="2015-06-20T17:55:14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d v="2014-11-05T18:48:44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d v="2015-06-21T17:32:46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d v="2016-09-07T11:20:40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d v="2016-09-08T03:45:00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d v="2015-03-26T01:03:29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d v="2014-10-07T18:26:15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d v="2015-06-11T03:59:00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d v="2017-02-22T13:25:52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d v="2015-01-08T21:17:41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d v="2016-10-01T03:59:00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d v="2015-11-30T17:08:38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d v="2015-07-16T17:24:36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d v="2014-12-22T04:00:00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d v="2015-10-30T21:00:00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d v="2015-01-28T22:00:00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d v="2015-12-03T17:00:00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d v="2015-06-12T21:00:00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d v="2015-07-17T18:11:00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d v="2016-08-24T21:42:08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d v="2015-06-16T11:00:00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d v="2015-07-12T12:47:45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d v="2014-11-02T11:29:35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d v="2015-11-06T13:00:09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d v="2016-09-14T19:00:00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d v="2016-03-15T21:00:00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d v="2015-02-09T04:30:00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d v="2016-04-01T03:59:00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d v="2014-11-18T17:23:26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d v="2015-05-30T20:21:43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d v="2016-04-01T01:27:39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d v="2015-06-01T05:00:00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d v="2015-09-02T00:28:25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d v="2016-04-29T04:39:48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d v="2016-02-10T21:00:00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d v="2016-01-29T05:59:00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d v="2017-02-28T05:00:00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d v="2016-08-15T20:09:42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d v="2015-11-28T18:00:28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d v="2016-06-20T23:00:00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d v="2017-02-20T08:50:02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d v="2017-03-11T12:21:3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d v="2015-09-17T03:59:00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d v="2015-12-04T19:29:08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d v="2017-03-04T10:12:32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d v="2015-06-16T12:59:14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d v="2016-09-26T10:37:09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d v="2015-11-22T22:00:00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d v="2015-07-27T22:59:00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d v="2015-09-13T00:00:00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d v="2015-10-14T22:01:03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d v="2015-04-29T17:51:02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d v="2016-08-01T06:59:00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d v="2016-12-07T08:26:16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d v="2015-03-28T14:38:04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d v="2016-12-22T14:59:12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d v="2015-07-31T20:32:28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d v="2016-06-10T03:00:00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d v="2016-05-15T01:22:19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d v="2016-04-13T21:02:45"/>
    <n v="75.09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d v="2016-10-16T15:36:18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d v="2015-10-06T22:17:05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d v="2015-10-17T07:00:10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d v="2016-11-11T22:00: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d v="2016-01-27T01:00:00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d v="2015-05-08T20:05:00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d v="2016-05-06T07:17:21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d v="2014-08-08T13:54:00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d v="2016-06-08T00:57:04"/>
    <n v="61.94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d v="2016-04-11T02:30:00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d v="2015-01-31T14:03:06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d v="2016-06-22T01:05:57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d v="2014-10-16T03:59:00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d v="2016-06-22T03:55:00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d v="2016-09-25T08:46:48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d v="2016-06-05T13:59:50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d v="2015-04-05T17:51:17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d v="2015-03-08T16:08:25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d v="2016-05-08T08:59:26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d v="2014-07-05T01:00:00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d v="2014-07-27T23:00:00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d v="2015-04-01T20:17:48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d v="2015-10-06T16:44:46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d v="2014-07-19T20:38:50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d v="2015-06-15T16:14:40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d v="2015-07-30T12:30:22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d v="2014-08-03T23:00:00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d v="2016-04-05T08:34:06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d v="2014-10-10T21:00:00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d v="2017-02-24T13:48:00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d v="2016-07-28T15:58:38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d v="2016-12-06T23:22:34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d v="2016-06-12T17:00:00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d v="2015-04-01T04:59:00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d v="2016-04-13T13:18:00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d v="2014-08-30T04:48:13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d v="2015-04-18T00:37:0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d v="2015-02-26T00:35:10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d v="2016-05-08T21:00:00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d v="2016-04-30T03:59:00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d v="2016-06-13T17:00:00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d v="2015-11-29T23:00:00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d v="2014-07-23T11:00:00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d v="2016-07-01T23:00:00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d v="2016-05-02T23:00:00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d v="2015-10-29T04:01:00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d v="2016-05-10T11:17:00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d v="2016-07-15T19:34:32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d v="2014-08-01T10:01:50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d v="2014-11-19T08:27:59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d v="2017-02-25T01:22:14"/>
    <n v="184.78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d v="2016-12-14T15:59:00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d v="2014-09-01T15:59:00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d v="2015-03-07T04:55:00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d v="2014-08-19T16:00:00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d v="2016-03-15T21:00:00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d v="2015-12-13T02:26:32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d v="2015-05-13T01:37:17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d v="2015-08-01T22:24:54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d v="2015-01-01T05:00:00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d v="2017-01-15T00:59:40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d v="2016-12-17T08:00:00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d v="2015-12-02T20:59:25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d v="2014-08-25T04:59:00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d v="2015-07-18T16:00:00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d v="2015-10-28T17:33:36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d v="2014-05-18T14:39:33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d v="2015-04-25T15:49:54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d v="2015-03-20T16:56:00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d v="2014-08-31T13:08:00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d v="2015-08-26T23:00:00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d v="2014-11-29T23:52:58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d v="2015-03-11T03:26:23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d v="2016-08-01T22:59:00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d v="2016-06-23T18:47:00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d v="2015-11-21T03:00:00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d v="2014-12-10T20:49:12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d v="2014-12-03T15:28:26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d v="2014-12-14T18:18:08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d v="2015-06-18T11:04:01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d v="2016-06-03T13:31:22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d v="2014-07-10T18:35:45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d v="2014-08-08T22:28:00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d v="2016-05-06T20:17:35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d v="2014-11-06T00:46:00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d v="2014-07-27T14:17:25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d v="2015-05-30T18:10:00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d v="2014-06-01T03:59:00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d v="2016-02-18T22:00:00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d v="2014-11-21T17:00:00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d v="2015-02-21T22:05:25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d v="2014-08-28T22:53:34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d v="2015-08-07T17:22:26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d v="2015-11-12T02:31:00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d v="2015-06-25T11:05:24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d v="2015-06-17T12:05:02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d v="2016-03-01T23:59:00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d v="2014-07-16T11:49:36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d v="2014-07-06T10:08:09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d v="2014-07-18T23:48:24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d v="2016-07-31T20:58:00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d v="2016-06-06T07:00:00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d v="2015-10-08T00:32:52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d v="2014-09-27T23:01:02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d v="2015-02-28T04:59:00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d v="2016-12-01T07:59:00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d v="2016-04-17T23:30:00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d v="2015-04-23T18:30:00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d v="2014-10-26T00:43:00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d v="2014-05-23T20:01:47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d v="2016-04-06T21:30:00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d v="2016-02-14T00:00:00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d v="2015-03-04T18:59:23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d v="2015-12-14T00:00:00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d v="2015-04-24T21:52:21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d v="2015-02-05T06:59:00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d v="2014-10-04T14:48:56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d v="2014-09-21T02:00:00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d v="2014-07-02T15:29:12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d v="2015-02-28T17:00:00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d v="2016-11-02T00:31:01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d v="2014-07-30T22:41:41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d v="2014-08-18T17:32:33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d v="2016-02-05T22:00:00"/>
    <n v="52.21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d v="2014-06-17T03:00:00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d v="2014-07-10T09:07:49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d v="2016-08-07T03:00:00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d v="2014-08-21T16:28:00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d v="2015-08-19T17:03:40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d v="2015-05-02T21:00:00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d v="2016-01-19T04:59:00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d v="2014-07-11T16:15:00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d v="2015-11-13T20:17:00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d v="2015-05-30T20:11:12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d v="2014-09-09T12:35:46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d v="2016-06-08T13:59:00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d v="2015-10-23T12:43:56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d v="2015-02-05T12:20:00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d v="2016-03-18T20:20:12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d v="2014-12-17T02:51:29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d v="2016-07-09T04:00:00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d v="2015-04-02T15:54:31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d v="2015-04-21T17:22:07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d v="2014-07-23T03:59:00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d v="2016-08-13T23:29:16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d v="2014-07-31T16:45:59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d v="2016-10-13T18:00:27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d v="2014-08-01T06:59:00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d v="2015-02-12T05:59:00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d v="2015-02-03T04:27:00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d v="2016-05-20T11:31:00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d v="2014-08-15T12:39:12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d v="2016-10-29T03:00:00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d v="2015-07-10T18:00:00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d v="2016-10-11T03:59:00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d v="2016-08-23T03:07:17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d v="2015-08-09T16:00:00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d v="2016-04-19T23:27:30"/>
    <n v="72.95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d v="2015-03-20T15:07:12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d v="2016-09-21T03:00:00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d v="2016-04-28T15:24:05"/>
    <n v="50.4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d v="2016-07-15T21:38:00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d v="2014-08-31T20:00:00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d v="2014-11-06T05:59:00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d v="2015-03-20T20:27:00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d v="2016-07-20T12:02:11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d v="2014-11-03T00:00:00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d v="2014-10-27T03:00:00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d v="2015-05-17T03:00:00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d v="2015-03-16T21:00:00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d v="2014-06-21T20:31:20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d v="2015-07-10T21:00:00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d v="2015-01-02T05:56:28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d v="2014-07-06T18:31:06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d v="2014-07-03T16:03:01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d v="2016-06-15T18:14:59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d v="2016-02-02T16:38:00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d v="2015-06-03T06:59:00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d v="2015-06-24T22:34:12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d v="2015-04-17T16:00:00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d v="2014-05-24T21:00:00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d v="2016-04-13T19:15:24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d v="2015-05-18T05:59:44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d v="2015-10-26T00:13:17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d v="2014-08-17T05:11:00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d v="2016-11-26T06:00:00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d v="2014-11-01T17:18:00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d v="2016-09-11T20:19:26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d v="2016-06-02T22:00:00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d v="2016-05-28T21:44:00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d v="2015-07-01T06:59:00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d v="2016-03-07T04:59:00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d v="2015-09-11T18:19:55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d v="2016-03-16T03:59:00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d v="2016-07-24T11:28:48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d v="2015-11-19T18:58:11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d v="2014-05-13T04:00:00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d v="2014-08-23T17:37:20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d v="2016-05-31T22:08:57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d v="2016-05-10T21:00:0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d v="2014-11-21T04:55:00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d v="2014-07-02T14:54:06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d v="2014-11-07T18:30:00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d v="2015-04-23T11:53:12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d v="2014-06-04T04:59:00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d v="2015-02-02T04:59:0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d v="2015-05-31T18:32:51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d v="2014-09-08T03:00:00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d v="2014-07-04T11:00:00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d v="2014-10-02T14:21:00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d v="2015-03-04T14:22:30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d v="2015-09-06T13:47:00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d v="2014-09-29T08:40:20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d v="2015-09-15T10:06:00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d v="2016-09-25T23:00:00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d v="2014-09-13T04:00:00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d v="2015-08-09T16:00:00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d v="2016-04-28T05:59:00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d v="2015-07-11T03:59:00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d v="2017-01-18T12:01:58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d v="2015-07-13T01:00:00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d v="2016-04-10T20:00:00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d v="2016-06-30T15:42:14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d v="2014-09-18T03:59:00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d v="2015-11-11T19:16:07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d v="2015-10-01T15:00:23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d v="2015-10-02T18:00:00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d v="2015-12-20T11:59:00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d v="2014-11-17T07:59:00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d v="2016-08-17T10:05:40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d v="2016-09-08T18:08:42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d v="2016-06-26T00:04:51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d v="2015-08-31T17:31:15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d v="2014-09-07T14:23:42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d v="2015-06-25T18:07:39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d v="2015-03-07T19:57:37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d v="2015-04-11T19:22:39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d v="2015-04-01T03:59:00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d v="2016-05-14T03:59:00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d v="2016-03-05T01:00:00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d v="2015-09-04T09:27:53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d v="2016-05-02T21:26:38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d v="2014-05-22T22:07:00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d v="2014-06-28T14:05:24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d v="2015-08-12T00:00:00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d v="2015-02-11T17:00:00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d v="2016-11-17T11:36:34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d v="2014-08-17T15:35:24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d v="2014-05-05T06:38:31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d v="2015-06-26T21:00:00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d v="2015-07-31T08:58:00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d v="2015-05-27T02:45:00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d v="2015-08-05T18:36:00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d v="2016-03-13T22:00:00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d v="2016-08-01T19:00:00"/>
    <n v="21.1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d v="2015-10-05T16:00:00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d v="2014-12-31T17:50:08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d v="2015-01-23T12:11:23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d v="2015-06-10T19:27:24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d v="2014-09-17T17:46:34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d v="2015-01-08T16:31:36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d v="2014-12-31T07:00:00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d v="2014-10-30T20:36:53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d v="2015-06-21T13:41:22"/>
    <n v="55.56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d v="2014-11-08T10:00:46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d v="2014-11-13T23:37:28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d v="2016-08-11T03:59:00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d v="2016-12-05T14:10:54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d v="2015-04-26T06:28:00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d v="2016-04-30T17:36:17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d v="2016-03-31T17:17:36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d v="2015-03-01T04:59:00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d v="2014-07-30T11:18:30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d v="2016-04-05T02:18:02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d v="2016-04-18T09:13:25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d v="2015-07-13T07:35:44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d v="2014-12-21T17:11:30"/>
    <n v="176.09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d v="2016-09-23T16:44:30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d v="2016-06-27T19:00:00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d v="2015-04-29T23:00:00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d v="2015-05-26T15:32:27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d v="2014-10-20T08:00:34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d v="2015-01-24T04:59:00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d v="2015-02-11T04:59:00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d v="2015-01-05T20:26:00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d v="2016-09-04T01:36:22"/>
    <n v="55.97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d v="2015-03-13T06:59:00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d v="2014-08-26T17:09:42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d v="2016-03-03T05:59:00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d v="2014-09-03T04:59:00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d v="2015-08-30T00:00:00"/>
    <n v="59.41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d v="2016-10-13T20:22:44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d v="2015-01-16T23:58:02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d v="2016-05-17T21:27:59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d v="2015-11-05T21:44:40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d v="2016-04-29T06:59:00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d v="2016-02-13T19:02:06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d v="2016-08-14T14:30:57"/>
    <n v="61.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d v="2015-12-15T00:00:00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d v="2016-06-17T14:00:00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d v="2016-03-30T22:48:05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d v="2015-08-17T10:22:16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d v="2015-04-08T08:53:21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d v="2014-06-09T17:26:51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d v="2014-06-28T14:09:34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d v="2015-06-19T01:00:16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d v="2015-12-10T14:14:56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d v="2015-03-19T21:47:44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d v="2017-02-28T00:00:00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d v="2015-06-03T15:04:10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d v="2016-11-19T22:00:00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d v="2015-03-05T04:00:00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d v="2016-09-30T21:00:00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d v="2014-09-28T03:23:00"/>
    <n v="47.67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d v="2014-07-26T07:00:00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d v="2016-08-23T18:34:50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d v="2015-07-02T15:39:37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d v="2014-08-16T16:00:57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d v="2016-05-21T03:59:00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d v="2015-12-13T20:59:56"/>
    <n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d v="2016-05-05T17:00:0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d v="2014-11-29T21:19:5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d v="2014-09-23T03:59:00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d v="2014-11-23T22:29:09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d v="2016-11-19T01:00:00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d v="2017-01-14T03:59:00"/>
    <n v="176.9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d v="2016-04-20T21:11:1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d v="2015-09-14T16:40:29"/>
    <n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d v="2015-01-01T16:48:55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d v="2015-04-19T15:08:52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d v="2016-10-07T15:11:0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d v="2015-05-10T18:45:30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d v="2014-10-05T05:00:00"/>
    <n v="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d v="2015-11-30T17:00:00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d v="2015-11-17T04:27:19"/>
    <n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d v="2016-03-08T04:59:00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d v="2016-11-22T00:17:18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d v="2015-06-16T23:30:00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d v="2016-09-30T17:58:47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d v="2014-10-05T07:00:45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d v="2014-06-16T17:06:3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d v="2016-02-02T11:29:44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d v="2014-08-10T15:59:00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d v="2016-08-25T03:59:00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d v="2015-08-05T08:43:27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d v="2016-04-03T17:00:00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d v="2015-07-18T06:59:00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d v="2017-02-01T22:59:00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d v="2016-06-01T21:42:00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d v="2014-07-02T03:59:00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d v="2015-03-19T14:39:00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d v="2014-12-23T21:08:45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d v="2016-04-10T04:00:00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d v="2015-03-31T04:16:54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d v="2016-12-21T11:50:30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d v="2016-06-16T05:58:09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d v="2015-10-28T19:54:00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d v="2014-07-24T07:00:00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d v="2015-07-18T23:16:59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d v="2015-07-23T18:33:00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d v="2015-06-11T16:12:17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d v="2015-05-31T23:00:00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d v="2014-07-21T03:59:00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d v="2014-09-26T22:43:04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d v="2014-11-05T12:52:00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d v="2016-09-03T20:57:09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d v="2016-05-15T23:00:00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d v="2014-09-12T19:34:44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d v="2014-07-03T03:59:00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d v="2015-05-31T12:44:58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d v="2014-07-01T04:59:0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d v="2016-10-05T10:53:54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d v="2016-01-15T15:38:10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d v="2014-06-16T06:59:00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d v="2016-10-20T02:48:16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d v="2015-09-02T04:19:46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d v="2014-05-19T21:00:00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d v="2015-08-29T03:59:00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d v="2014-06-27T05:14:15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d v="2014-08-08T18:53:24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d v="2015-06-21T22:25:00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d v="2014-11-27T15:21:23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d v="2015-03-02T04:59:00"/>
    <n v="186.8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d v="2014-09-19T00:00:00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d v="2015-11-30T22:30:00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d v="2016-06-06T02:00:00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d v="2015-01-11T20:53:30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d v="2015-02-13T14:48:36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d v="2016-05-10T11:10:4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d v="2016-03-02T19:21:27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d v="2014-10-15T14:26:56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d v="2014-09-30T16:00:00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d v="2015-06-04T12:59:53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d v="2016-07-10T22:59:00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d v="2016-08-13T06:59:00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d v="2016-05-31T16:33:14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d v="2014-06-23T18:00:00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d v="2014-09-12T21:55:49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d v="2016-07-22T05:26:00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d v="2014-07-04T03:24:46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d v="2014-06-25T16:59:06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d v="2015-04-03T13:49:48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d v="2014-06-15T16:00:00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d v="2015-05-31T06:59:00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d v="2016-06-04T17:42:46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d v="2015-05-26T03:59:00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d v="2015-03-31T12:52:00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d v="2016-01-21T21:18:29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d v="2015-05-09T20:47:29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d v="2015-02-27T17:11:15"/>
    <n v="26.02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d v="2015-06-22T17:31:06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d v="2015-07-02T23:50:06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d v="2014-11-05T23:28:04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d v="2016-02-11T22:59:00"/>
    <n v="47.66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d v="2014-11-30T19:04:22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d v="2016-05-04T23:00:00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d v="2016-02-18T21:30:00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d v="2016-04-29T21:00:00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d v="2016-10-20T04:55:00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d v="2015-08-19T04:06:16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d v="2015-03-23T03:55:12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d v="2015-08-17T16:15:59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d v="2015-01-10T03:23:00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d v="2015-01-24T12:00:00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d v="2015-04-18T22:30:00"/>
    <n v="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d v="2015-05-25T21:38:16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d v="2015-05-28T16:38:09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d v="2015-03-23T18:00:00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d v="2015-11-12T06:59:00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d v="2014-07-15T22:00:00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d v="2016-07-17T10:47:48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d v="2014-08-12T01:53:58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d v="2015-12-17T22:05:50"/>
    <n v="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d v="2014-09-06T05:09:04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d v="2014-07-03T17:02:44"/>
    <n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d v="2014-07-05T03:59:00"/>
    <n v="0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d v="2014-08-10T16:45:02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d v="2016-10-08T09:20:39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d v="2015-07-05T22:59:00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d v="2016-02-16T05:59:00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d v="2016-04-29T03:59:00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d v="2015-02-10T07:59: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d v="2016-04-02T23:51:13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d v="2016-10-16T21:00:00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d v="2015-06-03T00:00:00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d v="2014-07-26T04:59:00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d v="2016-04-15T20:48:27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d v="2014-06-11T19:33:18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d v="2014-12-01T20:25:15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d v="2014-05-19T05:00:00"/>
    <n v="59.0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d v="2015-08-26T02:35:53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d v="2014-05-05T12:36:26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d v="2015-08-10T23:00:00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d v="2015-08-02T19:31:29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d v="2015-04-01T17:00:26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d v="2016-05-29T00:36:00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d v="2014-07-30T18:38:02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d v="2014-07-03T04:00:45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d v="2015-03-01T04:59:00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d v="2014-06-12T17:28:10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d v="2016-04-15T14:21:19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d v="2015-06-13T22:20:1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d v="2016-05-18T00:00:00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d v="2016-11-29T06:00:00"/>
    <n v="166.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d v="2016-11-15T02:08:00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d v="2015-04-09T19:00:55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d v="2015-04-09T04:00:00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d v="2014-08-01T01:00:00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d v="2014-09-27T04:00:00"/>
    <n v="48.54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d v="2015-02-14T19:39:40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d v="2016-03-26T16:39:00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d v="2015-07-13T20:06:0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d v="2014-09-08T21:11:25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d v="2016-07-24T23:00:00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d v="2016-03-15T16:00:00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d v="2016-07-10T23:32:12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d v="2016-08-02T10:03:00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d v="2016-05-27T00:54:35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d v="2015-07-11T03:59: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d v="2015-12-23T16:18:00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d v="2015-06-15T19:10:18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d v="2016-11-22T17:00:23"/>
    <n v="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d v="2014-07-06T16:36:32"/>
    <n v="0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d v="2015-07-15T10:43:42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d v="2014-12-16T22:32:09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d v="2015-06-07T13:55:54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d v="2015-08-28T22:30:00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d v="2017-01-14T00:42:36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d v="2015-04-20T21:09:25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d v="2014-08-10T17:20:48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d v="2016-03-11T22:20:43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d v="2015-01-11T04:59:00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d v="2015-01-02T16:13:36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d v="2015-10-22T03:01:46"/>
    <n v="0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d v="2016-03-04T23:19:28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d v="2016-07-31T07:00:00"/>
    <n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d v="2014-09-27T21:17:2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d v="2014-06-29T06:13:01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d v="2015-04-03T21:48:59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d v="2015-04-25T09:53:39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d v="2014-07-30T23:00:00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d v="2015-03-21T19:22:38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d v="2016-05-31T11:00:00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d v="2015-06-01T03:59:00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d v="2016-06-14T21:43:00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d v="2015-04-01T03:59:00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d v="2015-08-20T23:00:00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d v="2014-07-17T16:33:43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d v="2015-10-24T03:59:00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d v="2015-03-12T19:13:02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d v="2015-07-17T21:02:00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d v="2015-07-05T15:38:37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d v="2016-01-04T04:20:07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d v="2016-01-19T22:59:00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d v="2015-07-20T03:59:00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d v="2016-08-01T13:41:00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d v="2015-06-17T01:40:14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d v="2015-05-07T10:09:54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d v="2015-03-27T00:00:00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d v="2014-12-31T13:39:47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d v="2016-08-31T20:46:11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d v="2016-05-27T17:46:51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d v="2014-11-05T21:22:25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d v="2016-02-20T02:45:35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d v="2014-12-01T19:09:00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d v="2015-06-18T10:41:07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d v="2016-04-21T22:36:48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d v="2016-08-03T04:09:00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d v="2015-07-03T18:22:38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d v="2015-05-22T17:03:29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d v="2015-07-30T03:25:24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d v="2016-03-28T15:50:29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d v="2014-07-20T18:51:27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d v="2014-05-11T11:50:52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d v="2014-06-01T01:44:24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d v="2014-06-03T06:59:00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d v="2015-10-01T15:02:54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d v="2014-10-04T06:59:00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d v="2015-07-19T05:23:11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d v="2015-10-18T19:36:29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d v="2015-06-11T18:24:44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d v="2015-01-01T02:59:03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d v="2015-07-17T10:32:59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d v="2015-03-27T03:34:36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d v="2014-09-01T20:09:38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d v="2015-05-09T21:14:18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d v="2015-03-26T22:17:51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d v="2015-03-08T16:50:03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d v="2014-08-01T17:12:00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d v="2015-05-22T21:00:00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d v="2014-06-25T21:00:0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d v="2014-08-12T15:51:50"/>
    <n v="81.540000000000006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d v="2014-11-12T21:47:00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d v="2016-09-12T16:59:0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d v="2015-11-05T16:11:45"/>
    <n v="0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d v="2015-11-17T22:24:14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d v="2014-08-30T05:30:00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d v="2016-03-23T03:29:00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d v="2016-06-18T19:32:19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d v="2014-09-08T15:50:05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d v="2015-03-14T03:11:00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d v="2014-07-03T04:07:58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d v="2017-03-29T17:44:10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d v="2015-08-14T03:29:56"/>
    <n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d v="2015-10-08T16:42:15"/>
    <n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d v="2015-01-24T01:00:00"/>
    <n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d v="2016-09-03T10:00:00"/>
    <n v="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d v="2016-02-02T14:58:48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d v="2016-12-08T16:15:52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d v="2015-06-30T03:59:0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d v="2015-01-25T20:39:56"/>
    <n v="0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d v="2014-07-30T23:00:00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d v="2017-02-20T00:26:39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d v="2016-01-31T23:03:00"/>
    <n v="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d v="2014-09-02T14:27:49"/>
    <n v="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d v="2015-03-27T17:59:52"/>
    <n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d v="2016-05-09T22:49:51"/>
    <n v="0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d v="2014-12-11T05:28:22"/>
    <n v="0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d v="2015-05-01T22:00:00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d v="2017-02-26T13:05:58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d v="2015-01-04T23:26:00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d v="2015-08-15T18:12:24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d v="2015-03-23T04:59:00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d v="2014-08-24T07:00:00"/>
    <n v="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d v="2014-07-01T06:00:00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d v="2016-12-06T04:59:00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d v="2015-02-28T06:00:18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d v="2014-06-17T04:36:18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d v="2015-01-08T20:58:03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d v="2015-08-17T16:00:00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d v="2014-08-12T18:36:0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d v="2015-06-11T02:13:11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d v="2015-12-19T19:49:59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d v="2016-11-14T12:14:02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d v="2015-08-14T19:38:00"/>
    <n v="0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d v="2015-04-15T05:04:00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d v="2015-06-11T23:00:00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d v="2015-06-26T13:25:00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d v="2014-10-26T20:08:00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d v="2014-07-29T03:14:56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d v="2014-09-11T08:37:22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d v="2015-09-07T18:09:57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d v="2014-11-26T20:29:37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d v="2015-04-25T04:35:0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d v="2015-11-30T06:04:09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d v="2015-05-10T22:59:00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d v="2016-06-01T23:38:29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d v="2016-06-03T11:19:12"/>
    <n v="0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d v="2014-09-11T12:39:21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d v="2014-08-04T16:00:0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d v="2016-01-18T00:00:00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d v="2016-11-13T10:17:40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d v="2014-10-26T18:00:00"/>
    <n v="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d v="2015-03-02T23:00:00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d v="2015-04-09T23:31:11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d v="2014-06-26T23:02:02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d v="2014-07-30T20:53:59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d v="2014-12-27T02:02:28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d v="2014-08-09T06:25:04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d v="2015-10-16T04:59:00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d v="2016-09-18T19:51:05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d v="2016-04-01T06:00:00"/>
    <n v="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d v="2015-09-06T03:38:27"/>
    <n v="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d v="2016-03-16T03:02:44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d v="2016-07-17T00:43:00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d v="2015-10-01T13:00:00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d v="2015-10-04T15:45:46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d v="2016-12-01T07:18:40"/>
    <n v="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d v="2016-07-11T15:09:20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d v="2015-06-27T21:44:14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d v="2014-10-07T04:30:00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d v="2015-01-02T11:49:11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d v="2014-11-25T01:00:00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d v="2015-06-16T21:41:54"/>
    <n v="0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d v="2015-11-02T16:50:00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d v="2015-08-27T15:54:35"/>
    <n v="0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d v="2015-05-15T19:14:28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d v="2015-02-28T08:00:00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d v="2016-10-02T03:25:44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d v="2014-09-07T07:48:43"/>
    <n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d v="2015-02-11T02:53:41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d v="2016-04-08T18:35:00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d v="2016-05-03T18:49:02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d v="2015-10-26T18:58:1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d v="2016-07-29T23:29:00"/>
    <n v="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d v="2014-07-14T15:37:44"/>
    <n v="0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d v="2015-11-28T21:22:21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d v="2016-04-25T00:20:00"/>
    <n v="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d v="2016-07-08T23:25:54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d v="2014-08-02T14:00:00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d v="2014-09-28T18:55:56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d v="2016-01-03T20:17:36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d v="2014-05-08T21:23:3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d v="2015-11-28T14:54:54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d v="2015-11-18T04:41:57"/>
    <n v="0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d v="2015-04-19T16:19:4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d v="2016-04-14T04:39:40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d v="2014-07-24T02:59:00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d v="2017-03-06T06:58:27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d v="2016-05-22T19:34:33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d v="2016-08-29T03:55:00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d v="2016-04-17T20:43:31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d v="2014-07-21T12:52:06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d v="2015-02-06T01:37:14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d v="2016-05-09T04:00:00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d v="2016-06-02T13:07:28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d v="2016-07-13T20:48:18"/>
    <n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d v="2014-08-01T07:00:00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d v="2016-07-22T18:55:32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d v="2015-01-31T15:25:53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d v="2015-03-29T20:00:00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d v="2014-07-05T14:22:27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d v="2016-07-17T04:19:09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d v="2015-07-07T19:26: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d v="2014-05-20T06:59:00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d v="2014-11-08T00:00:00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d v="2016-02-20T21:05:00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d v="2016-05-06T13:04:00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d v="2014-05-16T22:11:30"/>
    <n v="11.62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d v="2015-08-29T01:56:53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d v="2015-11-08T18:59:41"/>
    <n v="0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d v="2016-03-02T16:08:13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d v="2015-05-31T15:28:02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d v="2015-12-11T23:34:19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d v="2015-05-13T20:45:12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d v="2014-07-19T09:21:30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d v="2015-02-14T11:27:00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d v="2014-11-20T16:04:00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d v="2015-04-05T08:23:41"/>
    <n v="0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d v="2015-03-28T22:07:06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d v="2014-08-31T19:51:49"/>
    <n v="82.57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d v="2016-05-07T14:29:18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d v="2017-03-01T19:00:00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d v="2014-09-27T01:02:41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d v="2015-02-15T14:05:47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d v="2014-10-08T03:54:17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d v="2014-10-20T19:23:05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d v="2016-02-16T18:33:07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d v="2014-08-26T16:28:00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d v="2015-07-22T23:08:27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d v="2014-09-09T16:49:20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d v="2014-10-26T18:29:26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d v="2015-01-28T13:04:3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d v="2015-05-02T13:04:09"/>
    <n v="0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d v="2015-02-16T07:13:43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d v="2016-03-05T05:54:29"/>
    <n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d v="2015-07-19T18:44:23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d v="2014-09-17T20:56:40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d v="2014-09-04T16:07:54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d v="2016-10-07T21:51:48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d v="2016-04-15T16:28:00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d v="2015-03-24T03:34:59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d v="2014-10-26T21:52:38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d v="2015-02-01T02:54:00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d v="2016-03-24T22:59:23"/>
    <n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d v="2015-08-31T16:04:57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d v="2015-07-26T05:42:16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d v="2015-12-04T16:43:59"/>
    <n v="0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d v="2017-02-23T01:00:00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d v="2014-06-05T22:31:40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d v="2015-12-14T00:36:10"/>
    <n v="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d v="2016-02-03T18:49:00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d v="2014-12-18T15:02:44"/>
    <n v="0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d v="2015-12-15T20:25:16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d v="2016-10-02T09:00:00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d v="2015-04-03T21:44:10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d v="2014-10-21T21:11:2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d v="2014-07-01T22:30:00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d v="2016-05-24T14:25:00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d v="2014-10-17T19:10:10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d v="2015-12-01T05:59:0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d v="2015-07-18T03:00:00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d v="2016-09-06T11:22:34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d v="2015-01-20T19:16:00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d v="2014-11-20T22:58:45"/>
    <n v="0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d v="2015-04-10T05:00:00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d v="2014-08-21T04:49:49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d v="2014-10-22T15:36:50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d v="2015-01-11T01:00:00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d v="2016-04-11T11:13:07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d v="2015-07-14T23:00:15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d v="2014-10-23T15:16:31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d v="2014-05-09T06:53:00"/>
    <n v="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d v="2014-10-13T21:05:16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d v="2014-11-15T20:00:00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d v="2016-10-01T04:00:00"/>
    <n v="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d v="2014-06-19T15:33:51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d v="2016-07-03T19:59:00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d v="2015-11-25T23:00:00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d v="2016-04-01T03:59:00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d v="2014-09-16T03:00:00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d v="2014-06-23T16:00:00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d v="2016-04-21T02:23:43"/>
    <n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d v="2016-07-02T17:44:28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d v="2014-06-27T16:21:24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d v="2015-04-29T14:07:06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d v="2014-08-12T22:50:1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d v="2016-05-19T00:56:28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d v="2015-09-28T02:49:10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d v="2017-01-13T23:05:00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d v="2015-02-28T12:00:00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d v="2015-03-01T03:00:00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d v="2016-12-26T19:18:51"/>
    <n v="0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d v="2014-08-21T18:35:11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d v="2015-05-09T04:00:00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d v="2015-11-05T14:16:15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d v="2014-06-30T17:28:00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d v="2014-10-21T19:51:00"/>
    <n v="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d v="2016-12-21T17:03:14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d v="2017-01-27T18:54:02"/>
    <n v="0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d v="2016-06-19T22:32:01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d v="2016-06-14T18:54:00"/>
    <n v="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d v="2015-03-08T12:57:05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d v="2015-11-14T23:00:00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d v="2016-01-14T18:16:56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d v="2016-10-09T10:28:26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d v="2015-03-24T03:59:0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d v="2015-11-21T04:00:00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d v="2016-07-17T17:49:46"/>
    <n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d v="2015-01-16T10:26:00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d v="2015-05-31T17:35:00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d v="2015-08-07T15:00:00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d v="2015-01-16T12:09:11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d v="2015-04-05T03:40:47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d v="2015-08-22T19:34:53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d v="2014-10-22T04:59:00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d v="2016-12-19T00:45:50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d v="2017-02-28T08:51:00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d v="2016-01-31T23:55:00"/>
    <n v="0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d v="2016-06-04T17:19:57"/>
    <n v="0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d v="2016-09-02T20:24:33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d v="2014-10-25T02:59:50"/>
    <n v="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d v="2017-01-25T21:41:22"/>
    <n v="0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d v="2016-05-15T20:21:13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d v="2015-08-26T18:32:00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d v="2016-10-27T06:40:34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d v="2016-12-26T00:15:09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d v="2015-04-02T01:00:00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d v="2014-09-24T22:00:01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d v="2017-03-03T05:00:00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d v="2015-11-29T13:56:44"/>
    <n v="0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d v="2016-07-21T15:02:31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d v="2015-02-24T03:15:40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d v="2016-02-28T00:00:00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d v="2016-01-08T06:34:00"/>
    <n v="1"/>
    <x v="1"/>
    <s v="plays"/>
    <x v="0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  <r>
    <m/>
    <m/>
    <m/>
    <m/>
    <m/>
    <x v="4"/>
    <m/>
    <m/>
    <m/>
    <m/>
    <m/>
    <m/>
    <m/>
    <m/>
    <x v="4114"/>
    <m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B43DC-6FCC-C443-A633-EC09F295965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598" zoomScale="130" zoomScaleNormal="130" workbookViewId="0">
      <selection activeCell="Q476" sqref="Q1:Q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22.33203125" customWidth="1"/>
    <col min="17" max="17" width="21.33203125" customWidth="1"/>
    <col min="18" max="18" width="19.83203125" customWidth="1"/>
    <col min="19" max="19" width="14.83203125" customWidth="1"/>
    <col min="20" max="20" width="18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8379</v>
      </c>
      <c r="P1" s="10" t="s">
        <v>8381</v>
      </c>
      <c r="Q1" s="1" t="s">
        <v>8376</v>
      </c>
      <c r="R1" s="10" t="s">
        <v>8377</v>
      </c>
      <c r="S1" s="1" t="s">
        <v>8378</v>
      </c>
      <c r="T1" s="10" t="s">
        <v>8380</v>
      </c>
    </row>
    <row r="2" spans="1:20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(((J2/60)/60)/24)+DATE(1970,1,1)</f>
        <v>42177.007071759261</v>
      </c>
      <c r="P2" s="12">
        <f>(((I2/60)/60)/24)+DATE(1970,1,1)</f>
        <v>42208.125</v>
      </c>
      <c r="Q2">
        <f>IFERROR(ROUND(E2/L2,2),0)</f>
        <v>63.92</v>
      </c>
      <c r="R2" s="11" t="s">
        <v>8326</v>
      </c>
      <c r="S2" t="s">
        <v>8327</v>
      </c>
      <c r="T2" s="13">
        <f>YEAR(O2)</f>
        <v>2015</v>
      </c>
    </row>
    <row r="3" spans="1:20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(((J3/60)/60)/24)+DATE(1970,1,1)</f>
        <v>42766.600497685184</v>
      </c>
      <c r="P3" s="12">
        <f t="shared" ref="P3:P66" si="1">(((I3/60)/60)/24)+DATE(1970,1,1)</f>
        <v>42796.600497685184</v>
      </c>
      <c r="Q3">
        <f t="shared" ref="Q3:Q66" si="2">IFERROR(ROUND(E3/L3,2),0)</f>
        <v>185.48</v>
      </c>
      <c r="R3" s="11" t="s">
        <v>8326</v>
      </c>
      <c r="S3" t="s">
        <v>8327</v>
      </c>
      <c r="T3" s="13">
        <f t="shared" ref="T3:T66" si="3">YEAR(O3)</f>
        <v>2017</v>
      </c>
    </row>
    <row r="4" spans="1:20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42405.702349537038</v>
      </c>
      <c r="P4" s="12">
        <f t="shared" si="1"/>
        <v>42415.702349537038</v>
      </c>
      <c r="Q4">
        <f t="shared" si="2"/>
        <v>15</v>
      </c>
      <c r="R4" s="11" t="s">
        <v>8326</v>
      </c>
      <c r="S4" t="s">
        <v>8327</v>
      </c>
      <c r="T4" s="13">
        <f t="shared" si="3"/>
        <v>2016</v>
      </c>
    </row>
    <row r="5" spans="1:20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41828.515127314815</v>
      </c>
      <c r="P5" s="12">
        <f t="shared" si="1"/>
        <v>41858.515127314815</v>
      </c>
      <c r="Q5">
        <f t="shared" si="2"/>
        <v>69.27</v>
      </c>
      <c r="R5" s="11" t="s">
        <v>8326</v>
      </c>
      <c r="S5" t="s">
        <v>8327</v>
      </c>
      <c r="T5" s="13">
        <f t="shared" si="3"/>
        <v>2014</v>
      </c>
    </row>
    <row r="6" spans="1:20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42327.834247685183</v>
      </c>
      <c r="P6" s="12">
        <f t="shared" si="1"/>
        <v>42357.834247685183</v>
      </c>
      <c r="Q6">
        <f t="shared" si="2"/>
        <v>190.55</v>
      </c>
      <c r="R6" s="11" t="s">
        <v>8326</v>
      </c>
      <c r="S6" t="s">
        <v>8327</v>
      </c>
      <c r="T6" s="13">
        <f t="shared" si="3"/>
        <v>2015</v>
      </c>
    </row>
    <row r="7" spans="1:20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42563.932951388888</v>
      </c>
      <c r="P7" s="12">
        <f t="shared" si="1"/>
        <v>42580.232638888891</v>
      </c>
      <c r="Q7">
        <f t="shared" si="2"/>
        <v>93.4</v>
      </c>
      <c r="R7" s="11" t="s">
        <v>8326</v>
      </c>
      <c r="S7" t="s">
        <v>8327</v>
      </c>
      <c r="T7" s="13">
        <f t="shared" si="3"/>
        <v>2016</v>
      </c>
    </row>
    <row r="8" spans="1:20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41794.072337962964</v>
      </c>
      <c r="P8" s="12">
        <f t="shared" si="1"/>
        <v>41804.072337962964</v>
      </c>
      <c r="Q8">
        <f t="shared" si="2"/>
        <v>146.88</v>
      </c>
      <c r="R8" s="11" t="s">
        <v>8326</v>
      </c>
      <c r="S8" t="s">
        <v>8327</v>
      </c>
      <c r="T8" s="13">
        <f t="shared" si="3"/>
        <v>2014</v>
      </c>
    </row>
    <row r="9" spans="1:20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42516.047071759262</v>
      </c>
      <c r="P9" s="12">
        <f t="shared" si="1"/>
        <v>42556.047071759262</v>
      </c>
      <c r="Q9">
        <f t="shared" si="2"/>
        <v>159.82</v>
      </c>
      <c r="R9" s="11" t="s">
        <v>8326</v>
      </c>
      <c r="S9" t="s">
        <v>8327</v>
      </c>
      <c r="T9" s="13">
        <f t="shared" si="3"/>
        <v>2016</v>
      </c>
    </row>
    <row r="10" spans="1:20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42468.94458333333</v>
      </c>
      <c r="P10" s="12">
        <f t="shared" si="1"/>
        <v>42475.875</v>
      </c>
      <c r="Q10">
        <f t="shared" si="2"/>
        <v>291.79000000000002</v>
      </c>
      <c r="R10" s="11" t="s">
        <v>8326</v>
      </c>
      <c r="S10" t="s">
        <v>8327</v>
      </c>
      <c r="T10" s="13">
        <f t="shared" si="3"/>
        <v>2016</v>
      </c>
    </row>
    <row r="11" spans="1:20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42447.103518518517</v>
      </c>
      <c r="P11" s="12">
        <f t="shared" si="1"/>
        <v>42477.103518518517</v>
      </c>
      <c r="Q11">
        <f t="shared" si="2"/>
        <v>31.5</v>
      </c>
      <c r="R11" s="11" t="s">
        <v>8326</v>
      </c>
      <c r="S11" t="s">
        <v>8327</v>
      </c>
      <c r="T11" s="13">
        <f t="shared" si="3"/>
        <v>2016</v>
      </c>
    </row>
    <row r="12" spans="1:20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41780.068043981482</v>
      </c>
      <c r="P12" s="12">
        <f t="shared" si="1"/>
        <v>41815.068043981482</v>
      </c>
      <c r="Q12">
        <f t="shared" si="2"/>
        <v>158.68</v>
      </c>
      <c r="R12" s="11" t="s">
        <v>8326</v>
      </c>
      <c r="S12" t="s">
        <v>8327</v>
      </c>
      <c r="T12" s="13">
        <f t="shared" si="3"/>
        <v>2014</v>
      </c>
    </row>
    <row r="13" spans="1:20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42572.778495370367</v>
      </c>
      <c r="P13" s="12">
        <f t="shared" si="1"/>
        <v>42604.125</v>
      </c>
      <c r="Q13">
        <f t="shared" si="2"/>
        <v>80.33</v>
      </c>
      <c r="R13" s="11" t="s">
        <v>8326</v>
      </c>
      <c r="S13" t="s">
        <v>8327</v>
      </c>
      <c r="T13" s="13">
        <f t="shared" si="3"/>
        <v>2016</v>
      </c>
    </row>
    <row r="14" spans="1:20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41791.713252314818</v>
      </c>
      <c r="P14" s="12">
        <f t="shared" si="1"/>
        <v>41836.125</v>
      </c>
      <c r="Q14">
        <f t="shared" si="2"/>
        <v>59.96</v>
      </c>
      <c r="R14" s="11" t="s">
        <v>8326</v>
      </c>
      <c r="S14" t="s">
        <v>8327</v>
      </c>
      <c r="T14" s="13">
        <f t="shared" si="3"/>
        <v>2014</v>
      </c>
    </row>
    <row r="15" spans="1:20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42508.677187499998</v>
      </c>
      <c r="P15" s="12">
        <f t="shared" si="1"/>
        <v>42544.852083333331</v>
      </c>
      <c r="Q15">
        <f t="shared" si="2"/>
        <v>109.78</v>
      </c>
      <c r="R15" s="11" t="s">
        <v>8326</v>
      </c>
      <c r="S15" t="s">
        <v>8327</v>
      </c>
      <c r="T15" s="13">
        <f t="shared" si="3"/>
        <v>2016</v>
      </c>
    </row>
    <row r="16" spans="1:20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41808.02648148148</v>
      </c>
      <c r="P16" s="12">
        <f t="shared" si="1"/>
        <v>41833.582638888889</v>
      </c>
      <c r="Q16">
        <f t="shared" si="2"/>
        <v>147.71</v>
      </c>
      <c r="R16" s="11" t="s">
        <v>8326</v>
      </c>
      <c r="S16" t="s">
        <v>8327</v>
      </c>
      <c r="T16" s="13">
        <f t="shared" si="3"/>
        <v>2014</v>
      </c>
    </row>
    <row r="17" spans="1:20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42256.391875000001</v>
      </c>
      <c r="P17" s="12">
        <f t="shared" si="1"/>
        <v>42274.843055555553</v>
      </c>
      <c r="Q17">
        <f t="shared" si="2"/>
        <v>21.76</v>
      </c>
      <c r="R17" s="11" t="s">
        <v>8326</v>
      </c>
      <c r="S17" t="s">
        <v>8327</v>
      </c>
      <c r="T17" s="13">
        <f t="shared" si="3"/>
        <v>2015</v>
      </c>
    </row>
    <row r="18" spans="1:20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41760.796423611115</v>
      </c>
      <c r="P18" s="12">
        <f t="shared" si="1"/>
        <v>41806.229166666664</v>
      </c>
      <c r="Q18">
        <f t="shared" si="2"/>
        <v>171.84</v>
      </c>
      <c r="R18" s="11" t="s">
        <v>8326</v>
      </c>
      <c r="S18" t="s">
        <v>8327</v>
      </c>
      <c r="T18" s="13">
        <f t="shared" si="3"/>
        <v>2014</v>
      </c>
    </row>
    <row r="19" spans="1:20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41917.731736111113</v>
      </c>
      <c r="P19" s="12">
        <f t="shared" si="1"/>
        <v>41947.773402777777</v>
      </c>
      <c r="Q19">
        <f t="shared" si="2"/>
        <v>41.94</v>
      </c>
      <c r="R19" s="11" t="s">
        <v>8326</v>
      </c>
      <c r="S19" t="s">
        <v>8327</v>
      </c>
      <c r="T19" s="13">
        <f t="shared" si="3"/>
        <v>2014</v>
      </c>
    </row>
    <row r="20" spans="1:20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41869.542314814818</v>
      </c>
      <c r="P20" s="12">
        <f t="shared" si="1"/>
        <v>41899.542314814818</v>
      </c>
      <c r="Q20">
        <f t="shared" si="2"/>
        <v>93.26</v>
      </c>
      <c r="R20" s="11" t="s">
        <v>8326</v>
      </c>
      <c r="S20" t="s">
        <v>8327</v>
      </c>
      <c r="T20" s="13">
        <f t="shared" si="3"/>
        <v>2014</v>
      </c>
    </row>
    <row r="21" spans="1:20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42175.816365740742</v>
      </c>
      <c r="P21" s="12">
        <f t="shared" si="1"/>
        <v>42205.816365740742</v>
      </c>
      <c r="Q21">
        <f t="shared" si="2"/>
        <v>56.14</v>
      </c>
      <c r="R21" s="11" t="s">
        <v>8326</v>
      </c>
      <c r="S21" t="s">
        <v>8327</v>
      </c>
      <c r="T21" s="13">
        <f t="shared" si="3"/>
        <v>2015</v>
      </c>
    </row>
    <row r="22" spans="1:20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42200.758240740746</v>
      </c>
      <c r="P22" s="12">
        <f t="shared" si="1"/>
        <v>42260.758240740746</v>
      </c>
      <c r="Q22">
        <f t="shared" si="2"/>
        <v>80.16</v>
      </c>
      <c r="R22" s="11" t="s">
        <v>8326</v>
      </c>
      <c r="S22" t="s">
        <v>8327</v>
      </c>
      <c r="T22" s="13">
        <f t="shared" si="3"/>
        <v>2015</v>
      </c>
    </row>
    <row r="23" spans="1:20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41878.627187500002</v>
      </c>
      <c r="P23" s="12">
        <f t="shared" si="1"/>
        <v>41908.627187500002</v>
      </c>
      <c r="Q23">
        <f t="shared" si="2"/>
        <v>199.9</v>
      </c>
      <c r="R23" s="11" t="s">
        <v>8326</v>
      </c>
      <c r="S23" t="s">
        <v>8327</v>
      </c>
      <c r="T23" s="13">
        <f t="shared" si="3"/>
        <v>2014</v>
      </c>
    </row>
    <row r="24" spans="1:20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41989.91134259259</v>
      </c>
      <c r="P24" s="12">
        <f t="shared" si="1"/>
        <v>42005.332638888889</v>
      </c>
      <c r="Q24">
        <f t="shared" si="2"/>
        <v>51.25</v>
      </c>
      <c r="R24" s="11" t="s">
        <v>8326</v>
      </c>
      <c r="S24" t="s">
        <v>8327</v>
      </c>
      <c r="T24" s="13">
        <f t="shared" si="3"/>
        <v>2014</v>
      </c>
    </row>
    <row r="25" spans="1:20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42097.778946759259</v>
      </c>
      <c r="P25" s="12">
        <f t="shared" si="1"/>
        <v>42124.638888888891</v>
      </c>
      <c r="Q25">
        <f t="shared" si="2"/>
        <v>103.04</v>
      </c>
      <c r="R25" s="11" t="s">
        <v>8326</v>
      </c>
      <c r="S25" t="s">
        <v>8327</v>
      </c>
      <c r="T25" s="13">
        <f t="shared" si="3"/>
        <v>2015</v>
      </c>
    </row>
    <row r="26" spans="1:20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42229.820173611108</v>
      </c>
      <c r="P26" s="12">
        <f t="shared" si="1"/>
        <v>42262.818750000006</v>
      </c>
      <c r="Q26">
        <f t="shared" si="2"/>
        <v>66.349999999999994</v>
      </c>
      <c r="R26" s="11" t="s">
        <v>8326</v>
      </c>
      <c r="S26" t="s">
        <v>8327</v>
      </c>
      <c r="T26" s="13">
        <f t="shared" si="3"/>
        <v>2015</v>
      </c>
    </row>
    <row r="27" spans="1:20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42318.025011574078</v>
      </c>
      <c r="P27" s="12">
        <f t="shared" si="1"/>
        <v>42378.025011574078</v>
      </c>
      <c r="Q27">
        <f t="shared" si="2"/>
        <v>57.14</v>
      </c>
      <c r="R27" s="11" t="s">
        <v>8326</v>
      </c>
      <c r="S27" t="s">
        <v>8327</v>
      </c>
      <c r="T27" s="13">
        <f t="shared" si="3"/>
        <v>2015</v>
      </c>
    </row>
    <row r="28" spans="1:20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41828.515555555554</v>
      </c>
      <c r="P28" s="12">
        <f t="shared" si="1"/>
        <v>41868.515555555554</v>
      </c>
      <c r="Q28">
        <f t="shared" si="2"/>
        <v>102.11</v>
      </c>
      <c r="R28" s="11" t="s">
        <v>8326</v>
      </c>
      <c r="S28" t="s">
        <v>8327</v>
      </c>
      <c r="T28" s="13">
        <f t="shared" si="3"/>
        <v>2014</v>
      </c>
    </row>
    <row r="29" spans="1:20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41929.164733796293</v>
      </c>
      <c r="P29" s="12">
        <f t="shared" si="1"/>
        <v>41959.206400462965</v>
      </c>
      <c r="Q29">
        <f t="shared" si="2"/>
        <v>148.97</v>
      </c>
      <c r="R29" s="11" t="s">
        <v>8326</v>
      </c>
      <c r="S29" t="s">
        <v>8327</v>
      </c>
      <c r="T29" s="13">
        <f t="shared" si="3"/>
        <v>2014</v>
      </c>
    </row>
    <row r="30" spans="1:20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42324.96393518518</v>
      </c>
      <c r="P30" s="12">
        <f t="shared" si="1"/>
        <v>42354.96393518518</v>
      </c>
      <c r="Q30">
        <f t="shared" si="2"/>
        <v>169.61</v>
      </c>
      <c r="R30" s="11" t="s">
        <v>8326</v>
      </c>
      <c r="S30" t="s">
        <v>8327</v>
      </c>
      <c r="T30" s="13">
        <f t="shared" si="3"/>
        <v>2015</v>
      </c>
    </row>
    <row r="31" spans="1:20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41812.67324074074</v>
      </c>
      <c r="P31" s="12">
        <f t="shared" si="1"/>
        <v>41842.67324074074</v>
      </c>
      <c r="Q31">
        <f t="shared" si="2"/>
        <v>31.62</v>
      </c>
      <c r="R31" s="11" t="s">
        <v>8326</v>
      </c>
      <c r="S31" t="s">
        <v>8327</v>
      </c>
      <c r="T31" s="13">
        <f t="shared" si="3"/>
        <v>2014</v>
      </c>
    </row>
    <row r="32" spans="1:20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41842.292997685188</v>
      </c>
      <c r="P32" s="12">
        <f t="shared" si="1"/>
        <v>41872.292997685188</v>
      </c>
      <c r="Q32">
        <f t="shared" si="2"/>
        <v>76.45</v>
      </c>
      <c r="R32" s="11" t="s">
        <v>8326</v>
      </c>
      <c r="S32" t="s">
        <v>8327</v>
      </c>
      <c r="T32" s="13">
        <f t="shared" si="3"/>
        <v>2014</v>
      </c>
    </row>
    <row r="33" spans="1:20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42376.79206018518</v>
      </c>
      <c r="P33" s="12">
        <f t="shared" si="1"/>
        <v>42394.79206018518</v>
      </c>
      <c r="Q33">
        <f t="shared" si="2"/>
        <v>13</v>
      </c>
      <c r="R33" s="11" t="s">
        <v>8326</v>
      </c>
      <c r="S33" t="s">
        <v>8327</v>
      </c>
      <c r="T33" s="13">
        <f t="shared" si="3"/>
        <v>2016</v>
      </c>
    </row>
    <row r="34" spans="1:20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42461.627511574072</v>
      </c>
      <c r="P34" s="12">
        <f t="shared" si="1"/>
        <v>42503.165972222225</v>
      </c>
      <c r="Q34">
        <f t="shared" si="2"/>
        <v>320.45</v>
      </c>
      <c r="R34" s="11" t="s">
        <v>8326</v>
      </c>
      <c r="S34" t="s">
        <v>8327</v>
      </c>
      <c r="T34" s="13">
        <f t="shared" si="3"/>
        <v>2016</v>
      </c>
    </row>
    <row r="35" spans="1:20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42286.660891203705</v>
      </c>
      <c r="P35" s="12">
        <f t="shared" si="1"/>
        <v>42316.702557870376</v>
      </c>
      <c r="Q35">
        <f t="shared" si="2"/>
        <v>83.75</v>
      </c>
      <c r="R35" s="11" t="s">
        <v>8326</v>
      </c>
      <c r="S35" t="s">
        <v>8327</v>
      </c>
      <c r="T35" s="13">
        <f t="shared" si="3"/>
        <v>2015</v>
      </c>
    </row>
    <row r="36" spans="1:20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41841.321770833332</v>
      </c>
      <c r="P36" s="12">
        <f t="shared" si="1"/>
        <v>41856.321770833332</v>
      </c>
      <c r="Q36">
        <f t="shared" si="2"/>
        <v>49.88</v>
      </c>
      <c r="R36" s="11" t="s">
        <v>8326</v>
      </c>
      <c r="S36" t="s">
        <v>8327</v>
      </c>
      <c r="T36" s="13">
        <f t="shared" si="3"/>
        <v>2014</v>
      </c>
    </row>
    <row r="37" spans="1:20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42098.291828703703</v>
      </c>
      <c r="P37" s="12">
        <f t="shared" si="1"/>
        <v>42122</v>
      </c>
      <c r="Q37">
        <f t="shared" si="2"/>
        <v>59.46</v>
      </c>
      <c r="R37" s="11" t="s">
        <v>8326</v>
      </c>
      <c r="S37" t="s">
        <v>8327</v>
      </c>
      <c r="T37" s="13">
        <f t="shared" si="3"/>
        <v>2015</v>
      </c>
    </row>
    <row r="38" spans="1:20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42068.307002314818</v>
      </c>
      <c r="P38" s="12">
        <f t="shared" si="1"/>
        <v>42098.265335648146</v>
      </c>
      <c r="Q38">
        <f t="shared" si="2"/>
        <v>193.84</v>
      </c>
      <c r="R38" s="11" t="s">
        <v>8326</v>
      </c>
      <c r="S38" t="s">
        <v>8327</v>
      </c>
      <c r="T38" s="13">
        <f t="shared" si="3"/>
        <v>2015</v>
      </c>
    </row>
    <row r="39" spans="1:20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42032.693043981482</v>
      </c>
      <c r="P39" s="12">
        <f t="shared" si="1"/>
        <v>42062.693043981482</v>
      </c>
      <c r="Q39">
        <f t="shared" si="2"/>
        <v>159.51</v>
      </c>
      <c r="R39" s="11" t="s">
        <v>8326</v>
      </c>
      <c r="S39" t="s">
        <v>8327</v>
      </c>
      <c r="T39" s="13">
        <f t="shared" si="3"/>
        <v>2015</v>
      </c>
    </row>
    <row r="40" spans="1:20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41375.057222222218</v>
      </c>
      <c r="P40" s="12">
        <f t="shared" si="1"/>
        <v>41405.057222222218</v>
      </c>
      <c r="Q40">
        <f t="shared" si="2"/>
        <v>41.68</v>
      </c>
      <c r="R40" s="11" t="s">
        <v>8326</v>
      </c>
      <c r="S40" t="s">
        <v>8327</v>
      </c>
      <c r="T40" s="13">
        <f t="shared" si="3"/>
        <v>2013</v>
      </c>
    </row>
    <row r="41" spans="1:20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41754.047083333331</v>
      </c>
      <c r="P41" s="12">
        <f t="shared" si="1"/>
        <v>41784.957638888889</v>
      </c>
      <c r="Q41">
        <f t="shared" si="2"/>
        <v>150.9</v>
      </c>
      <c r="R41" s="11" t="s">
        <v>8326</v>
      </c>
      <c r="S41" t="s">
        <v>8327</v>
      </c>
      <c r="T41" s="13">
        <f t="shared" si="3"/>
        <v>2014</v>
      </c>
    </row>
    <row r="42" spans="1:20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41789.21398148148</v>
      </c>
      <c r="P42" s="12">
        <f t="shared" si="1"/>
        <v>41809.166666666664</v>
      </c>
      <c r="Q42">
        <f t="shared" si="2"/>
        <v>126.69</v>
      </c>
      <c r="R42" s="11" t="s">
        <v>8326</v>
      </c>
      <c r="S42" t="s">
        <v>8327</v>
      </c>
      <c r="T42" s="13">
        <f t="shared" si="3"/>
        <v>2014</v>
      </c>
    </row>
    <row r="43" spans="1:20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41887.568912037037</v>
      </c>
      <c r="P43" s="12">
        <f t="shared" si="1"/>
        <v>41917.568912037037</v>
      </c>
      <c r="Q43">
        <f t="shared" si="2"/>
        <v>105.26</v>
      </c>
      <c r="R43" s="11" t="s">
        <v>8326</v>
      </c>
      <c r="S43" t="s">
        <v>8327</v>
      </c>
      <c r="T43" s="13">
        <f t="shared" si="3"/>
        <v>2014</v>
      </c>
    </row>
    <row r="44" spans="1:20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41971.639189814814</v>
      </c>
      <c r="P44" s="12">
        <f t="shared" si="1"/>
        <v>42001.639189814814</v>
      </c>
      <c r="Q44">
        <f t="shared" si="2"/>
        <v>117.51</v>
      </c>
      <c r="R44" s="11" t="s">
        <v>8326</v>
      </c>
      <c r="S44" t="s">
        <v>8327</v>
      </c>
      <c r="T44" s="13">
        <f t="shared" si="3"/>
        <v>2014</v>
      </c>
    </row>
    <row r="45" spans="1:20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41802.790347222224</v>
      </c>
      <c r="P45" s="12">
        <f t="shared" si="1"/>
        <v>41833</v>
      </c>
      <c r="Q45">
        <f t="shared" si="2"/>
        <v>117.36</v>
      </c>
      <c r="R45" s="11" t="s">
        <v>8326</v>
      </c>
      <c r="S45" t="s">
        <v>8327</v>
      </c>
      <c r="T45" s="13">
        <f t="shared" si="3"/>
        <v>2014</v>
      </c>
    </row>
    <row r="46" spans="1:20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41874.098807870374</v>
      </c>
      <c r="P46" s="12">
        <f t="shared" si="1"/>
        <v>41919.098807870374</v>
      </c>
      <c r="Q46">
        <f t="shared" si="2"/>
        <v>133.33000000000001</v>
      </c>
      <c r="R46" s="11" t="s">
        <v>8326</v>
      </c>
      <c r="S46" t="s">
        <v>8327</v>
      </c>
      <c r="T46" s="13">
        <f t="shared" si="3"/>
        <v>2014</v>
      </c>
    </row>
    <row r="47" spans="1:20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42457.623923611114</v>
      </c>
      <c r="P47" s="12">
        <f t="shared" si="1"/>
        <v>42487.623923611114</v>
      </c>
      <c r="Q47">
        <f t="shared" si="2"/>
        <v>98.36</v>
      </c>
      <c r="R47" s="11" t="s">
        <v>8326</v>
      </c>
      <c r="S47" t="s">
        <v>8327</v>
      </c>
      <c r="T47" s="13">
        <f t="shared" si="3"/>
        <v>2016</v>
      </c>
    </row>
    <row r="48" spans="1:20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42323.964976851858</v>
      </c>
      <c r="P48" s="12">
        <f t="shared" si="1"/>
        <v>42353.964976851858</v>
      </c>
      <c r="Q48">
        <f t="shared" si="2"/>
        <v>194.44</v>
      </c>
      <c r="R48" s="11" t="s">
        <v>8326</v>
      </c>
      <c r="S48" t="s">
        <v>8327</v>
      </c>
      <c r="T48" s="13">
        <f t="shared" si="3"/>
        <v>2015</v>
      </c>
    </row>
    <row r="49" spans="1:20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41932.819525462961</v>
      </c>
      <c r="P49" s="12">
        <f t="shared" si="1"/>
        <v>41992.861192129625</v>
      </c>
      <c r="Q49">
        <f t="shared" si="2"/>
        <v>76.87</v>
      </c>
      <c r="R49" s="11" t="s">
        <v>8326</v>
      </c>
      <c r="S49" t="s">
        <v>8327</v>
      </c>
      <c r="T49" s="13">
        <f t="shared" si="3"/>
        <v>2014</v>
      </c>
    </row>
    <row r="50" spans="1:20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42033.516898148147</v>
      </c>
      <c r="P50" s="12">
        <f t="shared" si="1"/>
        <v>42064.5</v>
      </c>
      <c r="Q50">
        <f t="shared" si="2"/>
        <v>56.82</v>
      </c>
      <c r="R50" s="11" t="s">
        <v>8326</v>
      </c>
      <c r="S50" t="s">
        <v>8327</v>
      </c>
      <c r="T50" s="13">
        <f t="shared" si="3"/>
        <v>2015</v>
      </c>
    </row>
    <row r="51" spans="1:20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42271.176446759258</v>
      </c>
      <c r="P51" s="12">
        <f t="shared" si="1"/>
        <v>42301.176446759258</v>
      </c>
      <c r="Q51">
        <f t="shared" si="2"/>
        <v>137.93</v>
      </c>
      <c r="R51" s="11" t="s">
        <v>8326</v>
      </c>
      <c r="S51" t="s">
        <v>8327</v>
      </c>
      <c r="T51" s="13">
        <f t="shared" si="3"/>
        <v>2015</v>
      </c>
    </row>
    <row r="52" spans="1:20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41995.752986111111</v>
      </c>
      <c r="P52" s="12">
        <f t="shared" si="1"/>
        <v>42034.708333333328</v>
      </c>
      <c r="Q52">
        <f t="shared" si="2"/>
        <v>27.27</v>
      </c>
      <c r="R52" s="11" t="s">
        <v>8326</v>
      </c>
      <c r="S52" t="s">
        <v>8327</v>
      </c>
      <c r="T52" s="13">
        <f t="shared" si="3"/>
        <v>2014</v>
      </c>
    </row>
    <row r="53" spans="1:20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42196.928668981483</v>
      </c>
      <c r="P53" s="12">
        <f t="shared" si="1"/>
        <v>42226.928668981483</v>
      </c>
      <c r="Q53">
        <f t="shared" si="2"/>
        <v>118.34</v>
      </c>
      <c r="R53" s="11" t="s">
        <v>8326</v>
      </c>
      <c r="S53" t="s">
        <v>8327</v>
      </c>
      <c r="T53" s="13">
        <f t="shared" si="3"/>
        <v>2015</v>
      </c>
    </row>
    <row r="54" spans="1:20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41807.701921296299</v>
      </c>
      <c r="P54" s="12">
        <f t="shared" si="1"/>
        <v>41837.701921296299</v>
      </c>
      <c r="Q54">
        <f t="shared" si="2"/>
        <v>223.48</v>
      </c>
      <c r="R54" s="11" t="s">
        <v>8326</v>
      </c>
      <c r="S54" t="s">
        <v>8327</v>
      </c>
      <c r="T54" s="13">
        <f t="shared" si="3"/>
        <v>2014</v>
      </c>
    </row>
    <row r="55" spans="1:20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41719.549131944441</v>
      </c>
      <c r="P55" s="12">
        <f t="shared" si="1"/>
        <v>41733.916666666664</v>
      </c>
      <c r="Q55">
        <f t="shared" si="2"/>
        <v>28.11</v>
      </c>
      <c r="R55" s="11" t="s">
        <v>8326</v>
      </c>
      <c r="S55" t="s">
        <v>8327</v>
      </c>
      <c r="T55" s="13">
        <f t="shared" si="3"/>
        <v>2014</v>
      </c>
    </row>
    <row r="56" spans="1:20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42333.713206018518</v>
      </c>
      <c r="P56" s="12">
        <f t="shared" si="1"/>
        <v>42363.713206018518</v>
      </c>
      <c r="Q56">
        <f t="shared" si="2"/>
        <v>194.23</v>
      </c>
      <c r="R56" s="11" t="s">
        <v>8326</v>
      </c>
      <c r="S56" t="s">
        <v>8327</v>
      </c>
      <c r="T56" s="13">
        <f t="shared" si="3"/>
        <v>2015</v>
      </c>
    </row>
    <row r="57" spans="1:20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42496.968935185185</v>
      </c>
      <c r="P57" s="12">
        <f t="shared" si="1"/>
        <v>42517.968935185185</v>
      </c>
      <c r="Q57">
        <f t="shared" si="2"/>
        <v>128.94999999999999</v>
      </c>
      <c r="R57" s="11" t="s">
        <v>8326</v>
      </c>
      <c r="S57" t="s">
        <v>8327</v>
      </c>
      <c r="T57" s="13">
        <f t="shared" si="3"/>
        <v>2016</v>
      </c>
    </row>
    <row r="58" spans="1:20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42149.548888888887</v>
      </c>
      <c r="P58" s="12">
        <f t="shared" si="1"/>
        <v>42163.666666666672</v>
      </c>
      <c r="Q58">
        <f t="shared" si="2"/>
        <v>49.32</v>
      </c>
      <c r="R58" s="11" t="s">
        <v>8326</v>
      </c>
      <c r="S58" t="s">
        <v>8327</v>
      </c>
      <c r="T58" s="13">
        <f t="shared" si="3"/>
        <v>2015</v>
      </c>
    </row>
    <row r="59" spans="1:20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42089.83289351852</v>
      </c>
      <c r="P59" s="12">
        <f t="shared" si="1"/>
        <v>42119.83289351852</v>
      </c>
      <c r="Q59">
        <f t="shared" si="2"/>
        <v>221.52</v>
      </c>
      <c r="R59" s="11" t="s">
        <v>8326</v>
      </c>
      <c r="S59" t="s">
        <v>8327</v>
      </c>
      <c r="T59" s="13">
        <f t="shared" si="3"/>
        <v>2015</v>
      </c>
    </row>
    <row r="60" spans="1:20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41932.745046296295</v>
      </c>
      <c r="P60" s="12">
        <f t="shared" si="1"/>
        <v>41962.786712962959</v>
      </c>
      <c r="Q60">
        <f t="shared" si="2"/>
        <v>137.21</v>
      </c>
      <c r="R60" s="11" t="s">
        <v>8326</v>
      </c>
      <c r="S60" t="s">
        <v>8327</v>
      </c>
      <c r="T60" s="13">
        <f t="shared" si="3"/>
        <v>2014</v>
      </c>
    </row>
    <row r="61" spans="1:20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42230.23583333334</v>
      </c>
      <c r="P61" s="12">
        <f t="shared" si="1"/>
        <v>42261.875</v>
      </c>
      <c r="Q61">
        <f t="shared" si="2"/>
        <v>606.82000000000005</v>
      </c>
      <c r="R61" s="11" t="s">
        <v>8326</v>
      </c>
      <c r="S61" t="s">
        <v>8327</v>
      </c>
      <c r="T61" s="13">
        <f t="shared" si="3"/>
        <v>2015</v>
      </c>
    </row>
    <row r="62" spans="1:20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41701.901817129627</v>
      </c>
      <c r="P62" s="12">
        <f t="shared" si="1"/>
        <v>41721</v>
      </c>
      <c r="Q62">
        <f t="shared" si="2"/>
        <v>43.04</v>
      </c>
      <c r="R62" s="11" t="s">
        <v>8326</v>
      </c>
      <c r="S62" t="s">
        <v>8328</v>
      </c>
      <c r="T62" s="13">
        <f t="shared" si="3"/>
        <v>2014</v>
      </c>
    </row>
    <row r="63" spans="1:20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41409.814317129632</v>
      </c>
      <c r="P63" s="12">
        <f t="shared" si="1"/>
        <v>41431.814317129632</v>
      </c>
      <c r="Q63">
        <f t="shared" si="2"/>
        <v>322.39</v>
      </c>
      <c r="R63" s="11" t="s">
        <v>8326</v>
      </c>
      <c r="S63" t="s">
        <v>8328</v>
      </c>
      <c r="T63" s="13">
        <f t="shared" si="3"/>
        <v>2013</v>
      </c>
    </row>
    <row r="64" spans="1:20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41311.799513888887</v>
      </c>
      <c r="P64" s="12">
        <f t="shared" si="1"/>
        <v>41336.799513888887</v>
      </c>
      <c r="Q64">
        <f t="shared" si="2"/>
        <v>96.71</v>
      </c>
      <c r="R64" s="11" t="s">
        <v>8326</v>
      </c>
      <c r="S64" t="s">
        <v>8328</v>
      </c>
      <c r="T64" s="13">
        <f t="shared" si="3"/>
        <v>2013</v>
      </c>
    </row>
    <row r="65" spans="1:20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41612.912187499998</v>
      </c>
      <c r="P65" s="12">
        <f t="shared" si="1"/>
        <v>41636.207638888889</v>
      </c>
      <c r="Q65">
        <f t="shared" si="2"/>
        <v>35.47</v>
      </c>
      <c r="R65" s="11" t="s">
        <v>8326</v>
      </c>
      <c r="S65" t="s">
        <v>8328</v>
      </c>
      <c r="T65" s="13">
        <f t="shared" si="3"/>
        <v>2013</v>
      </c>
    </row>
    <row r="66" spans="1:20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41433.01829861111</v>
      </c>
      <c r="P66" s="12">
        <f t="shared" si="1"/>
        <v>41463.01829861111</v>
      </c>
      <c r="Q66">
        <f t="shared" si="2"/>
        <v>86.67</v>
      </c>
      <c r="R66" s="11" t="s">
        <v>8326</v>
      </c>
      <c r="S66" t="s">
        <v>8328</v>
      </c>
      <c r="T66" s="13">
        <f t="shared" si="3"/>
        <v>2013</v>
      </c>
    </row>
    <row r="67" spans="1:20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(((J67/60)/60)/24)+DATE(1970,1,1)</f>
        <v>41835.821226851855</v>
      </c>
      <c r="P67" s="12">
        <f t="shared" ref="P67:P130" si="5">(((I67/60)/60)/24)+DATE(1970,1,1)</f>
        <v>41862.249305555553</v>
      </c>
      <c r="Q67">
        <f t="shared" ref="Q67:Q130" si="6">IFERROR(ROUND(E67/L67,2),0)</f>
        <v>132.05000000000001</v>
      </c>
      <c r="R67" s="11" t="s">
        <v>8326</v>
      </c>
      <c r="S67" t="s">
        <v>8328</v>
      </c>
      <c r="T67" s="13">
        <f t="shared" ref="T67:T130" si="7">YEAR(O67)</f>
        <v>2014</v>
      </c>
    </row>
    <row r="68" spans="1:20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42539.849768518514</v>
      </c>
      <c r="P68" s="12">
        <f t="shared" si="5"/>
        <v>42569.849768518514</v>
      </c>
      <c r="Q68">
        <f t="shared" si="6"/>
        <v>91.23</v>
      </c>
      <c r="R68" s="11" t="s">
        <v>8326</v>
      </c>
      <c r="S68" t="s">
        <v>8328</v>
      </c>
      <c r="T68" s="13">
        <f t="shared" si="7"/>
        <v>2016</v>
      </c>
    </row>
    <row r="69" spans="1:20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41075.583379629628</v>
      </c>
      <c r="P69" s="12">
        <f t="shared" si="5"/>
        <v>41105.583379629628</v>
      </c>
      <c r="Q69">
        <f t="shared" si="6"/>
        <v>116.25</v>
      </c>
      <c r="R69" s="11" t="s">
        <v>8326</v>
      </c>
      <c r="S69" t="s">
        <v>8328</v>
      </c>
      <c r="T69" s="13">
        <f t="shared" si="7"/>
        <v>2012</v>
      </c>
    </row>
    <row r="70" spans="1:20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41663.569340277776</v>
      </c>
      <c r="P70" s="12">
        <f t="shared" si="5"/>
        <v>41693.569340277776</v>
      </c>
      <c r="Q70">
        <f t="shared" si="6"/>
        <v>21.19</v>
      </c>
      <c r="R70" s="11" t="s">
        <v>8326</v>
      </c>
      <c r="S70" t="s">
        <v>8328</v>
      </c>
      <c r="T70" s="13">
        <f t="shared" si="7"/>
        <v>2014</v>
      </c>
    </row>
    <row r="71" spans="1:20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40786.187789351854</v>
      </c>
      <c r="P71" s="12">
        <f t="shared" si="5"/>
        <v>40818.290972222225</v>
      </c>
      <c r="Q71">
        <f t="shared" si="6"/>
        <v>62.33</v>
      </c>
      <c r="R71" s="11" t="s">
        <v>8326</v>
      </c>
      <c r="S71" t="s">
        <v>8328</v>
      </c>
      <c r="T71" s="13">
        <f t="shared" si="7"/>
        <v>2011</v>
      </c>
    </row>
    <row r="72" spans="1:20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40730.896354166667</v>
      </c>
      <c r="P72" s="12">
        <f t="shared" si="5"/>
        <v>40790.896354166667</v>
      </c>
      <c r="Q72">
        <f t="shared" si="6"/>
        <v>37.409999999999997</v>
      </c>
      <c r="R72" s="11" t="s">
        <v>8326</v>
      </c>
      <c r="S72" t="s">
        <v>8328</v>
      </c>
      <c r="T72" s="13">
        <f t="shared" si="7"/>
        <v>2011</v>
      </c>
    </row>
    <row r="73" spans="1:20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40997.271493055552</v>
      </c>
      <c r="P73" s="12">
        <f t="shared" si="5"/>
        <v>41057.271493055552</v>
      </c>
      <c r="Q73">
        <f t="shared" si="6"/>
        <v>69.72</v>
      </c>
      <c r="R73" s="11" t="s">
        <v>8326</v>
      </c>
      <c r="S73" t="s">
        <v>8328</v>
      </c>
      <c r="T73" s="13">
        <f t="shared" si="7"/>
        <v>2012</v>
      </c>
    </row>
    <row r="74" spans="1:20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41208.010196759256</v>
      </c>
      <c r="P74" s="12">
        <f t="shared" si="5"/>
        <v>41228</v>
      </c>
      <c r="Q74">
        <f t="shared" si="6"/>
        <v>58.17</v>
      </c>
      <c r="R74" s="11" t="s">
        <v>8326</v>
      </c>
      <c r="S74" t="s">
        <v>8328</v>
      </c>
      <c r="T74" s="13">
        <f t="shared" si="7"/>
        <v>2012</v>
      </c>
    </row>
    <row r="75" spans="1:20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40587.75675925926</v>
      </c>
      <c r="P75" s="12">
        <f t="shared" si="5"/>
        <v>40666.165972222225</v>
      </c>
      <c r="Q75">
        <f t="shared" si="6"/>
        <v>50</v>
      </c>
      <c r="R75" s="11" t="s">
        <v>8326</v>
      </c>
      <c r="S75" t="s">
        <v>8328</v>
      </c>
      <c r="T75" s="13">
        <f t="shared" si="7"/>
        <v>2011</v>
      </c>
    </row>
    <row r="76" spans="1:20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42360.487210648149</v>
      </c>
      <c r="P76" s="12">
        <f t="shared" si="5"/>
        <v>42390.487210648149</v>
      </c>
      <c r="Q76">
        <f t="shared" si="6"/>
        <v>19.47</v>
      </c>
      <c r="R76" s="11" t="s">
        <v>8326</v>
      </c>
      <c r="S76" t="s">
        <v>8328</v>
      </c>
      <c r="T76" s="13">
        <f t="shared" si="7"/>
        <v>2015</v>
      </c>
    </row>
    <row r="77" spans="1:20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41357.209166666667</v>
      </c>
      <c r="P77" s="12">
        <f t="shared" si="5"/>
        <v>41387.209166666667</v>
      </c>
      <c r="Q77">
        <f t="shared" si="6"/>
        <v>85.96</v>
      </c>
      <c r="R77" s="11" t="s">
        <v>8326</v>
      </c>
      <c r="S77" t="s">
        <v>8328</v>
      </c>
      <c r="T77" s="13">
        <f t="shared" si="7"/>
        <v>2013</v>
      </c>
    </row>
    <row r="78" spans="1:20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40844.691643518519</v>
      </c>
      <c r="P78" s="12">
        <f t="shared" si="5"/>
        <v>40904.733310185184</v>
      </c>
      <c r="Q78">
        <f t="shared" si="6"/>
        <v>30.67</v>
      </c>
      <c r="R78" s="11" t="s">
        <v>8326</v>
      </c>
      <c r="S78" t="s">
        <v>8328</v>
      </c>
      <c r="T78" s="13">
        <f t="shared" si="7"/>
        <v>2011</v>
      </c>
    </row>
    <row r="79" spans="1:20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40997.144872685189</v>
      </c>
      <c r="P79" s="12">
        <f t="shared" si="5"/>
        <v>41050.124305555553</v>
      </c>
      <c r="Q79">
        <f t="shared" si="6"/>
        <v>60.38</v>
      </c>
      <c r="R79" s="11" t="s">
        <v>8326</v>
      </c>
      <c r="S79" t="s">
        <v>8328</v>
      </c>
      <c r="T79" s="13">
        <f t="shared" si="7"/>
        <v>2012</v>
      </c>
    </row>
    <row r="80" spans="1:20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42604.730567129634</v>
      </c>
      <c r="P80" s="12">
        <f t="shared" si="5"/>
        <v>42614.730567129634</v>
      </c>
      <c r="Q80">
        <f t="shared" si="6"/>
        <v>38.6</v>
      </c>
      <c r="R80" s="11" t="s">
        <v>8326</v>
      </c>
      <c r="S80" t="s">
        <v>8328</v>
      </c>
      <c r="T80" s="13">
        <f t="shared" si="7"/>
        <v>2016</v>
      </c>
    </row>
    <row r="81" spans="1:20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41724.776539351849</v>
      </c>
      <c r="P81" s="12">
        <f t="shared" si="5"/>
        <v>41754.776539351849</v>
      </c>
      <c r="Q81">
        <f t="shared" si="6"/>
        <v>40.270000000000003</v>
      </c>
      <c r="R81" s="11" t="s">
        <v>8326</v>
      </c>
      <c r="S81" t="s">
        <v>8328</v>
      </c>
      <c r="T81" s="13">
        <f t="shared" si="7"/>
        <v>2014</v>
      </c>
    </row>
    <row r="82" spans="1:20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41583.083981481483</v>
      </c>
      <c r="P82" s="12">
        <f t="shared" si="5"/>
        <v>41618.083981481483</v>
      </c>
      <c r="Q82">
        <f t="shared" si="6"/>
        <v>273.83</v>
      </c>
      <c r="R82" s="11" t="s">
        <v>8326</v>
      </c>
      <c r="S82" t="s">
        <v>8328</v>
      </c>
      <c r="T82" s="13">
        <f t="shared" si="7"/>
        <v>2013</v>
      </c>
    </row>
    <row r="83" spans="1:20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41100.158877314818</v>
      </c>
      <c r="P83" s="12">
        <f t="shared" si="5"/>
        <v>41104.126388888886</v>
      </c>
      <c r="Q83">
        <f t="shared" si="6"/>
        <v>53.04</v>
      </c>
      <c r="R83" s="11" t="s">
        <v>8326</v>
      </c>
      <c r="S83" t="s">
        <v>8328</v>
      </c>
      <c r="T83" s="13">
        <f t="shared" si="7"/>
        <v>2012</v>
      </c>
    </row>
    <row r="84" spans="1:20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40795.820150462961</v>
      </c>
      <c r="P84" s="12">
        <f t="shared" si="5"/>
        <v>40825.820150462961</v>
      </c>
      <c r="Q84">
        <f t="shared" si="6"/>
        <v>40.01</v>
      </c>
      <c r="R84" s="11" t="s">
        <v>8326</v>
      </c>
      <c r="S84" t="s">
        <v>8328</v>
      </c>
      <c r="T84" s="13">
        <f t="shared" si="7"/>
        <v>2011</v>
      </c>
    </row>
    <row r="85" spans="1:20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42042.615613425922</v>
      </c>
      <c r="P85" s="12">
        <f t="shared" si="5"/>
        <v>42057.479166666672</v>
      </c>
      <c r="Q85">
        <f t="shared" si="6"/>
        <v>15.77</v>
      </c>
      <c r="R85" s="11" t="s">
        <v>8326</v>
      </c>
      <c r="S85" t="s">
        <v>8328</v>
      </c>
      <c r="T85" s="13">
        <f t="shared" si="7"/>
        <v>2015</v>
      </c>
    </row>
    <row r="86" spans="1:20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40648.757939814815</v>
      </c>
      <c r="P86" s="12">
        <f t="shared" si="5"/>
        <v>40678.757939814815</v>
      </c>
      <c r="Q86">
        <f t="shared" si="6"/>
        <v>71.430000000000007</v>
      </c>
      <c r="R86" s="11" t="s">
        <v>8326</v>
      </c>
      <c r="S86" t="s">
        <v>8328</v>
      </c>
      <c r="T86" s="13">
        <f t="shared" si="7"/>
        <v>2011</v>
      </c>
    </row>
    <row r="87" spans="1:20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40779.125428240739</v>
      </c>
      <c r="P87" s="12">
        <f t="shared" si="5"/>
        <v>40809.125428240739</v>
      </c>
      <c r="Q87">
        <f t="shared" si="6"/>
        <v>71.709999999999994</v>
      </c>
      <c r="R87" s="11" t="s">
        <v>8326</v>
      </c>
      <c r="S87" t="s">
        <v>8328</v>
      </c>
      <c r="T87" s="13">
        <f t="shared" si="7"/>
        <v>2011</v>
      </c>
    </row>
    <row r="88" spans="1:20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42291.556076388893</v>
      </c>
      <c r="P88" s="12">
        <f t="shared" si="5"/>
        <v>42365.59774305555</v>
      </c>
      <c r="Q88">
        <f t="shared" si="6"/>
        <v>375.76</v>
      </c>
      <c r="R88" s="11" t="s">
        <v>8326</v>
      </c>
      <c r="S88" t="s">
        <v>8328</v>
      </c>
      <c r="T88" s="13">
        <f t="shared" si="7"/>
        <v>2015</v>
      </c>
    </row>
    <row r="89" spans="1:20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40322.53938657407</v>
      </c>
      <c r="P89" s="12">
        <f t="shared" si="5"/>
        <v>40332.070138888892</v>
      </c>
      <c r="Q89">
        <f t="shared" si="6"/>
        <v>104.6</v>
      </c>
      <c r="R89" s="11" t="s">
        <v>8326</v>
      </c>
      <c r="S89" t="s">
        <v>8328</v>
      </c>
      <c r="T89" s="13">
        <f t="shared" si="7"/>
        <v>2010</v>
      </c>
    </row>
    <row r="90" spans="1:20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41786.65892361111</v>
      </c>
      <c r="P90" s="12">
        <f t="shared" si="5"/>
        <v>41812.65892361111</v>
      </c>
      <c r="Q90">
        <f t="shared" si="6"/>
        <v>60</v>
      </c>
      <c r="R90" s="11" t="s">
        <v>8326</v>
      </c>
      <c r="S90" t="s">
        <v>8328</v>
      </c>
      <c r="T90" s="13">
        <f t="shared" si="7"/>
        <v>2014</v>
      </c>
    </row>
    <row r="91" spans="1:20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41402.752222222225</v>
      </c>
      <c r="P91" s="12">
        <f t="shared" si="5"/>
        <v>41427.752222222225</v>
      </c>
      <c r="Q91">
        <f t="shared" si="6"/>
        <v>123.29</v>
      </c>
      <c r="R91" s="11" t="s">
        <v>8326</v>
      </c>
      <c r="S91" t="s">
        <v>8328</v>
      </c>
      <c r="T91" s="13">
        <f t="shared" si="7"/>
        <v>2013</v>
      </c>
    </row>
    <row r="92" spans="1:20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40706.297442129631</v>
      </c>
      <c r="P92" s="12">
        <f t="shared" si="5"/>
        <v>40736.297442129631</v>
      </c>
      <c r="Q92">
        <f t="shared" si="6"/>
        <v>31.38</v>
      </c>
      <c r="R92" s="11" t="s">
        <v>8326</v>
      </c>
      <c r="S92" t="s">
        <v>8328</v>
      </c>
      <c r="T92" s="13">
        <f t="shared" si="7"/>
        <v>2011</v>
      </c>
    </row>
    <row r="93" spans="1:20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40619.402361111112</v>
      </c>
      <c r="P93" s="12">
        <f t="shared" si="5"/>
        <v>40680.402361111112</v>
      </c>
      <c r="Q93">
        <f t="shared" si="6"/>
        <v>78.260000000000005</v>
      </c>
      <c r="R93" s="11" t="s">
        <v>8326</v>
      </c>
      <c r="S93" t="s">
        <v>8328</v>
      </c>
      <c r="T93" s="13">
        <f t="shared" si="7"/>
        <v>2011</v>
      </c>
    </row>
    <row r="94" spans="1:20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42721.198877314819</v>
      </c>
      <c r="P94" s="12">
        <f t="shared" si="5"/>
        <v>42767.333333333328</v>
      </c>
      <c r="Q94">
        <f t="shared" si="6"/>
        <v>122.33</v>
      </c>
      <c r="R94" s="11" t="s">
        <v>8326</v>
      </c>
      <c r="S94" t="s">
        <v>8328</v>
      </c>
      <c r="T94" s="13">
        <f t="shared" si="7"/>
        <v>2016</v>
      </c>
    </row>
    <row r="95" spans="1:20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41065.858067129629</v>
      </c>
      <c r="P95" s="12">
        <f t="shared" si="5"/>
        <v>41093.875</v>
      </c>
      <c r="Q95">
        <f t="shared" si="6"/>
        <v>73.73</v>
      </c>
      <c r="R95" s="11" t="s">
        <v>8326</v>
      </c>
      <c r="S95" t="s">
        <v>8328</v>
      </c>
      <c r="T95" s="13">
        <f t="shared" si="7"/>
        <v>2012</v>
      </c>
    </row>
    <row r="96" spans="1:20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41716.717847222222</v>
      </c>
      <c r="P96" s="12">
        <f t="shared" si="5"/>
        <v>41736.717847222222</v>
      </c>
      <c r="Q96">
        <f t="shared" si="6"/>
        <v>21.67</v>
      </c>
      <c r="R96" s="11" t="s">
        <v>8326</v>
      </c>
      <c r="S96" t="s">
        <v>8328</v>
      </c>
      <c r="T96" s="13">
        <f t="shared" si="7"/>
        <v>2014</v>
      </c>
    </row>
    <row r="97" spans="1:20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40935.005104166667</v>
      </c>
      <c r="P97" s="12">
        <f t="shared" si="5"/>
        <v>40965.005104166667</v>
      </c>
      <c r="Q97">
        <f t="shared" si="6"/>
        <v>21.9</v>
      </c>
      <c r="R97" s="11" t="s">
        <v>8326</v>
      </c>
      <c r="S97" t="s">
        <v>8328</v>
      </c>
      <c r="T97" s="13">
        <f t="shared" si="7"/>
        <v>2012</v>
      </c>
    </row>
    <row r="98" spans="1:20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40324.662511574075</v>
      </c>
      <c r="P98" s="12">
        <f t="shared" si="5"/>
        <v>40391.125</v>
      </c>
      <c r="Q98">
        <f t="shared" si="6"/>
        <v>50.59</v>
      </c>
      <c r="R98" s="11" t="s">
        <v>8326</v>
      </c>
      <c r="S98" t="s">
        <v>8328</v>
      </c>
      <c r="T98" s="13">
        <f t="shared" si="7"/>
        <v>2010</v>
      </c>
    </row>
    <row r="99" spans="1:20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40706.135208333333</v>
      </c>
      <c r="P99" s="12">
        <f t="shared" si="5"/>
        <v>40736.135208333333</v>
      </c>
      <c r="Q99">
        <f t="shared" si="6"/>
        <v>53.13</v>
      </c>
      <c r="R99" s="11" t="s">
        <v>8326</v>
      </c>
      <c r="S99" t="s">
        <v>8328</v>
      </c>
      <c r="T99" s="13">
        <f t="shared" si="7"/>
        <v>2011</v>
      </c>
    </row>
    <row r="100" spans="1:20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41214.79483796296</v>
      </c>
      <c r="P100" s="12">
        <f t="shared" si="5"/>
        <v>41250.979166666664</v>
      </c>
      <c r="Q100">
        <f t="shared" si="6"/>
        <v>56.67</v>
      </c>
      <c r="R100" s="11" t="s">
        <v>8326</v>
      </c>
      <c r="S100" t="s">
        <v>8328</v>
      </c>
      <c r="T100" s="13">
        <f t="shared" si="7"/>
        <v>2012</v>
      </c>
    </row>
    <row r="101" spans="1:20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41631.902766203704</v>
      </c>
      <c r="P101" s="12">
        <f t="shared" si="5"/>
        <v>41661.902766203704</v>
      </c>
      <c r="Q101">
        <f t="shared" si="6"/>
        <v>40.78</v>
      </c>
      <c r="R101" s="11" t="s">
        <v>8326</v>
      </c>
      <c r="S101" t="s">
        <v>8328</v>
      </c>
      <c r="T101" s="13">
        <f t="shared" si="7"/>
        <v>2013</v>
      </c>
    </row>
    <row r="102" spans="1:20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41197.753310185188</v>
      </c>
      <c r="P102" s="12">
        <f t="shared" si="5"/>
        <v>41217.794976851852</v>
      </c>
      <c r="Q102">
        <f t="shared" si="6"/>
        <v>192.31</v>
      </c>
      <c r="R102" s="11" t="s">
        <v>8326</v>
      </c>
      <c r="S102" t="s">
        <v>8328</v>
      </c>
      <c r="T102" s="13">
        <f t="shared" si="7"/>
        <v>2012</v>
      </c>
    </row>
    <row r="103" spans="1:20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41274.776736111111</v>
      </c>
      <c r="P103" s="12">
        <f t="shared" si="5"/>
        <v>41298.776736111111</v>
      </c>
      <c r="Q103">
        <f t="shared" si="6"/>
        <v>100</v>
      </c>
      <c r="R103" s="11" t="s">
        <v>8326</v>
      </c>
      <c r="S103" t="s">
        <v>8328</v>
      </c>
      <c r="T103" s="13">
        <f t="shared" si="7"/>
        <v>2012</v>
      </c>
    </row>
    <row r="104" spans="1:20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40505.131168981483</v>
      </c>
      <c r="P104" s="12">
        <f t="shared" si="5"/>
        <v>40535.131168981483</v>
      </c>
      <c r="Q104">
        <f t="shared" si="6"/>
        <v>117.92</v>
      </c>
      <c r="R104" s="11" t="s">
        <v>8326</v>
      </c>
      <c r="S104" t="s">
        <v>8328</v>
      </c>
      <c r="T104" s="13">
        <f t="shared" si="7"/>
        <v>2010</v>
      </c>
    </row>
    <row r="105" spans="1:20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41682.805902777778</v>
      </c>
      <c r="P105" s="12">
        <f t="shared" si="5"/>
        <v>41705.805902777778</v>
      </c>
      <c r="Q105">
        <f t="shared" si="6"/>
        <v>27.9</v>
      </c>
      <c r="R105" s="11" t="s">
        <v>8326</v>
      </c>
      <c r="S105" t="s">
        <v>8328</v>
      </c>
      <c r="T105" s="13">
        <f t="shared" si="7"/>
        <v>2014</v>
      </c>
    </row>
    <row r="106" spans="1:20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40612.695208333331</v>
      </c>
      <c r="P106" s="12">
        <f t="shared" si="5"/>
        <v>40636.041666666664</v>
      </c>
      <c r="Q106">
        <f t="shared" si="6"/>
        <v>60</v>
      </c>
      <c r="R106" s="11" t="s">
        <v>8326</v>
      </c>
      <c r="S106" t="s">
        <v>8328</v>
      </c>
      <c r="T106" s="13">
        <f t="shared" si="7"/>
        <v>2011</v>
      </c>
    </row>
    <row r="107" spans="1:20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42485.724768518514</v>
      </c>
      <c r="P107" s="12">
        <f t="shared" si="5"/>
        <v>42504</v>
      </c>
      <c r="Q107">
        <f t="shared" si="6"/>
        <v>39.380000000000003</v>
      </c>
      <c r="R107" s="11" t="s">
        <v>8326</v>
      </c>
      <c r="S107" t="s">
        <v>8328</v>
      </c>
      <c r="T107" s="13">
        <f t="shared" si="7"/>
        <v>2016</v>
      </c>
    </row>
    <row r="108" spans="1:20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40987.776631944449</v>
      </c>
      <c r="P108" s="12">
        <f t="shared" si="5"/>
        <v>41001.776631944449</v>
      </c>
      <c r="Q108">
        <f t="shared" si="6"/>
        <v>186.11</v>
      </c>
      <c r="R108" s="11" t="s">
        <v>8326</v>
      </c>
      <c r="S108" t="s">
        <v>8328</v>
      </c>
      <c r="T108" s="13">
        <f t="shared" si="7"/>
        <v>2012</v>
      </c>
    </row>
    <row r="109" spans="1:20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40635.982488425929</v>
      </c>
      <c r="P109" s="12">
        <f t="shared" si="5"/>
        <v>40657.982488425929</v>
      </c>
      <c r="Q109">
        <f t="shared" si="6"/>
        <v>111.38</v>
      </c>
      <c r="R109" s="11" t="s">
        <v>8326</v>
      </c>
      <c r="S109" t="s">
        <v>8328</v>
      </c>
      <c r="T109" s="13">
        <f t="shared" si="7"/>
        <v>2011</v>
      </c>
    </row>
    <row r="110" spans="1:20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41365.613078703704</v>
      </c>
      <c r="P110" s="12">
        <f t="shared" si="5"/>
        <v>41425.613078703704</v>
      </c>
      <c r="Q110">
        <f t="shared" si="6"/>
        <v>78.72</v>
      </c>
      <c r="R110" s="11" t="s">
        <v>8326</v>
      </c>
      <c r="S110" t="s">
        <v>8328</v>
      </c>
      <c r="T110" s="13">
        <f t="shared" si="7"/>
        <v>2013</v>
      </c>
    </row>
    <row r="111" spans="1:20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40570.025810185187</v>
      </c>
      <c r="P111" s="12">
        <f t="shared" si="5"/>
        <v>40600.025810185187</v>
      </c>
      <c r="Q111">
        <f t="shared" si="6"/>
        <v>46.7</v>
      </c>
      <c r="R111" s="11" t="s">
        <v>8326</v>
      </c>
      <c r="S111" t="s">
        <v>8328</v>
      </c>
      <c r="T111" s="13">
        <f t="shared" si="7"/>
        <v>2011</v>
      </c>
    </row>
    <row r="112" spans="1:20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41557.949687500004</v>
      </c>
      <c r="P112" s="12">
        <f t="shared" si="5"/>
        <v>41592.249305555553</v>
      </c>
      <c r="Q112">
        <f t="shared" si="6"/>
        <v>65.38</v>
      </c>
      <c r="R112" s="11" t="s">
        <v>8326</v>
      </c>
      <c r="S112" t="s">
        <v>8328</v>
      </c>
      <c r="T112" s="13">
        <f t="shared" si="7"/>
        <v>2013</v>
      </c>
    </row>
    <row r="113" spans="1:20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42125.333182870367</v>
      </c>
      <c r="P113" s="12">
        <f t="shared" si="5"/>
        <v>42155.333182870367</v>
      </c>
      <c r="Q113">
        <f t="shared" si="6"/>
        <v>102.08</v>
      </c>
      <c r="R113" s="11" t="s">
        <v>8326</v>
      </c>
      <c r="S113" t="s">
        <v>8328</v>
      </c>
      <c r="T113" s="13">
        <f t="shared" si="7"/>
        <v>2015</v>
      </c>
    </row>
    <row r="114" spans="1:20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41718.043032407404</v>
      </c>
      <c r="P114" s="12">
        <f t="shared" si="5"/>
        <v>41742.083333333336</v>
      </c>
      <c r="Q114">
        <f t="shared" si="6"/>
        <v>64.2</v>
      </c>
      <c r="R114" s="11" t="s">
        <v>8326</v>
      </c>
      <c r="S114" t="s">
        <v>8328</v>
      </c>
      <c r="T114" s="13">
        <f t="shared" si="7"/>
        <v>2014</v>
      </c>
    </row>
    <row r="115" spans="1:20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40753.758425925924</v>
      </c>
      <c r="P115" s="12">
        <f t="shared" si="5"/>
        <v>40761.625</v>
      </c>
      <c r="Q115">
        <f t="shared" si="6"/>
        <v>90.38</v>
      </c>
      <c r="R115" s="11" t="s">
        <v>8326</v>
      </c>
      <c r="S115" t="s">
        <v>8328</v>
      </c>
      <c r="T115" s="13">
        <f t="shared" si="7"/>
        <v>2011</v>
      </c>
    </row>
    <row r="116" spans="1:20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40861.27416666667</v>
      </c>
      <c r="P116" s="12">
        <f t="shared" si="5"/>
        <v>40921.27416666667</v>
      </c>
      <c r="Q116">
        <f t="shared" si="6"/>
        <v>88.57</v>
      </c>
      <c r="R116" s="11" t="s">
        <v>8326</v>
      </c>
      <c r="S116" t="s">
        <v>8328</v>
      </c>
      <c r="T116" s="13">
        <f t="shared" si="7"/>
        <v>2011</v>
      </c>
    </row>
    <row r="117" spans="1:20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40918.738935185182</v>
      </c>
      <c r="P117" s="12">
        <f t="shared" si="5"/>
        <v>40943.738935185182</v>
      </c>
      <c r="Q117">
        <f t="shared" si="6"/>
        <v>28.73</v>
      </c>
      <c r="R117" s="11" t="s">
        <v>8326</v>
      </c>
      <c r="S117" t="s">
        <v>8328</v>
      </c>
      <c r="T117" s="13">
        <f t="shared" si="7"/>
        <v>2012</v>
      </c>
    </row>
    <row r="118" spans="1:20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40595.497164351851</v>
      </c>
      <c r="P118" s="12">
        <f t="shared" si="5"/>
        <v>40641.455497685187</v>
      </c>
      <c r="Q118">
        <f t="shared" si="6"/>
        <v>69.790000000000006</v>
      </c>
      <c r="R118" s="11" t="s">
        <v>8326</v>
      </c>
      <c r="S118" t="s">
        <v>8328</v>
      </c>
      <c r="T118" s="13">
        <f t="shared" si="7"/>
        <v>2011</v>
      </c>
    </row>
    <row r="119" spans="1:20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40248.834999999999</v>
      </c>
      <c r="P119" s="12">
        <f t="shared" si="5"/>
        <v>40338.791666666664</v>
      </c>
      <c r="Q119">
        <f t="shared" si="6"/>
        <v>167.49</v>
      </c>
      <c r="R119" s="11" t="s">
        <v>8326</v>
      </c>
      <c r="S119" t="s">
        <v>8328</v>
      </c>
      <c r="T119" s="13">
        <f t="shared" si="7"/>
        <v>2010</v>
      </c>
    </row>
    <row r="120" spans="1:20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40723.053657407407</v>
      </c>
      <c r="P120" s="12">
        <f t="shared" si="5"/>
        <v>40753.053657407407</v>
      </c>
      <c r="Q120">
        <f t="shared" si="6"/>
        <v>144.91</v>
      </c>
      <c r="R120" s="11" t="s">
        <v>8326</v>
      </c>
      <c r="S120" t="s">
        <v>8328</v>
      </c>
      <c r="T120" s="13">
        <f t="shared" si="7"/>
        <v>2011</v>
      </c>
    </row>
    <row r="121" spans="1:20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40739.069282407407</v>
      </c>
      <c r="P121" s="12">
        <f t="shared" si="5"/>
        <v>40768.958333333336</v>
      </c>
      <c r="Q121">
        <f t="shared" si="6"/>
        <v>91.84</v>
      </c>
      <c r="R121" s="11" t="s">
        <v>8326</v>
      </c>
      <c r="S121" t="s">
        <v>8328</v>
      </c>
      <c r="T121" s="13">
        <f t="shared" si="7"/>
        <v>2011</v>
      </c>
    </row>
    <row r="122" spans="1:20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42616.049849537041</v>
      </c>
      <c r="P122" s="12">
        <f t="shared" si="5"/>
        <v>42646.049849537041</v>
      </c>
      <c r="Q122">
        <f t="shared" si="6"/>
        <v>10</v>
      </c>
      <c r="R122" s="11" t="s">
        <v>8326</v>
      </c>
      <c r="S122" t="s">
        <v>8329</v>
      </c>
      <c r="T122" s="13">
        <f t="shared" si="7"/>
        <v>2016</v>
      </c>
    </row>
    <row r="123" spans="1:20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42096.704976851848</v>
      </c>
      <c r="P123" s="12">
        <f t="shared" si="5"/>
        <v>42112.427777777775</v>
      </c>
      <c r="Q123">
        <f t="shared" si="6"/>
        <v>1</v>
      </c>
      <c r="R123" s="11" t="s">
        <v>8326</v>
      </c>
      <c r="S123" t="s">
        <v>8329</v>
      </c>
      <c r="T123" s="13">
        <f t="shared" si="7"/>
        <v>2015</v>
      </c>
    </row>
    <row r="124" spans="1:20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42593.431793981479</v>
      </c>
      <c r="P124" s="12">
        <f t="shared" si="5"/>
        <v>42653.431793981479</v>
      </c>
      <c r="Q124">
        <f t="shared" si="6"/>
        <v>0</v>
      </c>
      <c r="R124" s="11" t="s">
        <v>8326</v>
      </c>
      <c r="S124" t="s">
        <v>8329</v>
      </c>
      <c r="T124" s="13">
        <f t="shared" si="7"/>
        <v>2016</v>
      </c>
    </row>
    <row r="125" spans="1:20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41904.781990740739</v>
      </c>
      <c r="P125" s="12">
        <f t="shared" si="5"/>
        <v>41940.916666666664</v>
      </c>
      <c r="Q125">
        <f t="shared" si="6"/>
        <v>25.17</v>
      </c>
      <c r="R125" s="11" t="s">
        <v>8326</v>
      </c>
      <c r="S125" t="s">
        <v>8329</v>
      </c>
      <c r="T125" s="13">
        <f t="shared" si="7"/>
        <v>2014</v>
      </c>
    </row>
    <row r="126" spans="1:20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42114.928726851853</v>
      </c>
      <c r="P126" s="12">
        <f t="shared" si="5"/>
        <v>42139.928726851853</v>
      </c>
      <c r="Q126">
        <f t="shared" si="6"/>
        <v>0</v>
      </c>
      <c r="R126" s="11" t="s">
        <v>8326</v>
      </c>
      <c r="S126" t="s">
        <v>8329</v>
      </c>
      <c r="T126" s="13">
        <f t="shared" si="7"/>
        <v>2015</v>
      </c>
    </row>
    <row r="127" spans="1:20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42709.993981481486</v>
      </c>
      <c r="P127" s="12">
        <f t="shared" si="5"/>
        <v>42769.993981481486</v>
      </c>
      <c r="Q127">
        <f t="shared" si="6"/>
        <v>11.67</v>
      </c>
      <c r="R127" s="11" t="s">
        <v>8326</v>
      </c>
      <c r="S127" t="s">
        <v>8329</v>
      </c>
      <c r="T127" s="13">
        <f t="shared" si="7"/>
        <v>2016</v>
      </c>
    </row>
    <row r="128" spans="1:20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42135.589548611111</v>
      </c>
      <c r="P128" s="12">
        <f t="shared" si="5"/>
        <v>42166.083333333328</v>
      </c>
      <c r="Q128">
        <f t="shared" si="6"/>
        <v>106.69</v>
      </c>
      <c r="R128" s="11" t="s">
        <v>8326</v>
      </c>
      <c r="S128" t="s">
        <v>8329</v>
      </c>
      <c r="T128" s="13">
        <f t="shared" si="7"/>
        <v>2015</v>
      </c>
    </row>
    <row r="129" spans="1:20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42067.62431712963</v>
      </c>
      <c r="P129" s="12">
        <f t="shared" si="5"/>
        <v>42097.582650462966</v>
      </c>
      <c r="Q129">
        <f t="shared" si="6"/>
        <v>47.5</v>
      </c>
      <c r="R129" s="11" t="s">
        <v>8326</v>
      </c>
      <c r="S129" t="s">
        <v>8329</v>
      </c>
      <c r="T129" s="13">
        <f t="shared" si="7"/>
        <v>2015</v>
      </c>
    </row>
    <row r="130" spans="1:20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42628.22792824074</v>
      </c>
      <c r="P130" s="12">
        <f t="shared" si="5"/>
        <v>42663.22792824074</v>
      </c>
      <c r="Q130">
        <f t="shared" si="6"/>
        <v>311.17</v>
      </c>
      <c r="R130" s="11" t="s">
        <v>8326</v>
      </c>
      <c r="S130" t="s">
        <v>8329</v>
      </c>
      <c r="T130" s="13">
        <f t="shared" si="7"/>
        <v>2016</v>
      </c>
    </row>
    <row r="131" spans="1:20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(((J131/60)/60)/24)+DATE(1970,1,1)</f>
        <v>41882.937303240738</v>
      </c>
      <c r="P131" s="12">
        <f t="shared" ref="P131:P194" si="9">(((I131/60)/60)/24)+DATE(1970,1,1)</f>
        <v>41942.937303240738</v>
      </c>
      <c r="Q131">
        <f t="shared" ref="Q131:Q194" si="10">IFERROR(ROUND(E131/L131,2),0)</f>
        <v>0</v>
      </c>
      <c r="R131" s="11" t="s">
        <v>8326</v>
      </c>
      <c r="S131" t="s">
        <v>8329</v>
      </c>
      <c r="T131" s="13">
        <f t="shared" ref="T131:T194" si="11">YEAR(O131)</f>
        <v>2014</v>
      </c>
    </row>
    <row r="132" spans="1:20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41778.915416666663</v>
      </c>
      <c r="P132" s="12">
        <f t="shared" si="9"/>
        <v>41806.844444444447</v>
      </c>
      <c r="Q132">
        <f t="shared" si="10"/>
        <v>0</v>
      </c>
      <c r="R132" s="11" t="s">
        <v>8326</v>
      </c>
      <c r="S132" t="s">
        <v>8329</v>
      </c>
      <c r="T132" s="13">
        <f t="shared" si="11"/>
        <v>2014</v>
      </c>
    </row>
    <row r="133" spans="1:20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42541.837511574078</v>
      </c>
      <c r="P133" s="12">
        <f t="shared" si="9"/>
        <v>42557</v>
      </c>
      <c r="Q133">
        <f t="shared" si="10"/>
        <v>0</v>
      </c>
      <c r="R133" s="11" t="s">
        <v>8326</v>
      </c>
      <c r="S133" t="s">
        <v>8329</v>
      </c>
      <c r="T133" s="13">
        <f t="shared" si="11"/>
        <v>2016</v>
      </c>
    </row>
    <row r="134" spans="1:20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41905.812581018516</v>
      </c>
      <c r="P134" s="12">
        <f t="shared" si="9"/>
        <v>41950.854247685187</v>
      </c>
      <c r="Q134">
        <f t="shared" si="10"/>
        <v>94.51</v>
      </c>
      <c r="R134" s="11" t="s">
        <v>8326</v>
      </c>
      <c r="S134" t="s">
        <v>8329</v>
      </c>
      <c r="T134" s="13">
        <f t="shared" si="11"/>
        <v>2014</v>
      </c>
    </row>
    <row r="135" spans="1:20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42491.80768518518</v>
      </c>
      <c r="P135" s="12">
        <f t="shared" si="9"/>
        <v>42521.729861111111</v>
      </c>
      <c r="Q135">
        <f t="shared" si="10"/>
        <v>0</v>
      </c>
      <c r="R135" s="11" t="s">
        <v>8326</v>
      </c>
      <c r="S135" t="s">
        <v>8329</v>
      </c>
      <c r="T135" s="13">
        <f t="shared" si="11"/>
        <v>2016</v>
      </c>
    </row>
    <row r="136" spans="1:20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42221.909930555557</v>
      </c>
      <c r="P136" s="12">
        <f t="shared" si="9"/>
        <v>42251.708333333328</v>
      </c>
      <c r="Q136">
        <f t="shared" si="10"/>
        <v>0</v>
      </c>
      <c r="R136" s="11" t="s">
        <v>8326</v>
      </c>
      <c r="S136" t="s">
        <v>8329</v>
      </c>
      <c r="T136" s="13">
        <f t="shared" si="11"/>
        <v>2015</v>
      </c>
    </row>
    <row r="137" spans="1:20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41788.381909722222</v>
      </c>
      <c r="P137" s="12">
        <f t="shared" si="9"/>
        <v>41821.791666666664</v>
      </c>
      <c r="Q137">
        <f t="shared" si="10"/>
        <v>80.599999999999994</v>
      </c>
      <c r="R137" s="11" t="s">
        <v>8326</v>
      </c>
      <c r="S137" t="s">
        <v>8329</v>
      </c>
      <c r="T137" s="13">
        <f t="shared" si="11"/>
        <v>2014</v>
      </c>
    </row>
    <row r="138" spans="1:20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42096.410115740742</v>
      </c>
      <c r="P138" s="12">
        <f t="shared" si="9"/>
        <v>42140.427777777775</v>
      </c>
      <c r="Q138">
        <f t="shared" si="10"/>
        <v>0</v>
      </c>
      <c r="R138" s="11" t="s">
        <v>8326</v>
      </c>
      <c r="S138" t="s">
        <v>8329</v>
      </c>
      <c r="T138" s="13">
        <f t="shared" si="11"/>
        <v>2015</v>
      </c>
    </row>
    <row r="139" spans="1:20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42239.573993055557</v>
      </c>
      <c r="P139" s="12">
        <f t="shared" si="9"/>
        <v>42289.573993055557</v>
      </c>
      <c r="Q139">
        <f t="shared" si="10"/>
        <v>0</v>
      </c>
      <c r="R139" s="11" t="s">
        <v>8326</v>
      </c>
      <c r="S139" t="s">
        <v>8329</v>
      </c>
      <c r="T139" s="13">
        <f t="shared" si="11"/>
        <v>2015</v>
      </c>
    </row>
    <row r="140" spans="1:20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42186.257418981477</v>
      </c>
      <c r="P140" s="12">
        <f t="shared" si="9"/>
        <v>42217.207638888889</v>
      </c>
      <c r="Q140">
        <f t="shared" si="10"/>
        <v>81.239999999999995</v>
      </c>
      <c r="R140" s="11" t="s">
        <v>8326</v>
      </c>
      <c r="S140" t="s">
        <v>8329</v>
      </c>
      <c r="T140" s="13">
        <f t="shared" si="11"/>
        <v>2015</v>
      </c>
    </row>
    <row r="141" spans="1:20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42187.920972222222</v>
      </c>
      <c r="P141" s="12">
        <f t="shared" si="9"/>
        <v>42197.920972222222</v>
      </c>
      <c r="Q141">
        <f t="shared" si="10"/>
        <v>500</v>
      </c>
      <c r="R141" s="11" t="s">
        <v>8326</v>
      </c>
      <c r="S141" t="s">
        <v>8329</v>
      </c>
      <c r="T141" s="13">
        <f t="shared" si="11"/>
        <v>2015</v>
      </c>
    </row>
    <row r="142" spans="1:20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42053.198287037041</v>
      </c>
      <c r="P142" s="12">
        <f t="shared" si="9"/>
        <v>42083.15662037037</v>
      </c>
      <c r="Q142">
        <f t="shared" si="10"/>
        <v>0</v>
      </c>
      <c r="R142" s="11" t="s">
        <v>8326</v>
      </c>
      <c r="S142" t="s">
        <v>8329</v>
      </c>
      <c r="T142" s="13">
        <f t="shared" si="11"/>
        <v>2015</v>
      </c>
    </row>
    <row r="143" spans="1:20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42110.153043981481</v>
      </c>
      <c r="P143" s="12">
        <f t="shared" si="9"/>
        <v>42155.153043981481</v>
      </c>
      <c r="Q143">
        <f t="shared" si="10"/>
        <v>46.18</v>
      </c>
      <c r="R143" s="11" t="s">
        <v>8326</v>
      </c>
      <c r="S143" t="s">
        <v>8329</v>
      </c>
      <c r="T143" s="13">
        <f t="shared" si="11"/>
        <v>2015</v>
      </c>
    </row>
    <row r="144" spans="1:20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41938.893263888887</v>
      </c>
      <c r="P144" s="12">
        <f t="shared" si="9"/>
        <v>41959.934930555552</v>
      </c>
      <c r="Q144">
        <f t="shared" si="10"/>
        <v>10</v>
      </c>
      <c r="R144" s="11" t="s">
        <v>8326</v>
      </c>
      <c r="S144" t="s">
        <v>8329</v>
      </c>
      <c r="T144" s="13">
        <f t="shared" si="11"/>
        <v>2014</v>
      </c>
    </row>
    <row r="145" spans="1:20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42559.064143518524</v>
      </c>
      <c r="P145" s="12">
        <f t="shared" si="9"/>
        <v>42616.246527777781</v>
      </c>
      <c r="Q145">
        <f t="shared" si="10"/>
        <v>0</v>
      </c>
      <c r="R145" s="11" t="s">
        <v>8326</v>
      </c>
      <c r="S145" t="s">
        <v>8329</v>
      </c>
      <c r="T145" s="13">
        <f t="shared" si="11"/>
        <v>2016</v>
      </c>
    </row>
    <row r="146" spans="1:20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42047.762407407412</v>
      </c>
      <c r="P146" s="12">
        <f t="shared" si="9"/>
        <v>42107.72074074074</v>
      </c>
      <c r="Q146">
        <f t="shared" si="10"/>
        <v>55.95</v>
      </c>
      <c r="R146" s="11" t="s">
        <v>8326</v>
      </c>
      <c r="S146" t="s">
        <v>8329</v>
      </c>
      <c r="T146" s="13">
        <f t="shared" si="11"/>
        <v>2015</v>
      </c>
    </row>
    <row r="147" spans="1:20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42200.542268518519</v>
      </c>
      <c r="P147" s="12">
        <f t="shared" si="9"/>
        <v>42227.542268518519</v>
      </c>
      <c r="Q147">
        <f t="shared" si="10"/>
        <v>37.56</v>
      </c>
      <c r="R147" s="11" t="s">
        <v>8326</v>
      </c>
      <c r="S147" t="s">
        <v>8329</v>
      </c>
      <c r="T147" s="13">
        <f t="shared" si="11"/>
        <v>2015</v>
      </c>
    </row>
    <row r="148" spans="1:20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42693.016180555554</v>
      </c>
      <c r="P148" s="12">
        <f t="shared" si="9"/>
        <v>42753.016180555554</v>
      </c>
      <c r="Q148">
        <f t="shared" si="10"/>
        <v>38.33</v>
      </c>
      <c r="R148" s="11" t="s">
        <v>8326</v>
      </c>
      <c r="S148" t="s">
        <v>8329</v>
      </c>
      <c r="T148" s="13">
        <f t="shared" si="11"/>
        <v>2016</v>
      </c>
    </row>
    <row r="149" spans="1:20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41969.767824074079</v>
      </c>
      <c r="P149" s="12">
        <f t="shared" si="9"/>
        <v>42012.762499999997</v>
      </c>
      <c r="Q149">
        <f t="shared" si="10"/>
        <v>0</v>
      </c>
      <c r="R149" s="11" t="s">
        <v>8326</v>
      </c>
      <c r="S149" t="s">
        <v>8329</v>
      </c>
      <c r="T149" s="13">
        <f t="shared" si="11"/>
        <v>2014</v>
      </c>
    </row>
    <row r="150" spans="1:20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42397.281666666662</v>
      </c>
      <c r="P150" s="12">
        <f t="shared" si="9"/>
        <v>42427.281666666662</v>
      </c>
      <c r="Q150">
        <f t="shared" si="10"/>
        <v>20</v>
      </c>
      <c r="R150" s="11" t="s">
        <v>8326</v>
      </c>
      <c r="S150" t="s">
        <v>8329</v>
      </c>
      <c r="T150" s="13">
        <f t="shared" si="11"/>
        <v>2016</v>
      </c>
    </row>
    <row r="151" spans="1:20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41968.172106481477</v>
      </c>
      <c r="P151" s="12">
        <f t="shared" si="9"/>
        <v>41998.333333333328</v>
      </c>
      <c r="Q151">
        <f t="shared" si="10"/>
        <v>15.33</v>
      </c>
      <c r="R151" s="11" t="s">
        <v>8326</v>
      </c>
      <c r="S151" t="s">
        <v>8329</v>
      </c>
      <c r="T151" s="13">
        <f t="shared" si="11"/>
        <v>2014</v>
      </c>
    </row>
    <row r="152" spans="1:20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42090.161828703705</v>
      </c>
      <c r="P152" s="12">
        <f t="shared" si="9"/>
        <v>42150.161828703705</v>
      </c>
      <c r="Q152">
        <f t="shared" si="10"/>
        <v>449.43</v>
      </c>
      <c r="R152" s="11" t="s">
        <v>8326</v>
      </c>
      <c r="S152" t="s">
        <v>8329</v>
      </c>
      <c r="T152" s="13">
        <f t="shared" si="11"/>
        <v>2015</v>
      </c>
    </row>
    <row r="153" spans="1:20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42113.550821759258</v>
      </c>
      <c r="P153" s="12">
        <f t="shared" si="9"/>
        <v>42173.550821759258</v>
      </c>
      <c r="Q153">
        <f t="shared" si="10"/>
        <v>28</v>
      </c>
      <c r="R153" s="11" t="s">
        <v>8326</v>
      </c>
      <c r="S153" t="s">
        <v>8329</v>
      </c>
      <c r="T153" s="13">
        <f t="shared" si="11"/>
        <v>2015</v>
      </c>
    </row>
    <row r="154" spans="1:20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41875.077546296299</v>
      </c>
      <c r="P154" s="12">
        <f t="shared" si="9"/>
        <v>41905.077546296299</v>
      </c>
      <c r="Q154">
        <f t="shared" si="10"/>
        <v>15</v>
      </c>
      <c r="R154" s="11" t="s">
        <v>8326</v>
      </c>
      <c r="S154" t="s">
        <v>8329</v>
      </c>
      <c r="T154" s="13">
        <f t="shared" si="11"/>
        <v>2014</v>
      </c>
    </row>
    <row r="155" spans="1:20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41933.586157407408</v>
      </c>
      <c r="P155" s="12">
        <f t="shared" si="9"/>
        <v>41975.627824074079</v>
      </c>
      <c r="Q155">
        <f t="shared" si="10"/>
        <v>35.9</v>
      </c>
      <c r="R155" s="11" t="s">
        <v>8326</v>
      </c>
      <c r="S155" t="s">
        <v>8329</v>
      </c>
      <c r="T155" s="13">
        <f t="shared" si="11"/>
        <v>2014</v>
      </c>
    </row>
    <row r="156" spans="1:20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42115.547395833331</v>
      </c>
      <c r="P156" s="12">
        <f t="shared" si="9"/>
        <v>42158.547395833331</v>
      </c>
      <c r="Q156">
        <f t="shared" si="10"/>
        <v>13.33</v>
      </c>
      <c r="R156" s="11" t="s">
        <v>8326</v>
      </c>
      <c r="S156" t="s">
        <v>8329</v>
      </c>
      <c r="T156" s="13">
        <f t="shared" si="11"/>
        <v>2015</v>
      </c>
    </row>
    <row r="157" spans="1:20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42168.559432870374</v>
      </c>
      <c r="P157" s="12">
        <f t="shared" si="9"/>
        <v>42208.559432870374</v>
      </c>
      <c r="Q157">
        <f t="shared" si="10"/>
        <v>20.25</v>
      </c>
      <c r="R157" s="11" t="s">
        <v>8326</v>
      </c>
      <c r="S157" t="s">
        <v>8329</v>
      </c>
      <c r="T157" s="13">
        <f t="shared" si="11"/>
        <v>2015</v>
      </c>
    </row>
    <row r="158" spans="1:20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41794.124953703707</v>
      </c>
      <c r="P158" s="12">
        <f t="shared" si="9"/>
        <v>41854.124953703707</v>
      </c>
      <c r="Q158">
        <f t="shared" si="10"/>
        <v>119</v>
      </c>
      <c r="R158" s="11" t="s">
        <v>8326</v>
      </c>
      <c r="S158" t="s">
        <v>8329</v>
      </c>
      <c r="T158" s="13">
        <f t="shared" si="11"/>
        <v>2014</v>
      </c>
    </row>
    <row r="159" spans="1:20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42396.911712962959</v>
      </c>
      <c r="P159" s="12">
        <f t="shared" si="9"/>
        <v>42426.911712962959</v>
      </c>
      <c r="Q159">
        <f t="shared" si="10"/>
        <v>4</v>
      </c>
      <c r="R159" s="11" t="s">
        <v>8326</v>
      </c>
      <c r="S159" t="s">
        <v>8329</v>
      </c>
      <c r="T159" s="13">
        <f t="shared" si="11"/>
        <v>2016</v>
      </c>
    </row>
    <row r="160" spans="1:20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41904.07671296296</v>
      </c>
      <c r="P160" s="12">
        <f t="shared" si="9"/>
        <v>41934.07671296296</v>
      </c>
      <c r="Q160">
        <f t="shared" si="10"/>
        <v>0</v>
      </c>
      <c r="R160" s="11" t="s">
        <v>8326</v>
      </c>
      <c r="S160" t="s">
        <v>8329</v>
      </c>
      <c r="T160" s="13">
        <f t="shared" si="11"/>
        <v>2014</v>
      </c>
    </row>
    <row r="161" spans="1:20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42514.434548611112</v>
      </c>
      <c r="P161" s="12">
        <f t="shared" si="9"/>
        <v>42554.434548611112</v>
      </c>
      <c r="Q161">
        <f t="shared" si="10"/>
        <v>10</v>
      </c>
      <c r="R161" s="11" t="s">
        <v>8326</v>
      </c>
      <c r="S161" t="s">
        <v>8329</v>
      </c>
      <c r="T161" s="13">
        <f t="shared" si="11"/>
        <v>2016</v>
      </c>
    </row>
    <row r="162" spans="1:20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42171.913090277783</v>
      </c>
      <c r="P162" s="12">
        <f t="shared" si="9"/>
        <v>42231.913090277783</v>
      </c>
      <c r="Q162">
        <f t="shared" si="10"/>
        <v>0</v>
      </c>
      <c r="R162" s="11" t="s">
        <v>8326</v>
      </c>
      <c r="S162" t="s">
        <v>8330</v>
      </c>
      <c r="T162" s="13">
        <f t="shared" si="11"/>
        <v>2015</v>
      </c>
    </row>
    <row r="163" spans="1:20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41792.687442129631</v>
      </c>
      <c r="P163" s="12">
        <f t="shared" si="9"/>
        <v>41822.687442129631</v>
      </c>
      <c r="Q163">
        <f t="shared" si="10"/>
        <v>5</v>
      </c>
      <c r="R163" s="11" t="s">
        <v>8326</v>
      </c>
      <c r="S163" t="s">
        <v>8330</v>
      </c>
      <c r="T163" s="13">
        <f t="shared" si="11"/>
        <v>2014</v>
      </c>
    </row>
    <row r="164" spans="1:20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41835.126805555556</v>
      </c>
      <c r="P164" s="12">
        <f t="shared" si="9"/>
        <v>41867.987500000003</v>
      </c>
      <c r="Q164">
        <f t="shared" si="10"/>
        <v>43.5</v>
      </c>
      <c r="R164" s="11" t="s">
        <v>8326</v>
      </c>
      <c r="S164" t="s">
        <v>8330</v>
      </c>
      <c r="T164" s="13">
        <f t="shared" si="11"/>
        <v>2014</v>
      </c>
    </row>
    <row r="165" spans="1:20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42243.961273148147</v>
      </c>
      <c r="P165" s="12">
        <f t="shared" si="9"/>
        <v>42278</v>
      </c>
      <c r="Q165">
        <f t="shared" si="10"/>
        <v>0</v>
      </c>
      <c r="R165" s="11" t="s">
        <v>8326</v>
      </c>
      <c r="S165" t="s">
        <v>8330</v>
      </c>
      <c r="T165" s="13">
        <f t="shared" si="11"/>
        <v>2015</v>
      </c>
    </row>
    <row r="166" spans="1:20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41841.762743055559</v>
      </c>
      <c r="P166" s="12">
        <f t="shared" si="9"/>
        <v>41901.762743055559</v>
      </c>
      <c r="Q166">
        <f t="shared" si="10"/>
        <v>91.43</v>
      </c>
      <c r="R166" s="11" t="s">
        <v>8326</v>
      </c>
      <c r="S166" t="s">
        <v>8330</v>
      </c>
      <c r="T166" s="13">
        <f t="shared" si="11"/>
        <v>2014</v>
      </c>
    </row>
    <row r="167" spans="1:20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42351.658842592587</v>
      </c>
      <c r="P167" s="12">
        <f t="shared" si="9"/>
        <v>42381.658842592587</v>
      </c>
      <c r="Q167">
        <f t="shared" si="10"/>
        <v>0</v>
      </c>
      <c r="R167" s="11" t="s">
        <v>8326</v>
      </c>
      <c r="S167" t="s">
        <v>8330</v>
      </c>
      <c r="T167" s="13">
        <f t="shared" si="11"/>
        <v>2015</v>
      </c>
    </row>
    <row r="168" spans="1:20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42721.075949074075</v>
      </c>
      <c r="P168" s="12">
        <f t="shared" si="9"/>
        <v>42751.075949074075</v>
      </c>
      <c r="Q168">
        <f t="shared" si="10"/>
        <v>3000</v>
      </c>
      <c r="R168" s="11" t="s">
        <v>8326</v>
      </c>
      <c r="S168" t="s">
        <v>8330</v>
      </c>
      <c r="T168" s="13">
        <f t="shared" si="11"/>
        <v>2016</v>
      </c>
    </row>
    <row r="169" spans="1:20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42160.927488425921</v>
      </c>
      <c r="P169" s="12">
        <f t="shared" si="9"/>
        <v>42220.927488425921</v>
      </c>
      <c r="Q169">
        <f t="shared" si="10"/>
        <v>5.5</v>
      </c>
      <c r="R169" s="11" t="s">
        <v>8326</v>
      </c>
      <c r="S169" t="s">
        <v>8330</v>
      </c>
      <c r="T169" s="13">
        <f t="shared" si="11"/>
        <v>2015</v>
      </c>
    </row>
    <row r="170" spans="1:20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42052.83530092593</v>
      </c>
      <c r="P170" s="12">
        <f t="shared" si="9"/>
        <v>42082.793634259258</v>
      </c>
      <c r="Q170">
        <f t="shared" si="10"/>
        <v>108.33</v>
      </c>
      <c r="R170" s="11" t="s">
        <v>8326</v>
      </c>
      <c r="S170" t="s">
        <v>8330</v>
      </c>
      <c r="T170" s="13">
        <f t="shared" si="11"/>
        <v>2015</v>
      </c>
    </row>
    <row r="171" spans="1:20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41900.505312499998</v>
      </c>
      <c r="P171" s="12">
        <f t="shared" si="9"/>
        <v>41930.505312499998</v>
      </c>
      <c r="Q171">
        <f t="shared" si="10"/>
        <v>56</v>
      </c>
      <c r="R171" s="11" t="s">
        <v>8326</v>
      </c>
      <c r="S171" t="s">
        <v>8330</v>
      </c>
      <c r="T171" s="13">
        <f t="shared" si="11"/>
        <v>2014</v>
      </c>
    </row>
    <row r="172" spans="1:20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42216.977812500001</v>
      </c>
      <c r="P172" s="12">
        <f t="shared" si="9"/>
        <v>42246.227777777778</v>
      </c>
      <c r="Q172">
        <f t="shared" si="10"/>
        <v>32.5</v>
      </c>
      <c r="R172" s="11" t="s">
        <v>8326</v>
      </c>
      <c r="S172" t="s">
        <v>8330</v>
      </c>
      <c r="T172" s="13">
        <f t="shared" si="11"/>
        <v>2015</v>
      </c>
    </row>
    <row r="173" spans="1:20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42534.180717592593</v>
      </c>
      <c r="P173" s="12">
        <f t="shared" si="9"/>
        <v>42594.180717592593</v>
      </c>
      <c r="Q173">
        <f t="shared" si="10"/>
        <v>1</v>
      </c>
      <c r="R173" s="11" t="s">
        <v>8326</v>
      </c>
      <c r="S173" t="s">
        <v>8330</v>
      </c>
      <c r="T173" s="13">
        <f t="shared" si="11"/>
        <v>2016</v>
      </c>
    </row>
    <row r="174" spans="1:20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42047.394942129627</v>
      </c>
      <c r="P174" s="12">
        <f t="shared" si="9"/>
        <v>42082.353275462956</v>
      </c>
      <c r="Q174">
        <f t="shared" si="10"/>
        <v>0</v>
      </c>
      <c r="R174" s="11" t="s">
        <v>8326</v>
      </c>
      <c r="S174" t="s">
        <v>8330</v>
      </c>
      <c r="T174" s="13">
        <f t="shared" si="11"/>
        <v>2015</v>
      </c>
    </row>
    <row r="175" spans="1:20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42033.573009259257</v>
      </c>
      <c r="P175" s="12">
        <f t="shared" si="9"/>
        <v>42063.573009259257</v>
      </c>
      <c r="Q175">
        <f t="shared" si="10"/>
        <v>0</v>
      </c>
      <c r="R175" s="11" t="s">
        <v>8326</v>
      </c>
      <c r="S175" t="s">
        <v>8330</v>
      </c>
      <c r="T175" s="13">
        <f t="shared" si="11"/>
        <v>2015</v>
      </c>
    </row>
    <row r="176" spans="1:20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42072.758981481486</v>
      </c>
      <c r="P176" s="12">
        <f t="shared" si="9"/>
        <v>42132.758981481486</v>
      </c>
      <c r="Q176">
        <f t="shared" si="10"/>
        <v>0</v>
      </c>
      <c r="R176" s="11" t="s">
        <v>8326</v>
      </c>
      <c r="S176" t="s">
        <v>8330</v>
      </c>
      <c r="T176" s="13">
        <f t="shared" si="11"/>
        <v>2015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41855.777905092589</v>
      </c>
      <c r="P177" s="12">
        <f t="shared" si="9"/>
        <v>41880.777905092589</v>
      </c>
      <c r="Q177">
        <f t="shared" si="10"/>
        <v>49.88</v>
      </c>
      <c r="R177" s="11" t="s">
        <v>8326</v>
      </c>
      <c r="S177" t="s">
        <v>8330</v>
      </c>
      <c r="T177" s="13">
        <f t="shared" si="11"/>
        <v>2014</v>
      </c>
    </row>
    <row r="178" spans="1:20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42191.824062500003</v>
      </c>
      <c r="P178" s="12">
        <f t="shared" si="9"/>
        <v>42221.824062500003</v>
      </c>
      <c r="Q178">
        <f t="shared" si="10"/>
        <v>0</v>
      </c>
      <c r="R178" s="11" t="s">
        <v>8326</v>
      </c>
      <c r="S178" t="s">
        <v>8330</v>
      </c>
      <c r="T178" s="13">
        <f t="shared" si="11"/>
        <v>2015</v>
      </c>
    </row>
    <row r="179" spans="1:20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42070.047754629632</v>
      </c>
      <c r="P179" s="12">
        <f t="shared" si="9"/>
        <v>42087.00608796296</v>
      </c>
      <c r="Q179">
        <f t="shared" si="10"/>
        <v>25.71</v>
      </c>
      <c r="R179" s="11" t="s">
        <v>8326</v>
      </c>
      <c r="S179" t="s">
        <v>8330</v>
      </c>
      <c r="T179" s="13">
        <f t="shared" si="11"/>
        <v>2015</v>
      </c>
    </row>
    <row r="180" spans="1:20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42304.955381944441</v>
      </c>
      <c r="P180" s="12">
        <f t="shared" si="9"/>
        <v>42334.997048611112</v>
      </c>
      <c r="Q180">
        <f t="shared" si="10"/>
        <v>0</v>
      </c>
      <c r="R180" s="11" t="s">
        <v>8326</v>
      </c>
      <c r="S180" t="s">
        <v>8330</v>
      </c>
      <c r="T180" s="13">
        <f t="shared" si="11"/>
        <v>2015</v>
      </c>
    </row>
    <row r="181" spans="1:20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42403.080497685187</v>
      </c>
      <c r="P181" s="12">
        <f t="shared" si="9"/>
        <v>42433.080497685187</v>
      </c>
      <c r="Q181">
        <f t="shared" si="10"/>
        <v>100</v>
      </c>
      <c r="R181" s="11" t="s">
        <v>8326</v>
      </c>
      <c r="S181" t="s">
        <v>8330</v>
      </c>
      <c r="T181" s="13">
        <f t="shared" si="11"/>
        <v>2016</v>
      </c>
    </row>
    <row r="182" spans="1:20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42067.991238425922</v>
      </c>
      <c r="P182" s="12">
        <f t="shared" si="9"/>
        <v>42107.791666666672</v>
      </c>
      <c r="Q182">
        <f t="shared" si="10"/>
        <v>30.85</v>
      </c>
      <c r="R182" s="11" t="s">
        <v>8326</v>
      </c>
      <c r="S182" t="s">
        <v>8330</v>
      </c>
      <c r="T182" s="13">
        <f t="shared" si="11"/>
        <v>2015</v>
      </c>
    </row>
    <row r="183" spans="1:20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42147.741840277777</v>
      </c>
      <c r="P183" s="12">
        <f t="shared" si="9"/>
        <v>42177.741840277777</v>
      </c>
      <c r="Q183">
        <f t="shared" si="10"/>
        <v>180.5</v>
      </c>
      <c r="R183" s="11" t="s">
        <v>8326</v>
      </c>
      <c r="S183" t="s">
        <v>8330</v>
      </c>
      <c r="T183" s="13">
        <f t="shared" si="11"/>
        <v>2015</v>
      </c>
    </row>
    <row r="184" spans="1:20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42712.011944444443</v>
      </c>
      <c r="P184" s="12">
        <f t="shared" si="9"/>
        <v>42742.011944444443</v>
      </c>
      <c r="Q184">
        <f t="shared" si="10"/>
        <v>0</v>
      </c>
      <c r="R184" s="11" t="s">
        <v>8326</v>
      </c>
      <c r="S184" t="s">
        <v>8330</v>
      </c>
      <c r="T184" s="13">
        <f t="shared" si="11"/>
        <v>2016</v>
      </c>
    </row>
    <row r="185" spans="1:20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41939.810300925928</v>
      </c>
      <c r="P185" s="12">
        <f t="shared" si="9"/>
        <v>41969.851967592593</v>
      </c>
      <c r="Q185">
        <f t="shared" si="10"/>
        <v>373.5</v>
      </c>
      <c r="R185" s="11" t="s">
        <v>8326</v>
      </c>
      <c r="S185" t="s">
        <v>8330</v>
      </c>
      <c r="T185" s="13">
        <f t="shared" si="11"/>
        <v>2014</v>
      </c>
    </row>
    <row r="186" spans="1:20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41825.791226851856</v>
      </c>
      <c r="P186" s="12">
        <f t="shared" si="9"/>
        <v>41883.165972222225</v>
      </c>
      <c r="Q186">
        <f t="shared" si="10"/>
        <v>25.5</v>
      </c>
      <c r="R186" s="11" t="s">
        <v>8326</v>
      </c>
      <c r="S186" t="s">
        <v>8330</v>
      </c>
      <c r="T186" s="13">
        <f t="shared" si="11"/>
        <v>2014</v>
      </c>
    </row>
    <row r="187" spans="1:20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42570.91133101852</v>
      </c>
      <c r="P187" s="12">
        <f t="shared" si="9"/>
        <v>42600.91133101852</v>
      </c>
      <c r="Q187">
        <f t="shared" si="10"/>
        <v>220</v>
      </c>
      <c r="R187" s="11" t="s">
        <v>8326</v>
      </c>
      <c r="S187" t="s">
        <v>8330</v>
      </c>
      <c r="T187" s="13">
        <f t="shared" si="11"/>
        <v>2016</v>
      </c>
    </row>
    <row r="188" spans="1:20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42767.812893518523</v>
      </c>
      <c r="P188" s="12">
        <f t="shared" si="9"/>
        <v>42797.833333333328</v>
      </c>
      <c r="Q188">
        <f t="shared" si="10"/>
        <v>0</v>
      </c>
      <c r="R188" s="11" t="s">
        <v>8326</v>
      </c>
      <c r="S188" t="s">
        <v>8330</v>
      </c>
      <c r="T188" s="13">
        <f t="shared" si="11"/>
        <v>2017</v>
      </c>
    </row>
    <row r="189" spans="1:20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42182.234456018516</v>
      </c>
      <c r="P189" s="12">
        <f t="shared" si="9"/>
        <v>42206.290972222225</v>
      </c>
      <c r="Q189">
        <f t="shared" si="10"/>
        <v>160</v>
      </c>
      <c r="R189" s="11" t="s">
        <v>8326</v>
      </c>
      <c r="S189" t="s">
        <v>8330</v>
      </c>
      <c r="T189" s="13">
        <f t="shared" si="11"/>
        <v>2015</v>
      </c>
    </row>
    <row r="190" spans="1:20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41857.18304398148</v>
      </c>
      <c r="P190" s="12">
        <f t="shared" si="9"/>
        <v>41887.18304398148</v>
      </c>
      <c r="Q190">
        <f t="shared" si="10"/>
        <v>0</v>
      </c>
      <c r="R190" s="11" t="s">
        <v>8326</v>
      </c>
      <c r="S190" t="s">
        <v>8330</v>
      </c>
      <c r="T190" s="13">
        <f t="shared" si="11"/>
        <v>2014</v>
      </c>
    </row>
    <row r="191" spans="1:20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42556.690706018519</v>
      </c>
      <c r="P191" s="12">
        <f t="shared" si="9"/>
        <v>42616.690706018519</v>
      </c>
      <c r="Q191">
        <f t="shared" si="10"/>
        <v>69</v>
      </c>
      <c r="R191" s="11" t="s">
        <v>8326</v>
      </c>
      <c r="S191" t="s">
        <v>8330</v>
      </c>
      <c r="T191" s="13">
        <f t="shared" si="11"/>
        <v>2016</v>
      </c>
    </row>
    <row r="192" spans="1:20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42527.650995370372</v>
      </c>
      <c r="P192" s="12">
        <f t="shared" si="9"/>
        <v>42537.650995370372</v>
      </c>
      <c r="Q192">
        <f t="shared" si="10"/>
        <v>50</v>
      </c>
      <c r="R192" s="11" t="s">
        <v>8326</v>
      </c>
      <c r="S192" t="s">
        <v>8330</v>
      </c>
      <c r="T192" s="13">
        <f t="shared" si="11"/>
        <v>2016</v>
      </c>
    </row>
    <row r="193" spans="1:20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42239.441412037035</v>
      </c>
      <c r="P193" s="12">
        <f t="shared" si="9"/>
        <v>42279.441412037035</v>
      </c>
      <c r="Q193">
        <f t="shared" si="10"/>
        <v>83.33</v>
      </c>
      <c r="R193" s="11" t="s">
        <v>8326</v>
      </c>
      <c r="S193" t="s">
        <v>8330</v>
      </c>
      <c r="T193" s="13">
        <f t="shared" si="11"/>
        <v>2015</v>
      </c>
    </row>
    <row r="194" spans="1:20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41899.792037037041</v>
      </c>
      <c r="P194" s="12">
        <f t="shared" si="9"/>
        <v>41929.792037037041</v>
      </c>
      <c r="Q194">
        <f t="shared" si="10"/>
        <v>5.67</v>
      </c>
      <c r="R194" s="11" t="s">
        <v>8326</v>
      </c>
      <c r="S194" t="s">
        <v>8330</v>
      </c>
      <c r="T194" s="13">
        <f t="shared" si="11"/>
        <v>2014</v>
      </c>
    </row>
    <row r="195" spans="1:20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(((J195/60)/60)/24)+DATE(1970,1,1)</f>
        <v>41911.934791666667</v>
      </c>
      <c r="P195" s="12">
        <f t="shared" ref="P195:P258" si="13">(((I195/60)/60)/24)+DATE(1970,1,1)</f>
        <v>41971.976458333331</v>
      </c>
      <c r="Q195">
        <f t="shared" ref="Q195:Q258" si="14">IFERROR(ROUND(E195/L195,2),0)</f>
        <v>0</v>
      </c>
      <c r="R195" s="11" t="s">
        <v>8326</v>
      </c>
      <c r="S195" t="s">
        <v>8330</v>
      </c>
      <c r="T195" s="13">
        <f t="shared" ref="T195:T258" si="15">YEAR(O195)</f>
        <v>2014</v>
      </c>
    </row>
    <row r="196" spans="1:20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42375.996886574074</v>
      </c>
      <c r="P196" s="12">
        <f t="shared" si="13"/>
        <v>42435.996886574074</v>
      </c>
      <c r="Q196">
        <f t="shared" si="14"/>
        <v>1</v>
      </c>
      <c r="R196" s="11" t="s">
        <v>8326</v>
      </c>
      <c r="S196" t="s">
        <v>8330</v>
      </c>
      <c r="T196" s="13">
        <f t="shared" si="15"/>
        <v>2016</v>
      </c>
    </row>
    <row r="197" spans="1:20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42135.67050925926</v>
      </c>
      <c r="P197" s="12">
        <f t="shared" si="13"/>
        <v>42195.67050925926</v>
      </c>
      <c r="Q197">
        <f t="shared" si="14"/>
        <v>0</v>
      </c>
      <c r="R197" s="11" t="s">
        <v>8326</v>
      </c>
      <c r="S197" t="s">
        <v>8330</v>
      </c>
      <c r="T197" s="13">
        <f t="shared" si="15"/>
        <v>2015</v>
      </c>
    </row>
    <row r="198" spans="1:20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42259.542800925927</v>
      </c>
      <c r="P198" s="12">
        <f t="shared" si="13"/>
        <v>42287.875</v>
      </c>
      <c r="Q198">
        <f t="shared" si="14"/>
        <v>77.11</v>
      </c>
      <c r="R198" s="11" t="s">
        <v>8326</v>
      </c>
      <c r="S198" t="s">
        <v>8330</v>
      </c>
      <c r="T198" s="13">
        <f t="shared" si="15"/>
        <v>2015</v>
      </c>
    </row>
    <row r="199" spans="1:20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42741.848379629635</v>
      </c>
      <c r="P199" s="12">
        <f t="shared" si="13"/>
        <v>42783.875</v>
      </c>
      <c r="Q199">
        <f t="shared" si="14"/>
        <v>32.75</v>
      </c>
      <c r="R199" s="11" t="s">
        <v>8326</v>
      </c>
      <c r="S199" t="s">
        <v>8330</v>
      </c>
      <c r="T199" s="13">
        <f t="shared" si="15"/>
        <v>2017</v>
      </c>
    </row>
    <row r="200" spans="1:20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41887.383356481485</v>
      </c>
      <c r="P200" s="12">
        <f t="shared" si="13"/>
        <v>41917.383356481485</v>
      </c>
      <c r="Q200">
        <f t="shared" si="14"/>
        <v>46.5</v>
      </c>
      <c r="R200" s="11" t="s">
        <v>8326</v>
      </c>
      <c r="S200" t="s">
        <v>8330</v>
      </c>
      <c r="T200" s="13">
        <f t="shared" si="15"/>
        <v>2014</v>
      </c>
    </row>
    <row r="201" spans="1:20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42584.123865740738</v>
      </c>
      <c r="P201" s="12">
        <f t="shared" si="13"/>
        <v>42614.123865740738</v>
      </c>
      <c r="Q201">
        <f t="shared" si="14"/>
        <v>0</v>
      </c>
      <c r="R201" s="11" t="s">
        <v>8326</v>
      </c>
      <c r="S201" t="s">
        <v>8330</v>
      </c>
      <c r="T201" s="13">
        <f t="shared" si="15"/>
        <v>2016</v>
      </c>
    </row>
    <row r="202" spans="1:20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41867.083368055559</v>
      </c>
      <c r="P202" s="12">
        <f t="shared" si="13"/>
        <v>41897.083368055559</v>
      </c>
      <c r="Q202">
        <f t="shared" si="14"/>
        <v>87.31</v>
      </c>
      <c r="R202" s="11" t="s">
        <v>8326</v>
      </c>
      <c r="S202" t="s">
        <v>8330</v>
      </c>
      <c r="T202" s="13">
        <f t="shared" si="15"/>
        <v>2014</v>
      </c>
    </row>
    <row r="203" spans="1:20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42023.818622685183</v>
      </c>
      <c r="P203" s="12">
        <f t="shared" si="13"/>
        <v>42043.818622685183</v>
      </c>
      <c r="Q203">
        <f t="shared" si="14"/>
        <v>54.29</v>
      </c>
      <c r="R203" s="11" t="s">
        <v>8326</v>
      </c>
      <c r="S203" t="s">
        <v>8330</v>
      </c>
      <c r="T203" s="13">
        <f t="shared" si="15"/>
        <v>2015</v>
      </c>
    </row>
    <row r="204" spans="1:20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42255.927824074075</v>
      </c>
      <c r="P204" s="12">
        <f t="shared" si="13"/>
        <v>42285.874305555553</v>
      </c>
      <c r="Q204">
        <f t="shared" si="14"/>
        <v>0</v>
      </c>
      <c r="R204" s="11" t="s">
        <v>8326</v>
      </c>
      <c r="S204" t="s">
        <v>8330</v>
      </c>
      <c r="T204" s="13">
        <f t="shared" si="15"/>
        <v>2015</v>
      </c>
    </row>
    <row r="205" spans="1:20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41973.847962962958</v>
      </c>
      <c r="P205" s="12">
        <f t="shared" si="13"/>
        <v>42033.847962962958</v>
      </c>
      <c r="Q205">
        <f t="shared" si="14"/>
        <v>93.25</v>
      </c>
      <c r="R205" s="11" t="s">
        <v>8326</v>
      </c>
      <c r="S205" t="s">
        <v>8330</v>
      </c>
      <c r="T205" s="13">
        <f t="shared" si="15"/>
        <v>2014</v>
      </c>
    </row>
    <row r="206" spans="1:20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42556.583368055552</v>
      </c>
      <c r="P206" s="12">
        <f t="shared" si="13"/>
        <v>42586.583368055552</v>
      </c>
      <c r="Q206">
        <f t="shared" si="14"/>
        <v>117.68</v>
      </c>
      <c r="R206" s="11" t="s">
        <v>8326</v>
      </c>
      <c r="S206" t="s">
        <v>8330</v>
      </c>
      <c r="T206" s="13">
        <f t="shared" si="15"/>
        <v>2016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42248.632199074069</v>
      </c>
      <c r="P207" s="12">
        <f t="shared" si="13"/>
        <v>42283.632199074069</v>
      </c>
      <c r="Q207">
        <f t="shared" si="14"/>
        <v>76.47</v>
      </c>
      <c r="R207" s="11" t="s">
        <v>8326</v>
      </c>
      <c r="S207" t="s">
        <v>8330</v>
      </c>
      <c r="T207" s="13">
        <f t="shared" si="15"/>
        <v>2015</v>
      </c>
    </row>
    <row r="208" spans="1:20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42567.004432870366</v>
      </c>
      <c r="P208" s="12">
        <f t="shared" si="13"/>
        <v>42588.004432870366</v>
      </c>
      <c r="Q208">
        <f t="shared" si="14"/>
        <v>0</v>
      </c>
      <c r="R208" s="11" t="s">
        <v>8326</v>
      </c>
      <c r="S208" t="s">
        <v>8330</v>
      </c>
      <c r="T208" s="13">
        <f t="shared" si="15"/>
        <v>2016</v>
      </c>
    </row>
    <row r="209" spans="1:20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41978.197199074071</v>
      </c>
      <c r="P209" s="12">
        <f t="shared" si="13"/>
        <v>42008.197199074071</v>
      </c>
      <c r="Q209">
        <f t="shared" si="14"/>
        <v>163.85</v>
      </c>
      <c r="R209" s="11" t="s">
        <v>8326</v>
      </c>
      <c r="S209" t="s">
        <v>8330</v>
      </c>
      <c r="T209" s="13">
        <f t="shared" si="15"/>
        <v>2014</v>
      </c>
    </row>
    <row r="210" spans="1:20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41959.369988425926</v>
      </c>
      <c r="P210" s="12">
        <f t="shared" si="13"/>
        <v>41989.369988425926</v>
      </c>
      <c r="Q210">
        <f t="shared" si="14"/>
        <v>0</v>
      </c>
      <c r="R210" s="11" t="s">
        <v>8326</v>
      </c>
      <c r="S210" t="s">
        <v>8330</v>
      </c>
      <c r="T210" s="13">
        <f t="shared" si="15"/>
        <v>2014</v>
      </c>
    </row>
    <row r="211" spans="1:20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42165.922858796301</v>
      </c>
      <c r="P211" s="12">
        <f t="shared" si="13"/>
        <v>42195.922858796301</v>
      </c>
      <c r="Q211">
        <f t="shared" si="14"/>
        <v>0</v>
      </c>
      <c r="R211" s="11" t="s">
        <v>8326</v>
      </c>
      <c r="S211" t="s">
        <v>8330</v>
      </c>
      <c r="T211" s="13">
        <f t="shared" si="15"/>
        <v>2015</v>
      </c>
    </row>
    <row r="212" spans="1:20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42249.064722222218</v>
      </c>
      <c r="P212" s="12">
        <f t="shared" si="13"/>
        <v>42278.208333333328</v>
      </c>
      <c r="Q212">
        <f t="shared" si="14"/>
        <v>91.82</v>
      </c>
      <c r="R212" s="11" t="s">
        <v>8326</v>
      </c>
      <c r="S212" t="s">
        <v>8330</v>
      </c>
      <c r="T212" s="13">
        <f t="shared" si="15"/>
        <v>2015</v>
      </c>
    </row>
    <row r="213" spans="1:20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42236.159918981488</v>
      </c>
      <c r="P213" s="12">
        <f t="shared" si="13"/>
        <v>42266.159918981488</v>
      </c>
      <c r="Q213">
        <f t="shared" si="14"/>
        <v>185.83</v>
      </c>
      <c r="R213" s="11" t="s">
        <v>8326</v>
      </c>
      <c r="S213" t="s">
        <v>8330</v>
      </c>
      <c r="T213" s="13">
        <f t="shared" si="15"/>
        <v>2015</v>
      </c>
    </row>
    <row r="214" spans="1:20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42416.881018518514</v>
      </c>
      <c r="P214" s="12">
        <f t="shared" si="13"/>
        <v>42476.839351851857</v>
      </c>
      <c r="Q214">
        <f t="shared" si="14"/>
        <v>1</v>
      </c>
      <c r="R214" s="11" t="s">
        <v>8326</v>
      </c>
      <c r="S214" t="s">
        <v>8330</v>
      </c>
      <c r="T214" s="13">
        <f t="shared" si="15"/>
        <v>2016</v>
      </c>
    </row>
    <row r="215" spans="1:20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42202.594293981485</v>
      </c>
      <c r="P215" s="12">
        <f t="shared" si="13"/>
        <v>42232.587974537033</v>
      </c>
      <c r="Q215">
        <f t="shared" si="14"/>
        <v>20</v>
      </c>
      <c r="R215" s="11" t="s">
        <v>8326</v>
      </c>
      <c r="S215" t="s">
        <v>8330</v>
      </c>
      <c r="T215" s="13">
        <f t="shared" si="15"/>
        <v>2015</v>
      </c>
    </row>
    <row r="216" spans="1:20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42009.64061342593</v>
      </c>
      <c r="P216" s="12">
        <f t="shared" si="13"/>
        <v>42069.64061342593</v>
      </c>
      <c r="Q216">
        <f t="shared" si="14"/>
        <v>1</v>
      </c>
      <c r="R216" s="11" t="s">
        <v>8326</v>
      </c>
      <c r="S216" t="s">
        <v>8330</v>
      </c>
      <c r="T216" s="13">
        <f t="shared" si="15"/>
        <v>2015</v>
      </c>
    </row>
    <row r="217" spans="1:20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42375.230115740742</v>
      </c>
      <c r="P217" s="12">
        <f t="shared" si="13"/>
        <v>42417.999305555553</v>
      </c>
      <c r="Q217">
        <f t="shared" si="14"/>
        <v>10</v>
      </c>
      <c r="R217" s="11" t="s">
        <v>8326</v>
      </c>
      <c r="S217" t="s">
        <v>8330</v>
      </c>
      <c r="T217" s="13">
        <f t="shared" si="15"/>
        <v>2016</v>
      </c>
    </row>
    <row r="218" spans="1:20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42066.958761574075</v>
      </c>
      <c r="P218" s="12">
        <f t="shared" si="13"/>
        <v>42116.917094907403</v>
      </c>
      <c r="Q218">
        <f t="shared" si="14"/>
        <v>331.54</v>
      </c>
      <c r="R218" s="11" t="s">
        <v>8326</v>
      </c>
      <c r="S218" t="s">
        <v>8330</v>
      </c>
      <c r="T218" s="13">
        <f t="shared" si="15"/>
        <v>2015</v>
      </c>
    </row>
    <row r="219" spans="1:20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41970.64061342593</v>
      </c>
      <c r="P219" s="12">
        <f t="shared" si="13"/>
        <v>42001.64061342593</v>
      </c>
      <c r="Q219">
        <f t="shared" si="14"/>
        <v>314.29000000000002</v>
      </c>
      <c r="R219" s="11" t="s">
        <v>8326</v>
      </c>
      <c r="S219" t="s">
        <v>8330</v>
      </c>
      <c r="T219" s="13">
        <f t="shared" si="15"/>
        <v>2014</v>
      </c>
    </row>
    <row r="220" spans="1:20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42079.628344907411</v>
      </c>
      <c r="P220" s="12">
        <f t="shared" si="13"/>
        <v>42139.628344907411</v>
      </c>
      <c r="Q220">
        <f t="shared" si="14"/>
        <v>100</v>
      </c>
      <c r="R220" s="11" t="s">
        <v>8326</v>
      </c>
      <c r="S220" t="s">
        <v>8330</v>
      </c>
      <c r="T220" s="13">
        <f t="shared" si="15"/>
        <v>2015</v>
      </c>
    </row>
    <row r="221" spans="1:20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42429.326678240745</v>
      </c>
      <c r="P221" s="12">
        <f t="shared" si="13"/>
        <v>42461.290972222225</v>
      </c>
      <c r="Q221">
        <f t="shared" si="14"/>
        <v>115.99</v>
      </c>
      <c r="R221" s="11" t="s">
        <v>8326</v>
      </c>
      <c r="S221" t="s">
        <v>8330</v>
      </c>
      <c r="T221" s="13">
        <f t="shared" si="15"/>
        <v>2016</v>
      </c>
    </row>
    <row r="222" spans="1:20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42195.643865740742</v>
      </c>
      <c r="P222" s="12">
        <f t="shared" si="13"/>
        <v>42236.837499999994</v>
      </c>
      <c r="Q222">
        <f t="shared" si="14"/>
        <v>120</v>
      </c>
      <c r="R222" s="11" t="s">
        <v>8326</v>
      </c>
      <c r="S222" t="s">
        <v>8330</v>
      </c>
      <c r="T222" s="13">
        <f t="shared" si="15"/>
        <v>2015</v>
      </c>
    </row>
    <row r="223" spans="1:20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42031.837546296301</v>
      </c>
      <c r="P223" s="12">
        <f t="shared" si="13"/>
        <v>42091.79587962963</v>
      </c>
      <c r="Q223">
        <f t="shared" si="14"/>
        <v>0</v>
      </c>
      <c r="R223" s="11" t="s">
        <v>8326</v>
      </c>
      <c r="S223" t="s">
        <v>8330</v>
      </c>
      <c r="T223" s="13">
        <f t="shared" si="15"/>
        <v>2015</v>
      </c>
    </row>
    <row r="224" spans="1:20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42031.769884259258</v>
      </c>
      <c r="P224" s="12">
        <f t="shared" si="13"/>
        <v>42090.110416666663</v>
      </c>
      <c r="Q224">
        <f t="shared" si="14"/>
        <v>65</v>
      </c>
      <c r="R224" s="11" t="s">
        <v>8326</v>
      </c>
      <c r="S224" t="s">
        <v>8330</v>
      </c>
      <c r="T224" s="13">
        <f t="shared" si="15"/>
        <v>2015</v>
      </c>
    </row>
    <row r="225" spans="1:20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42482.048032407409</v>
      </c>
      <c r="P225" s="12">
        <f t="shared" si="13"/>
        <v>42512.045138888891</v>
      </c>
      <c r="Q225">
        <f t="shared" si="14"/>
        <v>0</v>
      </c>
      <c r="R225" s="11" t="s">
        <v>8326</v>
      </c>
      <c r="S225" t="s">
        <v>8330</v>
      </c>
      <c r="T225" s="13">
        <f t="shared" si="15"/>
        <v>2016</v>
      </c>
    </row>
    <row r="226" spans="1:20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42135.235254629632</v>
      </c>
      <c r="P226" s="12">
        <f t="shared" si="13"/>
        <v>42195.235254629632</v>
      </c>
      <c r="Q226">
        <f t="shared" si="14"/>
        <v>0</v>
      </c>
      <c r="R226" s="11" t="s">
        <v>8326</v>
      </c>
      <c r="S226" t="s">
        <v>8330</v>
      </c>
      <c r="T226" s="13">
        <f t="shared" si="15"/>
        <v>2015</v>
      </c>
    </row>
    <row r="227" spans="1:20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42438.961273148147</v>
      </c>
      <c r="P227" s="12">
        <f t="shared" si="13"/>
        <v>42468.919606481482</v>
      </c>
      <c r="Q227">
        <f t="shared" si="14"/>
        <v>0</v>
      </c>
      <c r="R227" s="11" t="s">
        <v>8326</v>
      </c>
      <c r="S227" t="s">
        <v>8330</v>
      </c>
      <c r="T227" s="13">
        <f t="shared" si="15"/>
        <v>2016</v>
      </c>
    </row>
    <row r="228" spans="1:20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42106.666018518517</v>
      </c>
      <c r="P228" s="12">
        <f t="shared" si="13"/>
        <v>42155.395138888889</v>
      </c>
      <c r="Q228">
        <f t="shared" si="14"/>
        <v>125</v>
      </c>
      <c r="R228" s="11" t="s">
        <v>8326</v>
      </c>
      <c r="S228" t="s">
        <v>8330</v>
      </c>
      <c r="T228" s="13">
        <f t="shared" si="15"/>
        <v>2015</v>
      </c>
    </row>
    <row r="229" spans="1:20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42164.893993055557</v>
      </c>
      <c r="P229" s="12">
        <f t="shared" si="13"/>
        <v>42194.893993055557</v>
      </c>
      <c r="Q229">
        <f t="shared" si="14"/>
        <v>0</v>
      </c>
      <c r="R229" s="11" t="s">
        <v>8326</v>
      </c>
      <c r="S229" t="s">
        <v>8330</v>
      </c>
      <c r="T229" s="13">
        <f t="shared" si="15"/>
        <v>2015</v>
      </c>
    </row>
    <row r="230" spans="1:20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42096.686400462961</v>
      </c>
      <c r="P230" s="12">
        <f t="shared" si="13"/>
        <v>42156.686400462961</v>
      </c>
      <c r="Q230">
        <f t="shared" si="14"/>
        <v>0</v>
      </c>
      <c r="R230" s="11" t="s">
        <v>8326</v>
      </c>
      <c r="S230" t="s">
        <v>8330</v>
      </c>
      <c r="T230" s="13">
        <f t="shared" si="15"/>
        <v>2015</v>
      </c>
    </row>
    <row r="231" spans="1:20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42383.933993055558</v>
      </c>
      <c r="P231" s="12">
        <f t="shared" si="13"/>
        <v>42413.933993055558</v>
      </c>
      <c r="Q231">
        <f t="shared" si="14"/>
        <v>0</v>
      </c>
      <c r="R231" s="11" t="s">
        <v>8326</v>
      </c>
      <c r="S231" t="s">
        <v>8330</v>
      </c>
      <c r="T231" s="13">
        <f t="shared" si="15"/>
        <v>2016</v>
      </c>
    </row>
    <row r="232" spans="1:20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42129.777210648142</v>
      </c>
      <c r="P232" s="12">
        <f t="shared" si="13"/>
        <v>42159.777210648142</v>
      </c>
      <c r="Q232">
        <f t="shared" si="14"/>
        <v>30</v>
      </c>
      <c r="R232" s="11" t="s">
        <v>8326</v>
      </c>
      <c r="S232" t="s">
        <v>8330</v>
      </c>
      <c r="T232" s="13">
        <f t="shared" si="15"/>
        <v>2015</v>
      </c>
    </row>
    <row r="233" spans="1:20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42341.958923611113</v>
      </c>
      <c r="P233" s="12">
        <f t="shared" si="13"/>
        <v>42371.958923611113</v>
      </c>
      <c r="Q233">
        <f t="shared" si="14"/>
        <v>0</v>
      </c>
      <c r="R233" s="11" t="s">
        <v>8326</v>
      </c>
      <c r="S233" t="s">
        <v>8330</v>
      </c>
      <c r="T233" s="13">
        <f t="shared" si="15"/>
        <v>2015</v>
      </c>
    </row>
    <row r="234" spans="1:20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42032.82576388889</v>
      </c>
      <c r="P234" s="12">
        <f t="shared" si="13"/>
        <v>42062.82576388889</v>
      </c>
      <c r="Q234">
        <f t="shared" si="14"/>
        <v>15.71</v>
      </c>
      <c r="R234" s="11" t="s">
        <v>8326</v>
      </c>
      <c r="S234" t="s">
        <v>8330</v>
      </c>
      <c r="T234" s="13">
        <f t="shared" si="15"/>
        <v>2015</v>
      </c>
    </row>
    <row r="235" spans="1:20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42612.911712962959</v>
      </c>
      <c r="P235" s="12">
        <f t="shared" si="13"/>
        <v>42642.911712962959</v>
      </c>
      <c r="Q235">
        <f t="shared" si="14"/>
        <v>0</v>
      </c>
      <c r="R235" s="11" t="s">
        <v>8326</v>
      </c>
      <c r="S235" t="s">
        <v>8330</v>
      </c>
      <c r="T235" s="13">
        <f t="shared" si="15"/>
        <v>2016</v>
      </c>
    </row>
    <row r="236" spans="1:20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42136.035405092596</v>
      </c>
      <c r="P236" s="12">
        <f t="shared" si="13"/>
        <v>42176.035405092596</v>
      </c>
      <c r="Q236">
        <f t="shared" si="14"/>
        <v>80.2</v>
      </c>
      <c r="R236" s="11" t="s">
        <v>8326</v>
      </c>
      <c r="S236" t="s">
        <v>8330</v>
      </c>
      <c r="T236" s="13">
        <f t="shared" si="15"/>
        <v>2015</v>
      </c>
    </row>
    <row r="237" spans="1:20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42164.908530092594</v>
      </c>
      <c r="P237" s="12">
        <f t="shared" si="13"/>
        <v>42194.908530092594</v>
      </c>
      <c r="Q237">
        <f t="shared" si="14"/>
        <v>0</v>
      </c>
      <c r="R237" s="11" t="s">
        <v>8326</v>
      </c>
      <c r="S237" t="s">
        <v>8330</v>
      </c>
      <c r="T237" s="13">
        <f t="shared" si="15"/>
        <v>2015</v>
      </c>
    </row>
    <row r="238" spans="1:20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42321.08447916666</v>
      </c>
      <c r="P238" s="12">
        <f t="shared" si="13"/>
        <v>42374</v>
      </c>
      <c r="Q238">
        <f t="shared" si="14"/>
        <v>0</v>
      </c>
      <c r="R238" s="11" t="s">
        <v>8326</v>
      </c>
      <c r="S238" t="s">
        <v>8330</v>
      </c>
      <c r="T238" s="13">
        <f t="shared" si="15"/>
        <v>2015</v>
      </c>
    </row>
    <row r="239" spans="1:20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42377.577187499999</v>
      </c>
      <c r="P239" s="12">
        <f t="shared" si="13"/>
        <v>42437.577187499999</v>
      </c>
      <c r="Q239">
        <f t="shared" si="14"/>
        <v>50</v>
      </c>
      <c r="R239" s="11" t="s">
        <v>8326</v>
      </c>
      <c r="S239" t="s">
        <v>8330</v>
      </c>
      <c r="T239" s="13">
        <f t="shared" si="15"/>
        <v>2016</v>
      </c>
    </row>
    <row r="240" spans="1:20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42713.962499999994</v>
      </c>
      <c r="P240" s="12">
        <f t="shared" si="13"/>
        <v>42734.375</v>
      </c>
      <c r="Q240">
        <f t="shared" si="14"/>
        <v>0</v>
      </c>
      <c r="R240" s="11" t="s">
        <v>8326</v>
      </c>
      <c r="S240" t="s">
        <v>8330</v>
      </c>
      <c r="T240" s="13">
        <f t="shared" si="15"/>
        <v>2016</v>
      </c>
    </row>
    <row r="241" spans="1:20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42297.110300925924</v>
      </c>
      <c r="P241" s="12">
        <f t="shared" si="13"/>
        <v>42316.5</v>
      </c>
      <c r="Q241">
        <f t="shared" si="14"/>
        <v>50</v>
      </c>
      <c r="R241" s="11" t="s">
        <v>8326</v>
      </c>
      <c r="S241" t="s">
        <v>8330</v>
      </c>
      <c r="T241" s="13">
        <f t="shared" si="15"/>
        <v>2015</v>
      </c>
    </row>
    <row r="242" spans="1:20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41354.708460648151</v>
      </c>
      <c r="P242" s="12">
        <f t="shared" si="13"/>
        <v>41399.708460648151</v>
      </c>
      <c r="Q242">
        <f t="shared" si="14"/>
        <v>117.85</v>
      </c>
      <c r="R242" s="11" t="s">
        <v>8326</v>
      </c>
      <c r="S242" t="s">
        <v>8331</v>
      </c>
      <c r="T242" s="13">
        <f t="shared" si="15"/>
        <v>2013</v>
      </c>
    </row>
    <row r="243" spans="1:20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41949.697962962964</v>
      </c>
      <c r="P243" s="12">
        <f t="shared" si="13"/>
        <v>41994.697962962964</v>
      </c>
      <c r="Q243">
        <f t="shared" si="14"/>
        <v>109.04</v>
      </c>
      <c r="R243" s="11" t="s">
        <v>8326</v>
      </c>
      <c r="S243" t="s">
        <v>8331</v>
      </c>
      <c r="T243" s="13">
        <f t="shared" si="15"/>
        <v>2014</v>
      </c>
    </row>
    <row r="244" spans="1:20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40862.492939814816</v>
      </c>
      <c r="P244" s="12">
        <f t="shared" si="13"/>
        <v>40897.492939814816</v>
      </c>
      <c r="Q244">
        <f t="shared" si="14"/>
        <v>73.02</v>
      </c>
      <c r="R244" s="11" t="s">
        <v>8326</v>
      </c>
      <c r="S244" t="s">
        <v>8331</v>
      </c>
      <c r="T244" s="13">
        <f t="shared" si="15"/>
        <v>2011</v>
      </c>
    </row>
    <row r="245" spans="1:20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41662.047500000001</v>
      </c>
      <c r="P245" s="12">
        <f t="shared" si="13"/>
        <v>41692.047500000001</v>
      </c>
      <c r="Q245">
        <f t="shared" si="14"/>
        <v>78.2</v>
      </c>
      <c r="R245" s="11" t="s">
        <v>8326</v>
      </c>
      <c r="S245" t="s">
        <v>8331</v>
      </c>
      <c r="T245" s="13">
        <f t="shared" si="15"/>
        <v>2014</v>
      </c>
    </row>
    <row r="246" spans="1:20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40213.323599537034</v>
      </c>
      <c r="P246" s="12">
        <f t="shared" si="13"/>
        <v>40253.29583333333</v>
      </c>
      <c r="Q246">
        <f t="shared" si="14"/>
        <v>47.4</v>
      </c>
      <c r="R246" s="11" t="s">
        <v>8326</v>
      </c>
      <c r="S246" t="s">
        <v>8331</v>
      </c>
      <c r="T246" s="13">
        <f t="shared" si="15"/>
        <v>2010</v>
      </c>
    </row>
    <row r="247" spans="1:20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41107.053067129629</v>
      </c>
      <c r="P247" s="12">
        <f t="shared" si="13"/>
        <v>41137.053067129629</v>
      </c>
      <c r="Q247">
        <f t="shared" si="14"/>
        <v>54.02</v>
      </c>
      <c r="R247" s="11" t="s">
        <v>8326</v>
      </c>
      <c r="S247" t="s">
        <v>8331</v>
      </c>
      <c r="T247" s="13">
        <f t="shared" si="15"/>
        <v>2012</v>
      </c>
    </row>
    <row r="248" spans="1:20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40480.363483796296</v>
      </c>
      <c r="P248" s="12">
        <f t="shared" si="13"/>
        <v>40530.405150462961</v>
      </c>
      <c r="Q248">
        <f t="shared" si="14"/>
        <v>68.489999999999995</v>
      </c>
      <c r="R248" s="11" t="s">
        <v>8326</v>
      </c>
      <c r="S248" t="s">
        <v>8331</v>
      </c>
      <c r="T248" s="13">
        <f t="shared" si="15"/>
        <v>2010</v>
      </c>
    </row>
    <row r="249" spans="1:20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40430.604328703703</v>
      </c>
      <c r="P249" s="12">
        <f t="shared" si="13"/>
        <v>40467.152083333334</v>
      </c>
      <c r="Q249">
        <f t="shared" si="14"/>
        <v>108.15</v>
      </c>
      <c r="R249" s="11" t="s">
        <v>8326</v>
      </c>
      <c r="S249" t="s">
        <v>8331</v>
      </c>
      <c r="T249" s="13">
        <f t="shared" si="15"/>
        <v>2010</v>
      </c>
    </row>
    <row r="250" spans="1:20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40870.774409722224</v>
      </c>
      <c r="P250" s="12">
        <f t="shared" si="13"/>
        <v>40915.774409722224</v>
      </c>
      <c r="Q250">
        <f t="shared" si="14"/>
        <v>589.95000000000005</v>
      </c>
      <c r="R250" s="11" t="s">
        <v>8326</v>
      </c>
      <c r="S250" t="s">
        <v>8331</v>
      </c>
      <c r="T250" s="13">
        <f t="shared" si="15"/>
        <v>2011</v>
      </c>
    </row>
    <row r="251" spans="1:20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40332.923842592594</v>
      </c>
      <c r="P251" s="12">
        <f t="shared" si="13"/>
        <v>40412.736111111109</v>
      </c>
      <c r="Q251">
        <f t="shared" si="14"/>
        <v>48.05</v>
      </c>
      <c r="R251" s="11" t="s">
        <v>8326</v>
      </c>
      <c r="S251" t="s">
        <v>8331</v>
      </c>
      <c r="T251" s="13">
        <f t="shared" si="15"/>
        <v>2010</v>
      </c>
    </row>
    <row r="252" spans="1:20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41401.565868055557</v>
      </c>
      <c r="P252" s="12">
        <f t="shared" si="13"/>
        <v>41431.565868055557</v>
      </c>
      <c r="Q252">
        <f t="shared" si="14"/>
        <v>72.48</v>
      </c>
      <c r="R252" s="11" t="s">
        <v>8326</v>
      </c>
      <c r="S252" t="s">
        <v>8331</v>
      </c>
      <c r="T252" s="13">
        <f t="shared" si="15"/>
        <v>2013</v>
      </c>
    </row>
    <row r="253" spans="1:20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41013.787569444445</v>
      </c>
      <c r="P253" s="12">
        <f t="shared" si="13"/>
        <v>41045.791666666664</v>
      </c>
      <c r="Q253">
        <f t="shared" si="14"/>
        <v>57.08</v>
      </c>
      <c r="R253" s="11" t="s">
        <v>8326</v>
      </c>
      <c r="S253" t="s">
        <v>8331</v>
      </c>
      <c r="T253" s="13">
        <f t="shared" si="15"/>
        <v>2012</v>
      </c>
    </row>
    <row r="254" spans="1:20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40266.662708333337</v>
      </c>
      <c r="P254" s="12">
        <f t="shared" si="13"/>
        <v>40330.165972222225</v>
      </c>
      <c r="Q254">
        <f t="shared" si="14"/>
        <v>85.44</v>
      </c>
      <c r="R254" s="11" t="s">
        <v>8326</v>
      </c>
      <c r="S254" t="s">
        <v>8331</v>
      </c>
      <c r="T254" s="13">
        <f t="shared" si="15"/>
        <v>2010</v>
      </c>
    </row>
    <row r="255" spans="1:20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40924.650868055556</v>
      </c>
      <c r="P255" s="12">
        <f t="shared" si="13"/>
        <v>40954.650868055556</v>
      </c>
      <c r="Q255">
        <f t="shared" si="14"/>
        <v>215.86</v>
      </c>
      <c r="R255" s="11" t="s">
        <v>8326</v>
      </c>
      <c r="S255" t="s">
        <v>8331</v>
      </c>
      <c r="T255" s="13">
        <f t="shared" si="15"/>
        <v>2012</v>
      </c>
    </row>
    <row r="256" spans="1:20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42263.952662037031</v>
      </c>
      <c r="P256" s="12">
        <f t="shared" si="13"/>
        <v>42294.083333333328</v>
      </c>
      <c r="Q256">
        <f t="shared" si="14"/>
        <v>89.39</v>
      </c>
      <c r="R256" s="11" t="s">
        <v>8326</v>
      </c>
      <c r="S256" t="s">
        <v>8331</v>
      </c>
      <c r="T256" s="13">
        <f t="shared" si="15"/>
        <v>2015</v>
      </c>
    </row>
    <row r="257" spans="1:20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40588.526412037041</v>
      </c>
      <c r="P257" s="12">
        <f t="shared" si="13"/>
        <v>40618.48474537037</v>
      </c>
      <c r="Q257">
        <f t="shared" si="14"/>
        <v>45.42</v>
      </c>
      <c r="R257" s="11" t="s">
        <v>8326</v>
      </c>
      <c r="S257" t="s">
        <v>8331</v>
      </c>
      <c r="T257" s="13">
        <f t="shared" si="15"/>
        <v>2011</v>
      </c>
    </row>
    <row r="258" spans="1:20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41319.769293981481</v>
      </c>
      <c r="P258" s="12">
        <f t="shared" si="13"/>
        <v>41349.769293981481</v>
      </c>
      <c r="Q258">
        <f t="shared" si="14"/>
        <v>65.760000000000005</v>
      </c>
      <c r="R258" s="11" t="s">
        <v>8326</v>
      </c>
      <c r="S258" t="s">
        <v>8331</v>
      </c>
      <c r="T258" s="13">
        <f t="shared" si="15"/>
        <v>2013</v>
      </c>
    </row>
    <row r="259" spans="1:20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(((J259/60)/60)/24)+DATE(1970,1,1)</f>
        <v>42479.626875000002</v>
      </c>
      <c r="P259" s="12">
        <f t="shared" ref="P259:P322" si="17">(((I259/60)/60)/24)+DATE(1970,1,1)</f>
        <v>42509.626875000002</v>
      </c>
      <c r="Q259">
        <f t="shared" ref="Q259:Q322" si="18">IFERROR(ROUND(E259/L259,2),0)</f>
        <v>66.7</v>
      </c>
      <c r="R259" s="11" t="s">
        <v>8326</v>
      </c>
      <c r="S259" t="s">
        <v>8331</v>
      </c>
      <c r="T259" s="13">
        <f t="shared" ref="T259:T322" si="19">YEAR(O259)</f>
        <v>2016</v>
      </c>
    </row>
    <row r="260" spans="1:20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40682.051689814813</v>
      </c>
      <c r="P260" s="12">
        <f t="shared" si="17"/>
        <v>40712.051689814813</v>
      </c>
      <c r="Q260">
        <f t="shared" si="18"/>
        <v>83.35</v>
      </c>
      <c r="R260" s="11" t="s">
        <v>8326</v>
      </c>
      <c r="S260" t="s">
        <v>8331</v>
      </c>
      <c r="T260" s="13">
        <f t="shared" si="19"/>
        <v>2011</v>
      </c>
    </row>
    <row r="261" spans="1:20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42072.738067129627</v>
      </c>
      <c r="P261" s="12">
        <f t="shared" si="17"/>
        <v>42102.738067129627</v>
      </c>
      <c r="Q261">
        <f t="shared" si="18"/>
        <v>105.05</v>
      </c>
      <c r="R261" s="11" t="s">
        <v>8326</v>
      </c>
      <c r="S261" t="s">
        <v>8331</v>
      </c>
      <c r="T261" s="13">
        <f t="shared" si="19"/>
        <v>2015</v>
      </c>
    </row>
    <row r="262" spans="1:20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40330.755543981482</v>
      </c>
      <c r="P262" s="12">
        <f t="shared" si="17"/>
        <v>40376.415972222225</v>
      </c>
      <c r="Q262">
        <f t="shared" si="18"/>
        <v>120.91</v>
      </c>
      <c r="R262" s="11" t="s">
        <v>8326</v>
      </c>
      <c r="S262" t="s">
        <v>8331</v>
      </c>
      <c r="T262" s="13">
        <f t="shared" si="19"/>
        <v>2010</v>
      </c>
    </row>
    <row r="263" spans="1:20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41017.885462962964</v>
      </c>
      <c r="P263" s="12">
        <f t="shared" si="17"/>
        <v>41067.621527777781</v>
      </c>
      <c r="Q263">
        <f t="shared" si="18"/>
        <v>97.64</v>
      </c>
      <c r="R263" s="11" t="s">
        <v>8326</v>
      </c>
      <c r="S263" t="s">
        <v>8331</v>
      </c>
      <c r="T263" s="13">
        <f t="shared" si="19"/>
        <v>2012</v>
      </c>
    </row>
    <row r="264" spans="1:20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40555.24800925926</v>
      </c>
      <c r="P264" s="12">
        <f t="shared" si="17"/>
        <v>40600.24800925926</v>
      </c>
      <c r="Q264">
        <f t="shared" si="18"/>
        <v>41.38</v>
      </c>
      <c r="R264" s="11" t="s">
        <v>8326</v>
      </c>
      <c r="S264" t="s">
        <v>8331</v>
      </c>
      <c r="T264" s="13">
        <f t="shared" si="19"/>
        <v>2011</v>
      </c>
    </row>
    <row r="265" spans="1:20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41149.954791666663</v>
      </c>
      <c r="P265" s="12">
        <f t="shared" si="17"/>
        <v>41179.954791666663</v>
      </c>
      <c r="Q265">
        <f t="shared" si="18"/>
        <v>30.65</v>
      </c>
      <c r="R265" s="11" t="s">
        <v>8326</v>
      </c>
      <c r="S265" t="s">
        <v>8331</v>
      </c>
      <c r="T265" s="13">
        <f t="shared" si="19"/>
        <v>2012</v>
      </c>
    </row>
    <row r="266" spans="1:20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41010.620312500003</v>
      </c>
      <c r="P266" s="12">
        <f t="shared" si="17"/>
        <v>41040.620312500003</v>
      </c>
      <c r="Q266">
        <f t="shared" si="18"/>
        <v>64.95</v>
      </c>
      <c r="R266" s="11" t="s">
        <v>8326</v>
      </c>
      <c r="S266" t="s">
        <v>8331</v>
      </c>
      <c r="T266" s="13">
        <f t="shared" si="19"/>
        <v>2012</v>
      </c>
    </row>
    <row r="267" spans="1:20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40267.245717592588</v>
      </c>
      <c r="P267" s="12">
        <f t="shared" si="17"/>
        <v>40308.844444444447</v>
      </c>
      <c r="Q267">
        <f t="shared" si="18"/>
        <v>95.78</v>
      </c>
      <c r="R267" s="11" t="s">
        <v>8326</v>
      </c>
      <c r="S267" t="s">
        <v>8331</v>
      </c>
      <c r="T267" s="13">
        <f t="shared" si="19"/>
        <v>2010</v>
      </c>
    </row>
    <row r="268" spans="1:20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40205.174849537041</v>
      </c>
      <c r="P268" s="12">
        <f t="shared" si="17"/>
        <v>40291.160416666666</v>
      </c>
      <c r="Q268">
        <f t="shared" si="18"/>
        <v>40.42</v>
      </c>
      <c r="R268" s="11" t="s">
        <v>8326</v>
      </c>
      <c r="S268" t="s">
        <v>8331</v>
      </c>
      <c r="T268" s="13">
        <f t="shared" si="19"/>
        <v>2010</v>
      </c>
    </row>
    <row r="269" spans="1:20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41785.452534722222</v>
      </c>
      <c r="P269" s="12">
        <f t="shared" si="17"/>
        <v>41815.452534722222</v>
      </c>
      <c r="Q269">
        <f t="shared" si="18"/>
        <v>78.58</v>
      </c>
      <c r="R269" s="11" t="s">
        <v>8326</v>
      </c>
      <c r="S269" t="s">
        <v>8331</v>
      </c>
      <c r="T269" s="13">
        <f t="shared" si="19"/>
        <v>2014</v>
      </c>
    </row>
    <row r="270" spans="1:20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40809.15252314815</v>
      </c>
      <c r="P270" s="12">
        <f t="shared" si="17"/>
        <v>40854.194189814814</v>
      </c>
      <c r="Q270">
        <f t="shared" si="18"/>
        <v>50.18</v>
      </c>
      <c r="R270" s="11" t="s">
        <v>8326</v>
      </c>
      <c r="S270" t="s">
        <v>8331</v>
      </c>
      <c r="T270" s="13">
        <f t="shared" si="19"/>
        <v>2011</v>
      </c>
    </row>
    <row r="271" spans="1:20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42758.197013888886</v>
      </c>
      <c r="P271" s="12">
        <f t="shared" si="17"/>
        <v>42788.197013888886</v>
      </c>
      <c r="Q271">
        <f t="shared" si="18"/>
        <v>92.25</v>
      </c>
      <c r="R271" s="11" t="s">
        <v>8326</v>
      </c>
      <c r="S271" t="s">
        <v>8331</v>
      </c>
      <c r="T271" s="13">
        <f t="shared" si="19"/>
        <v>2017</v>
      </c>
    </row>
    <row r="272" spans="1:20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40637.866550925923</v>
      </c>
      <c r="P272" s="12">
        <f t="shared" si="17"/>
        <v>40688.166666666664</v>
      </c>
      <c r="Q272">
        <f t="shared" si="18"/>
        <v>57.54</v>
      </c>
      <c r="R272" s="11" t="s">
        <v>8326</v>
      </c>
      <c r="S272" t="s">
        <v>8331</v>
      </c>
      <c r="T272" s="13">
        <f t="shared" si="19"/>
        <v>2011</v>
      </c>
    </row>
    <row r="273" spans="1:20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41612.10024305556</v>
      </c>
      <c r="P273" s="12">
        <f t="shared" si="17"/>
        <v>41641.333333333336</v>
      </c>
      <c r="Q273">
        <f t="shared" si="18"/>
        <v>109.42</v>
      </c>
      <c r="R273" s="11" t="s">
        <v>8326</v>
      </c>
      <c r="S273" t="s">
        <v>8331</v>
      </c>
      <c r="T273" s="13">
        <f t="shared" si="19"/>
        <v>2013</v>
      </c>
    </row>
    <row r="274" spans="1:20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40235.900358796294</v>
      </c>
      <c r="P274" s="12">
        <f t="shared" si="17"/>
        <v>40296.78402777778</v>
      </c>
      <c r="Q274">
        <f t="shared" si="18"/>
        <v>81.89</v>
      </c>
      <c r="R274" s="11" t="s">
        <v>8326</v>
      </c>
      <c r="S274" t="s">
        <v>8331</v>
      </c>
      <c r="T274" s="13">
        <f t="shared" si="19"/>
        <v>2010</v>
      </c>
    </row>
    <row r="275" spans="1:20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40697.498449074075</v>
      </c>
      <c r="P275" s="12">
        <f t="shared" si="17"/>
        <v>40727.498449074075</v>
      </c>
      <c r="Q275">
        <f t="shared" si="18"/>
        <v>45.67</v>
      </c>
      <c r="R275" s="11" t="s">
        <v>8326</v>
      </c>
      <c r="S275" t="s">
        <v>8331</v>
      </c>
      <c r="T275" s="13">
        <f t="shared" si="19"/>
        <v>2011</v>
      </c>
    </row>
    <row r="276" spans="1:20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40969.912372685183</v>
      </c>
      <c r="P276" s="12">
        <f t="shared" si="17"/>
        <v>41004.290972222225</v>
      </c>
      <c r="Q276">
        <f t="shared" si="18"/>
        <v>55.22</v>
      </c>
      <c r="R276" s="11" t="s">
        <v>8326</v>
      </c>
      <c r="S276" t="s">
        <v>8331</v>
      </c>
      <c r="T276" s="13">
        <f t="shared" si="19"/>
        <v>2012</v>
      </c>
    </row>
    <row r="277" spans="1:20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41193.032013888893</v>
      </c>
      <c r="P277" s="12">
        <f t="shared" si="17"/>
        <v>41223.073680555557</v>
      </c>
      <c r="Q277">
        <f t="shared" si="18"/>
        <v>65.3</v>
      </c>
      <c r="R277" s="11" t="s">
        <v>8326</v>
      </c>
      <c r="S277" t="s">
        <v>8331</v>
      </c>
      <c r="T277" s="13">
        <f t="shared" si="19"/>
        <v>2012</v>
      </c>
    </row>
    <row r="278" spans="1:20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40967.081874999996</v>
      </c>
      <c r="P278" s="12">
        <f t="shared" si="17"/>
        <v>41027.040208333332</v>
      </c>
      <c r="Q278">
        <f t="shared" si="18"/>
        <v>95.23</v>
      </c>
      <c r="R278" s="11" t="s">
        <v>8326</v>
      </c>
      <c r="S278" t="s">
        <v>8331</v>
      </c>
      <c r="T278" s="13">
        <f t="shared" si="19"/>
        <v>2012</v>
      </c>
    </row>
    <row r="279" spans="1:20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42117.891423611116</v>
      </c>
      <c r="P279" s="12">
        <f t="shared" si="17"/>
        <v>42147.891423611116</v>
      </c>
      <c r="Q279">
        <f t="shared" si="18"/>
        <v>75.44</v>
      </c>
      <c r="R279" s="11" t="s">
        <v>8326</v>
      </c>
      <c r="S279" t="s">
        <v>8331</v>
      </c>
      <c r="T279" s="13">
        <f t="shared" si="19"/>
        <v>2015</v>
      </c>
    </row>
    <row r="280" spans="1:20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41164.040960648148</v>
      </c>
      <c r="P280" s="12">
        <f t="shared" si="17"/>
        <v>41194.040960648148</v>
      </c>
      <c r="Q280">
        <f t="shared" si="18"/>
        <v>97.82</v>
      </c>
      <c r="R280" s="11" t="s">
        <v>8326</v>
      </c>
      <c r="S280" t="s">
        <v>8331</v>
      </c>
      <c r="T280" s="13">
        <f t="shared" si="19"/>
        <v>2012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42759.244166666671</v>
      </c>
      <c r="P281" s="12">
        <f t="shared" si="17"/>
        <v>42793.084027777775</v>
      </c>
      <c r="Q281">
        <f t="shared" si="18"/>
        <v>87.69</v>
      </c>
      <c r="R281" s="11" t="s">
        <v>8326</v>
      </c>
      <c r="S281" t="s">
        <v>8331</v>
      </c>
      <c r="T281" s="13">
        <f t="shared" si="19"/>
        <v>2017</v>
      </c>
    </row>
    <row r="282" spans="1:20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41744.590682870366</v>
      </c>
      <c r="P282" s="12">
        <f t="shared" si="17"/>
        <v>41789.590682870366</v>
      </c>
      <c r="Q282">
        <f t="shared" si="18"/>
        <v>54.75</v>
      </c>
      <c r="R282" s="11" t="s">
        <v>8326</v>
      </c>
      <c r="S282" t="s">
        <v>8331</v>
      </c>
      <c r="T282" s="13">
        <f t="shared" si="19"/>
        <v>2014</v>
      </c>
    </row>
    <row r="283" spans="1:20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39950.163344907407</v>
      </c>
      <c r="P283" s="12">
        <f t="shared" si="17"/>
        <v>40035.80972222222</v>
      </c>
      <c r="Q283">
        <f t="shared" si="18"/>
        <v>83.95</v>
      </c>
      <c r="R283" s="11" t="s">
        <v>8326</v>
      </c>
      <c r="S283" t="s">
        <v>8331</v>
      </c>
      <c r="T283" s="13">
        <f t="shared" si="19"/>
        <v>2009</v>
      </c>
    </row>
    <row r="284" spans="1:20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40194.920046296298</v>
      </c>
      <c r="P284" s="12">
        <f t="shared" si="17"/>
        <v>40231.916666666664</v>
      </c>
      <c r="Q284">
        <f t="shared" si="18"/>
        <v>254.39</v>
      </c>
      <c r="R284" s="11" t="s">
        <v>8326</v>
      </c>
      <c r="S284" t="s">
        <v>8331</v>
      </c>
      <c r="T284" s="13">
        <f t="shared" si="19"/>
        <v>2010</v>
      </c>
    </row>
    <row r="285" spans="1:20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40675.71</v>
      </c>
      <c r="P285" s="12">
        <f t="shared" si="17"/>
        <v>40695.207638888889</v>
      </c>
      <c r="Q285">
        <f t="shared" si="18"/>
        <v>101.83</v>
      </c>
      <c r="R285" s="11" t="s">
        <v>8326</v>
      </c>
      <c r="S285" t="s">
        <v>8331</v>
      </c>
      <c r="T285" s="13">
        <f t="shared" si="19"/>
        <v>2011</v>
      </c>
    </row>
    <row r="286" spans="1:20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40904.738194444442</v>
      </c>
      <c r="P286" s="12">
        <f t="shared" si="17"/>
        <v>40929.738194444442</v>
      </c>
      <c r="Q286">
        <f t="shared" si="18"/>
        <v>55.07</v>
      </c>
      <c r="R286" s="11" t="s">
        <v>8326</v>
      </c>
      <c r="S286" t="s">
        <v>8331</v>
      </c>
      <c r="T286" s="13">
        <f t="shared" si="19"/>
        <v>2011</v>
      </c>
    </row>
    <row r="287" spans="1:20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41506.756111111114</v>
      </c>
      <c r="P287" s="12">
        <f t="shared" si="17"/>
        <v>41536.756111111114</v>
      </c>
      <c r="Q287">
        <f t="shared" si="18"/>
        <v>56.9</v>
      </c>
      <c r="R287" s="11" t="s">
        <v>8326</v>
      </c>
      <c r="S287" t="s">
        <v>8331</v>
      </c>
      <c r="T287" s="13">
        <f t="shared" si="19"/>
        <v>2013</v>
      </c>
    </row>
    <row r="288" spans="1:20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41313.816249999996</v>
      </c>
      <c r="P288" s="12">
        <f t="shared" si="17"/>
        <v>41358.774583333332</v>
      </c>
      <c r="Q288">
        <f t="shared" si="18"/>
        <v>121.28</v>
      </c>
      <c r="R288" s="11" t="s">
        <v>8326</v>
      </c>
      <c r="S288" t="s">
        <v>8331</v>
      </c>
      <c r="T288" s="13">
        <f t="shared" si="19"/>
        <v>2013</v>
      </c>
    </row>
    <row r="289" spans="1:20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41184.277986111112</v>
      </c>
      <c r="P289" s="12">
        <f t="shared" si="17"/>
        <v>41215.166666666664</v>
      </c>
      <c r="Q289">
        <f t="shared" si="18"/>
        <v>91.19</v>
      </c>
      <c r="R289" s="11" t="s">
        <v>8326</v>
      </c>
      <c r="S289" t="s">
        <v>8331</v>
      </c>
      <c r="T289" s="13">
        <f t="shared" si="19"/>
        <v>2012</v>
      </c>
    </row>
    <row r="290" spans="1:20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41051.168900462959</v>
      </c>
      <c r="P290" s="12">
        <f t="shared" si="17"/>
        <v>41086.168900462959</v>
      </c>
      <c r="Q290">
        <f t="shared" si="18"/>
        <v>115.45</v>
      </c>
      <c r="R290" s="11" t="s">
        <v>8326</v>
      </c>
      <c r="S290" t="s">
        <v>8331</v>
      </c>
      <c r="T290" s="13">
        <f t="shared" si="19"/>
        <v>2012</v>
      </c>
    </row>
    <row r="291" spans="1:20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41550.456412037034</v>
      </c>
      <c r="P291" s="12">
        <f t="shared" si="17"/>
        <v>41580.456412037034</v>
      </c>
      <c r="Q291">
        <f t="shared" si="18"/>
        <v>67.77</v>
      </c>
      <c r="R291" s="11" t="s">
        <v>8326</v>
      </c>
      <c r="S291" t="s">
        <v>8331</v>
      </c>
      <c r="T291" s="13">
        <f t="shared" si="19"/>
        <v>2013</v>
      </c>
    </row>
    <row r="292" spans="1:20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40526.36917824074</v>
      </c>
      <c r="P292" s="12">
        <f t="shared" si="17"/>
        <v>40576.332638888889</v>
      </c>
      <c r="Q292">
        <f t="shared" si="18"/>
        <v>28.58</v>
      </c>
      <c r="R292" s="11" t="s">
        <v>8326</v>
      </c>
      <c r="S292" t="s">
        <v>8331</v>
      </c>
      <c r="T292" s="13">
        <f t="shared" si="19"/>
        <v>2010</v>
      </c>
    </row>
    <row r="293" spans="1:20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41376.769050925926</v>
      </c>
      <c r="P293" s="12">
        <f t="shared" si="17"/>
        <v>41395.000694444447</v>
      </c>
      <c r="Q293">
        <f t="shared" si="18"/>
        <v>46.88</v>
      </c>
      <c r="R293" s="11" t="s">
        <v>8326</v>
      </c>
      <c r="S293" t="s">
        <v>8331</v>
      </c>
      <c r="T293" s="13">
        <f t="shared" si="19"/>
        <v>2013</v>
      </c>
    </row>
    <row r="294" spans="1:20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40812.803229166668</v>
      </c>
      <c r="P294" s="12">
        <f t="shared" si="17"/>
        <v>40845.165972222225</v>
      </c>
      <c r="Q294">
        <f t="shared" si="18"/>
        <v>154.41999999999999</v>
      </c>
      <c r="R294" s="11" t="s">
        <v>8326</v>
      </c>
      <c r="S294" t="s">
        <v>8331</v>
      </c>
      <c r="T294" s="13">
        <f t="shared" si="19"/>
        <v>2011</v>
      </c>
    </row>
    <row r="295" spans="1:20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41719.667986111112</v>
      </c>
      <c r="P295" s="12">
        <f t="shared" si="17"/>
        <v>41749.667986111112</v>
      </c>
      <c r="Q295">
        <f t="shared" si="18"/>
        <v>201.22</v>
      </c>
      <c r="R295" s="11" t="s">
        <v>8326</v>
      </c>
      <c r="S295" t="s">
        <v>8331</v>
      </c>
      <c r="T295" s="13">
        <f t="shared" si="19"/>
        <v>2014</v>
      </c>
    </row>
    <row r="296" spans="1:20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40343.084421296298</v>
      </c>
      <c r="P296" s="12">
        <f t="shared" si="17"/>
        <v>40378.666666666664</v>
      </c>
      <c r="Q296">
        <f t="shared" si="18"/>
        <v>100</v>
      </c>
      <c r="R296" s="11" t="s">
        <v>8326</v>
      </c>
      <c r="S296" t="s">
        <v>8331</v>
      </c>
      <c r="T296" s="13">
        <f t="shared" si="19"/>
        <v>2010</v>
      </c>
    </row>
    <row r="297" spans="1:20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41519.004733796297</v>
      </c>
      <c r="P297" s="12">
        <f t="shared" si="17"/>
        <v>41579</v>
      </c>
      <c r="Q297">
        <f t="shared" si="18"/>
        <v>100.08</v>
      </c>
      <c r="R297" s="11" t="s">
        <v>8326</v>
      </c>
      <c r="S297" t="s">
        <v>8331</v>
      </c>
      <c r="T297" s="13">
        <f t="shared" si="19"/>
        <v>2013</v>
      </c>
    </row>
    <row r="298" spans="1:20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41134.475497685184</v>
      </c>
      <c r="P298" s="12">
        <f t="shared" si="17"/>
        <v>41159.475497685184</v>
      </c>
      <c r="Q298">
        <f t="shared" si="18"/>
        <v>230.09</v>
      </c>
      <c r="R298" s="11" t="s">
        <v>8326</v>
      </c>
      <c r="S298" t="s">
        <v>8331</v>
      </c>
      <c r="T298" s="13">
        <f t="shared" si="19"/>
        <v>2012</v>
      </c>
    </row>
    <row r="299" spans="1:20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42089.72802083334</v>
      </c>
      <c r="P299" s="12">
        <f t="shared" si="17"/>
        <v>42125.165972222225</v>
      </c>
      <c r="Q299">
        <f t="shared" si="18"/>
        <v>141.75</v>
      </c>
      <c r="R299" s="11" t="s">
        <v>8326</v>
      </c>
      <c r="S299" t="s">
        <v>8331</v>
      </c>
      <c r="T299" s="13">
        <f t="shared" si="19"/>
        <v>2015</v>
      </c>
    </row>
    <row r="300" spans="1:20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41709.463518518518</v>
      </c>
      <c r="P300" s="12">
        <f t="shared" si="17"/>
        <v>41768.875</v>
      </c>
      <c r="Q300">
        <f t="shared" si="18"/>
        <v>56.34</v>
      </c>
      <c r="R300" s="11" t="s">
        <v>8326</v>
      </c>
      <c r="S300" t="s">
        <v>8331</v>
      </c>
      <c r="T300" s="13">
        <f t="shared" si="19"/>
        <v>2014</v>
      </c>
    </row>
    <row r="301" spans="1:20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40469.225231481483</v>
      </c>
      <c r="P301" s="12">
        <f t="shared" si="17"/>
        <v>40499.266898148147</v>
      </c>
      <c r="Q301">
        <f t="shared" si="18"/>
        <v>73.34</v>
      </c>
      <c r="R301" s="11" t="s">
        <v>8326</v>
      </c>
      <c r="S301" t="s">
        <v>8331</v>
      </c>
      <c r="T301" s="13">
        <f t="shared" si="19"/>
        <v>2010</v>
      </c>
    </row>
    <row r="302" spans="1:20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40626.959930555553</v>
      </c>
      <c r="P302" s="12">
        <f t="shared" si="17"/>
        <v>40657.959930555553</v>
      </c>
      <c r="Q302">
        <f t="shared" si="18"/>
        <v>85.34</v>
      </c>
      <c r="R302" s="11" t="s">
        <v>8326</v>
      </c>
      <c r="S302" t="s">
        <v>8331</v>
      </c>
      <c r="T302" s="13">
        <f t="shared" si="19"/>
        <v>2011</v>
      </c>
    </row>
    <row r="303" spans="1:20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41312.737673611111</v>
      </c>
      <c r="P303" s="12">
        <f t="shared" si="17"/>
        <v>41352.696006944447</v>
      </c>
      <c r="Q303">
        <f t="shared" si="18"/>
        <v>61.5</v>
      </c>
      <c r="R303" s="11" t="s">
        <v>8326</v>
      </c>
      <c r="S303" t="s">
        <v>8331</v>
      </c>
      <c r="T303" s="13">
        <f t="shared" si="19"/>
        <v>2013</v>
      </c>
    </row>
    <row r="304" spans="1:20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40933.856921296298</v>
      </c>
      <c r="P304" s="12">
        <f t="shared" si="17"/>
        <v>40963.856921296298</v>
      </c>
      <c r="Q304">
        <f t="shared" si="18"/>
        <v>93.02</v>
      </c>
      <c r="R304" s="11" t="s">
        <v>8326</v>
      </c>
      <c r="S304" t="s">
        <v>8331</v>
      </c>
      <c r="T304" s="13">
        <f t="shared" si="19"/>
        <v>2012</v>
      </c>
    </row>
    <row r="305" spans="1:20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41032.071134259262</v>
      </c>
      <c r="P305" s="12">
        <f t="shared" si="17"/>
        <v>41062.071134259262</v>
      </c>
      <c r="Q305">
        <f t="shared" si="18"/>
        <v>50.29</v>
      </c>
      <c r="R305" s="11" t="s">
        <v>8326</v>
      </c>
      <c r="S305" t="s">
        <v>8331</v>
      </c>
      <c r="T305" s="13">
        <f t="shared" si="19"/>
        <v>2012</v>
      </c>
    </row>
    <row r="306" spans="1:20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41114.094872685186</v>
      </c>
      <c r="P306" s="12">
        <f t="shared" si="17"/>
        <v>41153.083333333336</v>
      </c>
      <c r="Q306">
        <f t="shared" si="18"/>
        <v>106.43</v>
      </c>
      <c r="R306" s="11" t="s">
        <v>8326</v>
      </c>
      <c r="S306" t="s">
        <v>8331</v>
      </c>
      <c r="T306" s="13">
        <f t="shared" si="19"/>
        <v>2012</v>
      </c>
    </row>
    <row r="307" spans="1:20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40948.630196759259</v>
      </c>
      <c r="P307" s="12">
        <f t="shared" si="17"/>
        <v>40978.630196759259</v>
      </c>
      <c r="Q307">
        <f t="shared" si="18"/>
        <v>51.72</v>
      </c>
      <c r="R307" s="11" t="s">
        <v>8326</v>
      </c>
      <c r="S307" t="s">
        <v>8331</v>
      </c>
      <c r="T307" s="13">
        <f t="shared" si="19"/>
        <v>2012</v>
      </c>
    </row>
    <row r="308" spans="1:20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41333.837187500001</v>
      </c>
      <c r="P308" s="12">
        <f t="shared" si="17"/>
        <v>41353.795520833337</v>
      </c>
      <c r="Q308">
        <f t="shared" si="18"/>
        <v>36.61</v>
      </c>
      <c r="R308" s="11" t="s">
        <v>8326</v>
      </c>
      <c r="S308" t="s">
        <v>8331</v>
      </c>
      <c r="T308" s="13">
        <f t="shared" si="19"/>
        <v>2013</v>
      </c>
    </row>
    <row r="309" spans="1:20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41282.944456018515</v>
      </c>
      <c r="P309" s="12">
        <f t="shared" si="17"/>
        <v>41312.944456018515</v>
      </c>
      <c r="Q309">
        <f t="shared" si="18"/>
        <v>42.52</v>
      </c>
      <c r="R309" s="11" t="s">
        <v>8326</v>
      </c>
      <c r="S309" t="s">
        <v>8331</v>
      </c>
      <c r="T309" s="13">
        <f t="shared" si="19"/>
        <v>2013</v>
      </c>
    </row>
    <row r="310" spans="1:20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40567.694560185184</v>
      </c>
      <c r="P310" s="12">
        <f t="shared" si="17"/>
        <v>40612.694560185184</v>
      </c>
      <c r="Q310">
        <f t="shared" si="18"/>
        <v>62.71</v>
      </c>
      <c r="R310" s="11" t="s">
        <v>8326</v>
      </c>
      <c r="S310" t="s">
        <v>8331</v>
      </c>
      <c r="T310" s="13">
        <f t="shared" si="19"/>
        <v>2011</v>
      </c>
    </row>
    <row r="311" spans="1:20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41134.751550925925</v>
      </c>
      <c r="P311" s="12">
        <f t="shared" si="17"/>
        <v>41155.751550925925</v>
      </c>
      <c r="Q311">
        <f t="shared" si="18"/>
        <v>89.96</v>
      </c>
      <c r="R311" s="11" t="s">
        <v>8326</v>
      </c>
      <c r="S311" t="s">
        <v>8331</v>
      </c>
      <c r="T311" s="13">
        <f t="shared" si="19"/>
        <v>2012</v>
      </c>
    </row>
    <row r="312" spans="1:20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40821.183136574073</v>
      </c>
      <c r="P312" s="12">
        <f t="shared" si="17"/>
        <v>40836.083333333336</v>
      </c>
      <c r="Q312">
        <f t="shared" si="18"/>
        <v>28.92</v>
      </c>
      <c r="R312" s="11" t="s">
        <v>8326</v>
      </c>
      <c r="S312" t="s">
        <v>8331</v>
      </c>
      <c r="T312" s="13">
        <f t="shared" si="19"/>
        <v>2011</v>
      </c>
    </row>
    <row r="313" spans="1:20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40868.219814814816</v>
      </c>
      <c r="P313" s="12">
        <f t="shared" si="17"/>
        <v>40909.332638888889</v>
      </c>
      <c r="Q313">
        <f t="shared" si="18"/>
        <v>138.80000000000001</v>
      </c>
      <c r="R313" s="11" t="s">
        <v>8326</v>
      </c>
      <c r="S313" t="s">
        <v>8331</v>
      </c>
      <c r="T313" s="13">
        <f t="shared" si="19"/>
        <v>2011</v>
      </c>
    </row>
    <row r="314" spans="1:20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41348.877685185187</v>
      </c>
      <c r="P314" s="12">
        <f t="shared" si="17"/>
        <v>41378.877685185187</v>
      </c>
      <c r="Q314">
        <f t="shared" si="18"/>
        <v>61.3</v>
      </c>
      <c r="R314" s="11" t="s">
        <v>8326</v>
      </c>
      <c r="S314" t="s">
        <v>8331</v>
      </c>
      <c r="T314" s="13">
        <f t="shared" si="19"/>
        <v>2013</v>
      </c>
    </row>
    <row r="315" spans="1:20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40357.227939814817</v>
      </c>
      <c r="P315" s="12">
        <f t="shared" si="17"/>
        <v>40401.665972222225</v>
      </c>
      <c r="Q315">
        <f t="shared" si="18"/>
        <v>80.2</v>
      </c>
      <c r="R315" s="11" t="s">
        <v>8326</v>
      </c>
      <c r="S315" t="s">
        <v>8331</v>
      </c>
      <c r="T315" s="13">
        <f t="shared" si="19"/>
        <v>2010</v>
      </c>
    </row>
    <row r="316" spans="1:20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41304.833194444444</v>
      </c>
      <c r="P316" s="12">
        <f t="shared" si="17"/>
        <v>41334.833194444444</v>
      </c>
      <c r="Q316">
        <f t="shared" si="18"/>
        <v>32.1</v>
      </c>
      <c r="R316" s="11" t="s">
        <v>8326</v>
      </c>
      <c r="S316" t="s">
        <v>8331</v>
      </c>
      <c r="T316" s="13">
        <f t="shared" si="19"/>
        <v>2013</v>
      </c>
    </row>
    <row r="317" spans="1:20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41113.77238425926</v>
      </c>
      <c r="P317" s="12">
        <f t="shared" si="17"/>
        <v>41143.77238425926</v>
      </c>
      <c r="Q317">
        <f t="shared" si="18"/>
        <v>200.89</v>
      </c>
      <c r="R317" s="11" t="s">
        <v>8326</v>
      </c>
      <c r="S317" t="s">
        <v>8331</v>
      </c>
      <c r="T317" s="13">
        <f t="shared" si="19"/>
        <v>2012</v>
      </c>
    </row>
    <row r="318" spans="1:20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41950.923576388886</v>
      </c>
      <c r="P318" s="12">
        <f t="shared" si="17"/>
        <v>41984.207638888889</v>
      </c>
      <c r="Q318">
        <f t="shared" si="18"/>
        <v>108.01</v>
      </c>
      <c r="R318" s="11" t="s">
        <v>8326</v>
      </c>
      <c r="S318" t="s">
        <v>8331</v>
      </c>
      <c r="T318" s="13">
        <f t="shared" si="19"/>
        <v>2014</v>
      </c>
    </row>
    <row r="319" spans="1:20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41589.676886574074</v>
      </c>
      <c r="P319" s="12">
        <f t="shared" si="17"/>
        <v>41619.676886574074</v>
      </c>
      <c r="Q319">
        <f t="shared" si="18"/>
        <v>95.7</v>
      </c>
      <c r="R319" s="11" t="s">
        <v>8326</v>
      </c>
      <c r="S319" t="s">
        <v>8331</v>
      </c>
      <c r="T319" s="13">
        <f t="shared" si="19"/>
        <v>2013</v>
      </c>
    </row>
    <row r="320" spans="1:20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41330.038784722223</v>
      </c>
      <c r="P320" s="12">
        <f t="shared" si="17"/>
        <v>41359.997118055559</v>
      </c>
      <c r="Q320">
        <f t="shared" si="18"/>
        <v>49.88</v>
      </c>
      <c r="R320" s="11" t="s">
        <v>8326</v>
      </c>
      <c r="S320" t="s">
        <v>8331</v>
      </c>
      <c r="T320" s="13">
        <f t="shared" si="19"/>
        <v>2013</v>
      </c>
    </row>
    <row r="321" spans="1:20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40123.83829861111</v>
      </c>
      <c r="P321" s="12">
        <f t="shared" si="17"/>
        <v>40211.332638888889</v>
      </c>
      <c r="Q321">
        <f t="shared" si="18"/>
        <v>110.47</v>
      </c>
      <c r="R321" s="11" t="s">
        <v>8326</v>
      </c>
      <c r="S321" t="s">
        <v>8331</v>
      </c>
      <c r="T321" s="13">
        <f t="shared" si="19"/>
        <v>2009</v>
      </c>
    </row>
    <row r="322" spans="1:20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42331.551307870366</v>
      </c>
      <c r="P322" s="12">
        <f t="shared" si="17"/>
        <v>42360.958333333328</v>
      </c>
      <c r="Q322">
        <f t="shared" si="18"/>
        <v>134.91</v>
      </c>
      <c r="R322" s="11" t="s">
        <v>8326</v>
      </c>
      <c r="S322" t="s">
        <v>8331</v>
      </c>
      <c r="T322" s="13">
        <f t="shared" si="19"/>
        <v>2015</v>
      </c>
    </row>
    <row r="323" spans="1:20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(((J323/60)/60)/24)+DATE(1970,1,1)</f>
        <v>42647.446597222224</v>
      </c>
      <c r="P323" s="12">
        <f t="shared" ref="P323:P386" si="21">(((I323/60)/60)/24)+DATE(1970,1,1)</f>
        <v>42682.488263888896</v>
      </c>
      <c r="Q323">
        <f t="shared" ref="Q323:Q386" si="22">IFERROR(ROUND(E323/L323,2),0)</f>
        <v>106.62</v>
      </c>
      <c r="R323" s="11" t="s">
        <v>8326</v>
      </c>
      <c r="S323" t="s">
        <v>8331</v>
      </c>
      <c r="T323" s="13">
        <f t="shared" ref="T323:T386" si="23">YEAR(O323)</f>
        <v>2016</v>
      </c>
    </row>
    <row r="324" spans="1:20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42473.57</v>
      </c>
      <c r="P324" s="12">
        <f t="shared" si="21"/>
        <v>42503.57</v>
      </c>
      <c r="Q324">
        <f t="shared" si="22"/>
        <v>145.04</v>
      </c>
      <c r="R324" s="11" t="s">
        <v>8326</v>
      </c>
      <c r="S324" t="s">
        <v>8331</v>
      </c>
      <c r="T324" s="13">
        <f t="shared" si="23"/>
        <v>2016</v>
      </c>
    </row>
    <row r="325" spans="1:20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42697.32136574074</v>
      </c>
      <c r="P325" s="12">
        <f t="shared" si="21"/>
        <v>42725.332638888889</v>
      </c>
      <c r="Q325">
        <f t="shared" si="22"/>
        <v>114.59</v>
      </c>
      <c r="R325" s="11" t="s">
        <v>8326</v>
      </c>
      <c r="S325" t="s">
        <v>8331</v>
      </c>
      <c r="T325" s="13">
        <f t="shared" si="23"/>
        <v>2016</v>
      </c>
    </row>
    <row r="326" spans="1:20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42184.626250000001</v>
      </c>
      <c r="P326" s="12">
        <f t="shared" si="21"/>
        <v>42217.626250000001</v>
      </c>
      <c r="Q326">
        <f t="shared" si="22"/>
        <v>105.32</v>
      </c>
      <c r="R326" s="11" t="s">
        <v>8326</v>
      </c>
      <c r="S326" t="s">
        <v>8331</v>
      </c>
      <c r="T326" s="13">
        <f t="shared" si="23"/>
        <v>2015</v>
      </c>
    </row>
    <row r="327" spans="1:20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42689.187881944439</v>
      </c>
      <c r="P327" s="12">
        <f t="shared" si="21"/>
        <v>42724.187881944439</v>
      </c>
      <c r="Q327">
        <f t="shared" si="22"/>
        <v>70.92</v>
      </c>
      <c r="R327" s="11" t="s">
        <v>8326</v>
      </c>
      <c r="S327" t="s">
        <v>8331</v>
      </c>
      <c r="T327" s="13">
        <f t="shared" si="23"/>
        <v>2016</v>
      </c>
    </row>
    <row r="328" spans="1:20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42775.314884259264</v>
      </c>
      <c r="P328" s="12">
        <f t="shared" si="21"/>
        <v>42808.956250000003</v>
      </c>
      <c r="Q328">
        <f t="shared" si="22"/>
        <v>147.16999999999999</v>
      </c>
      <c r="R328" s="11" t="s">
        <v>8326</v>
      </c>
      <c r="S328" t="s">
        <v>8331</v>
      </c>
      <c r="T328" s="13">
        <f t="shared" si="23"/>
        <v>2017</v>
      </c>
    </row>
    <row r="329" spans="1:20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42058.235289351855</v>
      </c>
      <c r="P329" s="12">
        <f t="shared" si="21"/>
        <v>42085.333333333328</v>
      </c>
      <c r="Q329">
        <f t="shared" si="22"/>
        <v>160.47</v>
      </c>
      <c r="R329" s="11" t="s">
        <v>8326</v>
      </c>
      <c r="S329" t="s">
        <v>8331</v>
      </c>
      <c r="T329" s="13">
        <f t="shared" si="23"/>
        <v>2015</v>
      </c>
    </row>
    <row r="330" spans="1:20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42278.946620370371</v>
      </c>
      <c r="P330" s="12">
        <f t="shared" si="21"/>
        <v>42309.166666666672</v>
      </c>
      <c r="Q330">
        <f t="shared" si="22"/>
        <v>156.05000000000001</v>
      </c>
      <c r="R330" s="11" t="s">
        <v>8326</v>
      </c>
      <c r="S330" t="s">
        <v>8331</v>
      </c>
      <c r="T330" s="13">
        <f t="shared" si="23"/>
        <v>2015</v>
      </c>
    </row>
    <row r="331" spans="1:20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42291.46674768519</v>
      </c>
      <c r="P331" s="12">
        <f t="shared" si="21"/>
        <v>42315.166666666672</v>
      </c>
      <c r="Q331">
        <f t="shared" si="22"/>
        <v>63.17</v>
      </c>
      <c r="R331" s="11" t="s">
        <v>8326</v>
      </c>
      <c r="S331" t="s">
        <v>8331</v>
      </c>
      <c r="T331" s="13">
        <f t="shared" si="23"/>
        <v>2015</v>
      </c>
    </row>
    <row r="332" spans="1:20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41379.515775462962</v>
      </c>
      <c r="P332" s="12">
        <f t="shared" si="21"/>
        <v>41411.165972222225</v>
      </c>
      <c r="Q332">
        <f t="shared" si="22"/>
        <v>104.82</v>
      </c>
      <c r="R332" s="11" t="s">
        <v>8326</v>
      </c>
      <c r="S332" t="s">
        <v>8331</v>
      </c>
      <c r="T332" s="13">
        <f t="shared" si="23"/>
        <v>2013</v>
      </c>
    </row>
    <row r="333" spans="1:20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42507.581412037034</v>
      </c>
      <c r="P333" s="12">
        <f t="shared" si="21"/>
        <v>42538.581412037034</v>
      </c>
      <c r="Q333">
        <f t="shared" si="22"/>
        <v>97.36</v>
      </c>
      <c r="R333" s="11" t="s">
        <v>8326</v>
      </c>
      <c r="S333" t="s">
        <v>8331</v>
      </c>
      <c r="T333" s="13">
        <f t="shared" si="23"/>
        <v>2016</v>
      </c>
    </row>
    <row r="334" spans="1:20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42263.680289351847</v>
      </c>
      <c r="P334" s="12">
        <f t="shared" si="21"/>
        <v>42305.333333333328</v>
      </c>
      <c r="Q334">
        <f t="shared" si="22"/>
        <v>203.63</v>
      </c>
      <c r="R334" s="11" t="s">
        <v>8326</v>
      </c>
      <c r="S334" t="s">
        <v>8331</v>
      </c>
      <c r="T334" s="13">
        <f t="shared" si="23"/>
        <v>2015</v>
      </c>
    </row>
    <row r="335" spans="1:20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42437.636469907404</v>
      </c>
      <c r="P335" s="12">
        <f t="shared" si="21"/>
        <v>42467.59480324074</v>
      </c>
      <c r="Q335">
        <f t="shared" si="22"/>
        <v>188.31</v>
      </c>
      <c r="R335" s="11" t="s">
        <v>8326</v>
      </c>
      <c r="S335" t="s">
        <v>8331</v>
      </c>
      <c r="T335" s="13">
        <f t="shared" si="23"/>
        <v>2016</v>
      </c>
    </row>
    <row r="336" spans="1:20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42101.682372685187</v>
      </c>
      <c r="P336" s="12">
        <f t="shared" si="21"/>
        <v>42139.791666666672</v>
      </c>
      <c r="Q336">
        <f t="shared" si="22"/>
        <v>146.65</v>
      </c>
      <c r="R336" s="11" t="s">
        <v>8326</v>
      </c>
      <c r="S336" t="s">
        <v>8331</v>
      </c>
      <c r="T336" s="13">
        <f t="shared" si="23"/>
        <v>2015</v>
      </c>
    </row>
    <row r="337" spans="1:20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42101.737442129626</v>
      </c>
      <c r="P337" s="12">
        <f t="shared" si="21"/>
        <v>42132.916666666672</v>
      </c>
      <c r="Q337">
        <f t="shared" si="22"/>
        <v>109.19</v>
      </c>
      <c r="R337" s="11" t="s">
        <v>8326</v>
      </c>
      <c r="S337" t="s">
        <v>8331</v>
      </c>
      <c r="T337" s="13">
        <f t="shared" si="23"/>
        <v>2015</v>
      </c>
    </row>
    <row r="338" spans="1:20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42291.596273148149</v>
      </c>
      <c r="P338" s="12">
        <f t="shared" si="21"/>
        <v>42321.637939814813</v>
      </c>
      <c r="Q338">
        <f t="shared" si="22"/>
        <v>59.25</v>
      </c>
      <c r="R338" s="11" t="s">
        <v>8326</v>
      </c>
      <c r="S338" t="s">
        <v>8331</v>
      </c>
      <c r="T338" s="13">
        <f t="shared" si="23"/>
        <v>2015</v>
      </c>
    </row>
    <row r="339" spans="1:20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42047.128564814819</v>
      </c>
      <c r="P339" s="12">
        <f t="shared" si="21"/>
        <v>42077.086898148147</v>
      </c>
      <c r="Q339">
        <f t="shared" si="22"/>
        <v>97.9</v>
      </c>
      <c r="R339" s="11" t="s">
        <v>8326</v>
      </c>
      <c r="S339" t="s">
        <v>8331</v>
      </c>
      <c r="T339" s="13">
        <f t="shared" si="23"/>
        <v>2015</v>
      </c>
    </row>
    <row r="340" spans="1:20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42559.755671296298</v>
      </c>
      <c r="P340" s="12">
        <f t="shared" si="21"/>
        <v>42616.041666666672</v>
      </c>
      <c r="Q340">
        <f t="shared" si="22"/>
        <v>70</v>
      </c>
      <c r="R340" s="11" t="s">
        <v>8326</v>
      </c>
      <c r="S340" t="s">
        <v>8331</v>
      </c>
      <c r="T340" s="13">
        <f t="shared" si="23"/>
        <v>2016</v>
      </c>
    </row>
    <row r="341" spans="1:20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42093.760046296295</v>
      </c>
      <c r="P341" s="12">
        <f t="shared" si="21"/>
        <v>42123.760046296295</v>
      </c>
      <c r="Q341">
        <f t="shared" si="22"/>
        <v>72.87</v>
      </c>
      <c r="R341" s="11" t="s">
        <v>8326</v>
      </c>
      <c r="S341" t="s">
        <v>8331</v>
      </c>
      <c r="T341" s="13">
        <f t="shared" si="23"/>
        <v>2015</v>
      </c>
    </row>
    <row r="342" spans="1:20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42772.669062500005</v>
      </c>
      <c r="P342" s="12">
        <f t="shared" si="21"/>
        <v>42802.875</v>
      </c>
      <c r="Q342">
        <f t="shared" si="22"/>
        <v>146.35</v>
      </c>
      <c r="R342" s="11" t="s">
        <v>8326</v>
      </c>
      <c r="S342" t="s">
        <v>8331</v>
      </c>
      <c r="T342" s="13">
        <f t="shared" si="23"/>
        <v>2017</v>
      </c>
    </row>
    <row r="343" spans="1:20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41894.879606481481</v>
      </c>
      <c r="P343" s="12">
        <f t="shared" si="21"/>
        <v>41913.165972222225</v>
      </c>
      <c r="Q343">
        <f t="shared" si="22"/>
        <v>67.91</v>
      </c>
      <c r="R343" s="11" t="s">
        <v>8326</v>
      </c>
      <c r="S343" t="s">
        <v>8331</v>
      </c>
      <c r="T343" s="13">
        <f t="shared" si="23"/>
        <v>2014</v>
      </c>
    </row>
    <row r="344" spans="1:20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42459.780844907407</v>
      </c>
      <c r="P344" s="12">
        <f t="shared" si="21"/>
        <v>42489.780844907407</v>
      </c>
      <c r="Q344">
        <f t="shared" si="22"/>
        <v>169.85</v>
      </c>
      <c r="R344" s="11" t="s">
        <v>8326</v>
      </c>
      <c r="S344" t="s">
        <v>8331</v>
      </c>
      <c r="T344" s="13">
        <f t="shared" si="23"/>
        <v>2016</v>
      </c>
    </row>
    <row r="345" spans="1:20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41926.73778935185</v>
      </c>
      <c r="P345" s="12">
        <f t="shared" si="21"/>
        <v>41957.125</v>
      </c>
      <c r="Q345">
        <f t="shared" si="22"/>
        <v>58.41</v>
      </c>
      <c r="R345" s="11" t="s">
        <v>8326</v>
      </c>
      <c r="S345" t="s">
        <v>8331</v>
      </c>
      <c r="T345" s="13">
        <f t="shared" si="23"/>
        <v>2014</v>
      </c>
    </row>
    <row r="346" spans="1:20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42111.970995370371</v>
      </c>
      <c r="P346" s="12">
        <f t="shared" si="21"/>
        <v>42156.097222222219</v>
      </c>
      <c r="Q346">
        <f t="shared" si="22"/>
        <v>119.99</v>
      </c>
      <c r="R346" s="11" t="s">
        <v>8326</v>
      </c>
      <c r="S346" t="s">
        <v>8331</v>
      </c>
      <c r="T346" s="13">
        <f t="shared" si="23"/>
        <v>2015</v>
      </c>
    </row>
    <row r="347" spans="1:20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42114.944328703699</v>
      </c>
      <c r="P347" s="12">
        <f t="shared" si="21"/>
        <v>42144.944328703699</v>
      </c>
      <c r="Q347">
        <f t="shared" si="22"/>
        <v>99.86</v>
      </c>
      <c r="R347" s="11" t="s">
        <v>8326</v>
      </c>
      <c r="S347" t="s">
        <v>8331</v>
      </c>
      <c r="T347" s="13">
        <f t="shared" si="23"/>
        <v>2015</v>
      </c>
    </row>
    <row r="348" spans="1:20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42261.500243055561</v>
      </c>
      <c r="P348" s="12">
        <f t="shared" si="21"/>
        <v>42291.500243055561</v>
      </c>
      <c r="Q348">
        <f t="shared" si="22"/>
        <v>90.58</v>
      </c>
      <c r="R348" s="11" t="s">
        <v>8326</v>
      </c>
      <c r="S348" t="s">
        <v>8331</v>
      </c>
      <c r="T348" s="13">
        <f t="shared" si="23"/>
        <v>2015</v>
      </c>
    </row>
    <row r="349" spans="1:20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42292.495474537034</v>
      </c>
      <c r="P349" s="12">
        <f t="shared" si="21"/>
        <v>42322.537141203706</v>
      </c>
      <c r="Q349">
        <f t="shared" si="22"/>
        <v>117.77</v>
      </c>
      <c r="R349" s="11" t="s">
        <v>8326</v>
      </c>
      <c r="S349" t="s">
        <v>8331</v>
      </c>
      <c r="T349" s="13">
        <f t="shared" si="23"/>
        <v>2015</v>
      </c>
    </row>
    <row r="350" spans="1:20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42207.58699074074</v>
      </c>
      <c r="P350" s="12">
        <f t="shared" si="21"/>
        <v>42237.58699074074</v>
      </c>
      <c r="Q350">
        <f t="shared" si="22"/>
        <v>86.55</v>
      </c>
      <c r="R350" s="11" t="s">
        <v>8326</v>
      </c>
      <c r="S350" t="s">
        <v>8331</v>
      </c>
      <c r="T350" s="13">
        <f t="shared" si="23"/>
        <v>2015</v>
      </c>
    </row>
    <row r="351" spans="1:20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42760.498935185184</v>
      </c>
      <c r="P351" s="12">
        <f t="shared" si="21"/>
        <v>42790.498935185184</v>
      </c>
      <c r="Q351">
        <f t="shared" si="22"/>
        <v>71.900000000000006</v>
      </c>
      <c r="R351" s="11" t="s">
        <v>8326</v>
      </c>
      <c r="S351" t="s">
        <v>8331</v>
      </c>
      <c r="T351" s="13">
        <f t="shared" si="23"/>
        <v>2017</v>
      </c>
    </row>
    <row r="352" spans="1:20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42586.066076388888</v>
      </c>
      <c r="P352" s="12">
        <f t="shared" si="21"/>
        <v>42624.165972222225</v>
      </c>
      <c r="Q352">
        <f t="shared" si="22"/>
        <v>129.82</v>
      </c>
      <c r="R352" s="11" t="s">
        <v>8326</v>
      </c>
      <c r="S352" t="s">
        <v>8331</v>
      </c>
      <c r="T352" s="13">
        <f t="shared" si="23"/>
        <v>2016</v>
      </c>
    </row>
    <row r="353" spans="1:20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42427.964745370366</v>
      </c>
      <c r="P353" s="12">
        <f t="shared" si="21"/>
        <v>42467.923078703709</v>
      </c>
      <c r="Q353">
        <f t="shared" si="22"/>
        <v>44.91</v>
      </c>
      <c r="R353" s="11" t="s">
        <v>8326</v>
      </c>
      <c r="S353" t="s">
        <v>8331</v>
      </c>
      <c r="T353" s="13">
        <f t="shared" si="23"/>
        <v>2016</v>
      </c>
    </row>
    <row r="354" spans="1:20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41890.167453703703</v>
      </c>
      <c r="P354" s="12">
        <f t="shared" si="21"/>
        <v>41920.167453703703</v>
      </c>
      <c r="Q354">
        <f t="shared" si="22"/>
        <v>40.76</v>
      </c>
      <c r="R354" s="11" t="s">
        <v>8326</v>
      </c>
      <c r="S354" t="s">
        <v>8331</v>
      </c>
      <c r="T354" s="13">
        <f t="shared" si="23"/>
        <v>2014</v>
      </c>
    </row>
    <row r="355" spans="1:20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42297.791886574079</v>
      </c>
      <c r="P355" s="12">
        <f t="shared" si="21"/>
        <v>42327.833553240736</v>
      </c>
      <c r="Q355">
        <f t="shared" si="22"/>
        <v>103.52</v>
      </c>
      <c r="R355" s="11" t="s">
        <v>8326</v>
      </c>
      <c r="S355" t="s">
        <v>8331</v>
      </c>
      <c r="T355" s="13">
        <f t="shared" si="23"/>
        <v>2015</v>
      </c>
    </row>
    <row r="356" spans="1:20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42438.827789351853</v>
      </c>
      <c r="P356" s="12">
        <f t="shared" si="21"/>
        <v>42468.786122685182</v>
      </c>
      <c r="Q356">
        <f t="shared" si="22"/>
        <v>125.45</v>
      </c>
      <c r="R356" s="11" t="s">
        <v>8326</v>
      </c>
      <c r="S356" t="s">
        <v>8331</v>
      </c>
      <c r="T356" s="13">
        <f t="shared" si="23"/>
        <v>2016</v>
      </c>
    </row>
    <row r="357" spans="1:20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41943.293912037036</v>
      </c>
      <c r="P357" s="12">
        <f t="shared" si="21"/>
        <v>41974.3355787037</v>
      </c>
      <c r="Q357">
        <f t="shared" si="22"/>
        <v>246.61</v>
      </c>
      <c r="R357" s="11" t="s">
        <v>8326</v>
      </c>
      <c r="S357" t="s">
        <v>8331</v>
      </c>
      <c r="T357" s="13">
        <f t="shared" si="23"/>
        <v>2014</v>
      </c>
    </row>
    <row r="358" spans="1:20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42415.803159722222</v>
      </c>
      <c r="P358" s="12">
        <f t="shared" si="21"/>
        <v>42445.761493055557</v>
      </c>
      <c r="Q358">
        <f t="shared" si="22"/>
        <v>79.400000000000006</v>
      </c>
      <c r="R358" s="11" t="s">
        <v>8326</v>
      </c>
      <c r="S358" t="s">
        <v>8331</v>
      </c>
      <c r="T358" s="13">
        <f t="shared" si="23"/>
        <v>2016</v>
      </c>
    </row>
    <row r="359" spans="1:20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42078.222187499996</v>
      </c>
      <c r="P359" s="12">
        <f t="shared" si="21"/>
        <v>42118.222187499996</v>
      </c>
      <c r="Q359">
        <f t="shared" si="22"/>
        <v>86.14</v>
      </c>
      <c r="R359" s="11" t="s">
        <v>8326</v>
      </c>
      <c r="S359" t="s">
        <v>8331</v>
      </c>
      <c r="T359" s="13">
        <f t="shared" si="23"/>
        <v>2015</v>
      </c>
    </row>
    <row r="360" spans="1:20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42507.860196759255</v>
      </c>
      <c r="P360" s="12">
        <f t="shared" si="21"/>
        <v>42536.625</v>
      </c>
      <c r="Q360">
        <f t="shared" si="22"/>
        <v>193.05</v>
      </c>
      <c r="R360" s="11" t="s">
        <v>8326</v>
      </c>
      <c r="S360" t="s">
        <v>8331</v>
      </c>
      <c r="T360" s="13">
        <f t="shared" si="23"/>
        <v>2016</v>
      </c>
    </row>
    <row r="361" spans="1:20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41935.070486111108</v>
      </c>
      <c r="P361" s="12">
        <f t="shared" si="21"/>
        <v>41957.216666666667</v>
      </c>
      <c r="Q361">
        <f t="shared" si="22"/>
        <v>84.02</v>
      </c>
      <c r="R361" s="11" t="s">
        <v>8326</v>
      </c>
      <c r="S361" t="s">
        <v>8331</v>
      </c>
      <c r="T361" s="13">
        <f t="shared" si="23"/>
        <v>2014</v>
      </c>
    </row>
    <row r="362" spans="1:20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42163.897916666669</v>
      </c>
      <c r="P362" s="12">
        <f t="shared" si="21"/>
        <v>42208.132638888885</v>
      </c>
      <c r="Q362">
        <f t="shared" si="22"/>
        <v>139.83000000000001</v>
      </c>
      <c r="R362" s="11" t="s">
        <v>8326</v>
      </c>
      <c r="S362" t="s">
        <v>8331</v>
      </c>
      <c r="T362" s="13">
        <f t="shared" si="23"/>
        <v>2015</v>
      </c>
    </row>
    <row r="363" spans="1:20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41936.001226851848</v>
      </c>
      <c r="P363" s="12">
        <f t="shared" si="21"/>
        <v>41966.042893518519</v>
      </c>
      <c r="Q363">
        <f t="shared" si="22"/>
        <v>109.82</v>
      </c>
      <c r="R363" s="11" t="s">
        <v>8326</v>
      </c>
      <c r="S363" t="s">
        <v>8331</v>
      </c>
      <c r="T363" s="13">
        <f t="shared" si="23"/>
        <v>2014</v>
      </c>
    </row>
    <row r="364" spans="1:20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41837.210543981484</v>
      </c>
      <c r="P364" s="12">
        <f t="shared" si="21"/>
        <v>41859</v>
      </c>
      <c r="Q364">
        <f t="shared" si="22"/>
        <v>139.53</v>
      </c>
      <c r="R364" s="11" t="s">
        <v>8326</v>
      </c>
      <c r="S364" t="s">
        <v>8331</v>
      </c>
      <c r="T364" s="13">
        <f t="shared" si="23"/>
        <v>2014</v>
      </c>
    </row>
    <row r="365" spans="1:20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40255.744629629626</v>
      </c>
      <c r="P365" s="12">
        <f t="shared" si="21"/>
        <v>40300.806944444441</v>
      </c>
      <c r="Q365">
        <f t="shared" si="22"/>
        <v>347.85</v>
      </c>
      <c r="R365" s="11" t="s">
        <v>8326</v>
      </c>
      <c r="S365" t="s">
        <v>8331</v>
      </c>
      <c r="T365" s="13">
        <f t="shared" si="23"/>
        <v>2010</v>
      </c>
    </row>
    <row r="366" spans="1:20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41780.859629629631</v>
      </c>
      <c r="P366" s="12">
        <f t="shared" si="21"/>
        <v>41811.165972222225</v>
      </c>
      <c r="Q366">
        <f t="shared" si="22"/>
        <v>68.239999999999995</v>
      </c>
      <c r="R366" s="11" t="s">
        <v>8326</v>
      </c>
      <c r="S366" t="s">
        <v>8331</v>
      </c>
      <c r="T366" s="13">
        <f t="shared" si="23"/>
        <v>2014</v>
      </c>
    </row>
    <row r="367" spans="1:20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41668.606469907405</v>
      </c>
      <c r="P367" s="12">
        <f t="shared" si="21"/>
        <v>41698.606469907405</v>
      </c>
      <c r="Q367">
        <f t="shared" si="22"/>
        <v>239.94</v>
      </c>
      <c r="R367" s="11" t="s">
        <v>8326</v>
      </c>
      <c r="S367" t="s">
        <v>8331</v>
      </c>
      <c r="T367" s="13">
        <f t="shared" si="23"/>
        <v>2014</v>
      </c>
    </row>
    <row r="368" spans="1:20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41019.793032407404</v>
      </c>
      <c r="P368" s="12">
        <f t="shared" si="21"/>
        <v>41049.793032407404</v>
      </c>
      <c r="Q368">
        <f t="shared" si="22"/>
        <v>287.31</v>
      </c>
      <c r="R368" s="11" t="s">
        <v>8326</v>
      </c>
      <c r="S368" t="s">
        <v>8331</v>
      </c>
      <c r="T368" s="13">
        <f t="shared" si="23"/>
        <v>2012</v>
      </c>
    </row>
    <row r="369" spans="1:20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41355.577291666668</v>
      </c>
      <c r="P369" s="12">
        <f t="shared" si="21"/>
        <v>41395.207638888889</v>
      </c>
      <c r="Q369">
        <f t="shared" si="22"/>
        <v>86.85</v>
      </c>
      <c r="R369" s="11" t="s">
        <v>8326</v>
      </c>
      <c r="S369" t="s">
        <v>8331</v>
      </c>
      <c r="T369" s="13">
        <f t="shared" si="23"/>
        <v>2013</v>
      </c>
    </row>
    <row r="370" spans="1:20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42043.605578703704</v>
      </c>
      <c r="P370" s="12">
        <f t="shared" si="21"/>
        <v>42078.563912037032</v>
      </c>
      <c r="Q370">
        <f t="shared" si="22"/>
        <v>81.849999999999994</v>
      </c>
      <c r="R370" s="11" t="s">
        <v>8326</v>
      </c>
      <c r="S370" t="s">
        <v>8331</v>
      </c>
      <c r="T370" s="13">
        <f t="shared" si="23"/>
        <v>2015</v>
      </c>
    </row>
    <row r="371" spans="1:20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40893.551724537036</v>
      </c>
      <c r="P371" s="12">
        <f t="shared" si="21"/>
        <v>40923.551724537036</v>
      </c>
      <c r="Q371">
        <f t="shared" si="22"/>
        <v>42.87</v>
      </c>
      <c r="R371" s="11" t="s">
        <v>8326</v>
      </c>
      <c r="S371" t="s">
        <v>8331</v>
      </c>
      <c r="T371" s="13">
        <f t="shared" si="23"/>
        <v>2011</v>
      </c>
    </row>
    <row r="372" spans="1:20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42711.795138888891</v>
      </c>
      <c r="P372" s="12">
        <f t="shared" si="21"/>
        <v>42741.795138888891</v>
      </c>
      <c r="Q372">
        <f t="shared" si="22"/>
        <v>709.42</v>
      </c>
      <c r="R372" s="11" t="s">
        <v>8326</v>
      </c>
      <c r="S372" t="s">
        <v>8331</v>
      </c>
      <c r="T372" s="13">
        <f t="shared" si="23"/>
        <v>2016</v>
      </c>
    </row>
    <row r="373" spans="1:20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41261.767812500002</v>
      </c>
      <c r="P373" s="12">
        <f t="shared" si="21"/>
        <v>41306.767812500002</v>
      </c>
      <c r="Q373">
        <f t="shared" si="22"/>
        <v>161.26</v>
      </c>
      <c r="R373" s="11" t="s">
        <v>8326</v>
      </c>
      <c r="S373" t="s">
        <v>8331</v>
      </c>
      <c r="T373" s="13">
        <f t="shared" si="23"/>
        <v>2012</v>
      </c>
    </row>
    <row r="374" spans="1:20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42425.576898148152</v>
      </c>
      <c r="P374" s="12">
        <f t="shared" si="21"/>
        <v>42465.666666666672</v>
      </c>
      <c r="Q374">
        <f t="shared" si="22"/>
        <v>41.78</v>
      </c>
      <c r="R374" s="11" t="s">
        <v>8326</v>
      </c>
      <c r="S374" t="s">
        <v>8331</v>
      </c>
      <c r="T374" s="13">
        <f t="shared" si="23"/>
        <v>2016</v>
      </c>
    </row>
    <row r="375" spans="1:20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41078.91201388889</v>
      </c>
      <c r="P375" s="12">
        <f t="shared" si="21"/>
        <v>41108.91201388889</v>
      </c>
      <c r="Q375">
        <f t="shared" si="22"/>
        <v>89.89</v>
      </c>
      <c r="R375" s="11" t="s">
        <v>8326</v>
      </c>
      <c r="S375" t="s">
        <v>8331</v>
      </c>
      <c r="T375" s="13">
        <f t="shared" si="23"/>
        <v>2012</v>
      </c>
    </row>
    <row r="376" spans="1:20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40757.889247685183</v>
      </c>
      <c r="P376" s="12">
        <f t="shared" si="21"/>
        <v>40802.889247685183</v>
      </c>
      <c r="Q376">
        <f t="shared" si="22"/>
        <v>45.05</v>
      </c>
      <c r="R376" s="11" t="s">
        <v>8326</v>
      </c>
      <c r="S376" t="s">
        <v>8331</v>
      </c>
      <c r="T376" s="13">
        <f t="shared" si="23"/>
        <v>2011</v>
      </c>
    </row>
    <row r="377" spans="1:20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41657.985081018516</v>
      </c>
      <c r="P377" s="12">
        <f t="shared" si="21"/>
        <v>41699.720833333333</v>
      </c>
      <c r="Q377">
        <f t="shared" si="22"/>
        <v>42.86</v>
      </c>
      <c r="R377" s="11" t="s">
        <v>8326</v>
      </c>
      <c r="S377" t="s">
        <v>8331</v>
      </c>
      <c r="T377" s="13">
        <f t="shared" si="23"/>
        <v>2014</v>
      </c>
    </row>
    <row r="378" spans="1:20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42576.452731481477</v>
      </c>
      <c r="P378" s="12">
        <f t="shared" si="21"/>
        <v>42607.452731481477</v>
      </c>
      <c r="Q378">
        <f t="shared" si="22"/>
        <v>54.08</v>
      </c>
      <c r="R378" s="11" t="s">
        <v>8326</v>
      </c>
      <c r="S378" t="s">
        <v>8331</v>
      </c>
      <c r="T378" s="13">
        <f t="shared" si="23"/>
        <v>2016</v>
      </c>
    </row>
    <row r="379" spans="1:20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42292.250787037032</v>
      </c>
      <c r="P379" s="12">
        <f t="shared" si="21"/>
        <v>42322.292361111111</v>
      </c>
      <c r="Q379">
        <f t="shared" si="22"/>
        <v>103.22</v>
      </c>
      <c r="R379" s="11" t="s">
        <v>8326</v>
      </c>
      <c r="S379" t="s">
        <v>8331</v>
      </c>
      <c r="T379" s="13">
        <f t="shared" si="23"/>
        <v>2015</v>
      </c>
    </row>
    <row r="380" spans="1:20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42370.571851851855</v>
      </c>
      <c r="P380" s="12">
        <f t="shared" si="21"/>
        <v>42394.994444444441</v>
      </c>
      <c r="Q380">
        <f t="shared" si="22"/>
        <v>40.4</v>
      </c>
      <c r="R380" s="11" t="s">
        <v>8326</v>
      </c>
      <c r="S380" t="s">
        <v>8331</v>
      </c>
      <c r="T380" s="13">
        <f t="shared" si="23"/>
        <v>2016</v>
      </c>
    </row>
    <row r="381" spans="1:20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40987.688333333332</v>
      </c>
      <c r="P381" s="12">
        <f t="shared" si="21"/>
        <v>41032.688333333332</v>
      </c>
      <c r="Q381">
        <f t="shared" si="22"/>
        <v>116.86</v>
      </c>
      <c r="R381" s="11" t="s">
        <v>8326</v>
      </c>
      <c r="S381" t="s">
        <v>8331</v>
      </c>
      <c r="T381" s="13">
        <f t="shared" si="23"/>
        <v>2012</v>
      </c>
    </row>
    <row r="382" spans="1:20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42367.719814814816</v>
      </c>
      <c r="P382" s="12">
        <f t="shared" si="21"/>
        <v>42392.719814814816</v>
      </c>
      <c r="Q382">
        <f t="shared" si="22"/>
        <v>115.51</v>
      </c>
      <c r="R382" s="11" t="s">
        <v>8326</v>
      </c>
      <c r="S382" t="s">
        <v>8331</v>
      </c>
      <c r="T382" s="13">
        <f t="shared" si="23"/>
        <v>2015</v>
      </c>
    </row>
    <row r="383" spans="1:20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41085.698113425926</v>
      </c>
      <c r="P383" s="12">
        <f t="shared" si="21"/>
        <v>41120.208333333336</v>
      </c>
      <c r="Q383">
        <f t="shared" si="22"/>
        <v>104.31</v>
      </c>
      <c r="R383" s="11" t="s">
        <v>8326</v>
      </c>
      <c r="S383" t="s">
        <v>8331</v>
      </c>
      <c r="T383" s="13">
        <f t="shared" si="23"/>
        <v>2012</v>
      </c>
    </row>
    <row r="384" spans="1:20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41144.709490740745</v>
      </c>
      <c r="P384" s="12">
        <f t="shared" si="21"/>
        <v>41158.709490740745</v>
      </c>
      <c r="Q384">
        <f t="shared" si="22"/>
        <v>69.77</v>
      </c>
      <c r="R384" s="11" t="s">
        <v>8326</v>
      </c>
      <c r="S384" t="s">
        <v>8331</v>
      </c>
      <c r="T384" s="13">
        <f t="shared" si="23"/>
        <v>2012</v>
      </c>
    </row>
    <row r="385" spans="1:20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41755.117581018516</v>
      </c>
      <c r="P385" s="12">
        <f t="shared" si="21"/>
        <v>41778.117581018516</v>
      </c>
      <c r="Q385">
        <f t="shared" si="22"/>
        <v>43.02</v>
      </c>
      <c r="R385" s="11" t="s">
        <v>8326</v>
      </c>
      <c r="S385" t="s">
        <v>8331</v>
      </c>
      <c r="T385" s="13">
        <f t="shared" si="23"/>
        <v>2014</v>
      </c>
    </row>
    <row r="386" spans="1:20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41980.781793981485</v>
      </c>
      <c r="P386" s="12">
        <f t="shared" si="21"/>
        <v>42010.781793981485</v>
      </c>
      <c r="Q386">
        <f t="shared" si="22"/>
        <v>58.54</v>
      </c>
      <c r="R386" s="11" t="s">
        <v>8326</v>
      </c>
      <c r="S386" t="s">
        <v>8331</v>
      </c>
      <c r="T386" s="13">
        <f t="shared" si="23"/>
        <v>2014</v>
      </c>
    </row>
    <row r="387" spans="1:20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(((J387/60)/60)/24)+DATE(1970,1,1)</f>
        <v>41934.584502314814</v>
      </c>
      <c r="P387" s="12">
        <f t="shared" ref="P387:P450" si="25">(((I387/60)/60)/24)+DATE(1970,1,1)</f>
        <v>41964.626168981486</v>
      </c>
      <c r="Q387">
        <f t="shared" ref="Q387:Q450" si="26">IFERROR(ROUND(E387/L387,2),0)</f>
        <v>111.8</v>
      </c>
      <c r="R387" s="11" t="s">
        <v>8326</v>
      </c>
      <c r="S387" t="s">
        <v>8331</v>
      </c>
      <c r="T387" s="13">
        <f t="shared" ref="T387:T450" si="27">YEAR(O387)</f>
        <v>2014</v>
      </c>
    </row>
    <row r="388" spans="1:20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42211.951284722221</v>
      </c>
      <c r="P388" s="12">
        <f t="shared" si="25"/>
        <v>42226.951284722221</v>
      </c>
      <c r="Q388">
        <f t="shared" si="26"/>
        <v>46.23</v>
      </c>
      <c r="R388" s="11" t="s">
        <v>8326</v>
      </c>
      <c r="S388" t="s">
        <v>8331</v>
      </c>
      <c r="T388" s="13">
        <f t="shared" si="27"/>
        <v>2015</v>
      </c>
    </row>
    <row r="389" spans="1:20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42200.67659722222</v>
      </c>
      <c r="P389" s="12">
        <f t="shared" si="25"/>
        <v>42231.25</v>
      </c>
      <c r="Q389">
        <f t="shared" si="26"/>
        <v>144.69</v>
      </c>
      <c r="R389" s="11" t="s">
        <v>8326</v>
      </c>
      <c r="S389" t="s">
        <v>8331</v>
      </c>
      <c r="T389" s="13">
        <f t="shared" si="27"/>
        <v>2015</v>
      </c>
    </row>
    <row r="390" spans="1:20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42549.076157407413</v>
      </c>
      <c r="P390" s="12">
        <f t="shared" si="25"/>
        <v>42579.076157407413</v>
      </c>
      <c r="Q390">
        <f t="shared" si="26"/>
        <v>88.85</v>
      </c>
      <c r="R390" s="11" t="s">
        <v>8326</v>
      </c>
      <c r="S390" t="s">
        <v>8331</v>
      </c>
      <c r="T390" s="13">
        <f t="shared" si="27"/>
        <v>2016</v>
      </c>
    </row>
    <row r="391" spans="1:20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41674.063078703701</v>
      </c>
      <c r="P391" s="12">
        <f t="shared" si="25"/>
        <v>41705.957638888889</v>
      </c>
      <c r="Q391">
        <f t="shared" si="26"/>
        <v>81.75</v>
      </c>
      <c r="R391" s="11" t="s">
        <v>8326</v>
      </c>
      <c r="S391" t="s">
        <v>8331</v>
      </c>
      <c r="T391" s="13">
        <f t="shared" si="27"/>
        <v>2014</v>
      </c>
    </row>
    <row r="392" spans="1:20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42112.036712962959</v>
      </c>
      <c r="P392" s="12">
        <f t="shared" si="25"/>
        <v>42132.036712962959</v>
      </c>
      <c r="Q392">
        <f t="shared" si="26"/>
        <v>71.430000000000007</v>
      </c>
      <c r="R392" s="11" t="s">
        <v>8326</v>
      </c>
      <c r="S392" t="s">
        <v>8331</v>
      </c>
      <c r="T392" s="13">
        <f t="shared" si="27"/>
        <v>2015</v>
      </c>
    </row>
    <row r="393" spans="1:20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40865.042256944449</v>
      </c>
      <c r="P393" s="12">
        <f t="shared" si="25"/>
        <v>40895.040972222225</v>
      </c>
      <c r="Q393">
        <f t="shared" si="26"/>
        <v>104.26</v>
      </c>
      <c r="R393" s="11" t="s">
        <v>8326</v>
      </c>
      <c r="S393" t="s">
        <v>8331</v>
      </c>
      <c r="T393" s="13">
        <f t="shared" si="27"/>
        <v>2011</v>
      </c>
    </row>
    <row r="394" spans="1:20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40763.717256944445</v>
      </c>
      <c r="P394" s="12">
        <f t="shared" si="25"/>
        <v>40794.125</v>
      </c>
      <c r="Q394">
        <f t="shared" si="26"/>
        <v>90.62</v>
      </c>
      <c r="R394" s="11" t="s">
        <v>8326</v>
      </c>
      <c r="S394" t="s">
        <v>8331</v>
      </c>
      <c r="T394" s="13">
        <f t="shared" si="27"/>
        <v>2011</v>
      </c>
    </row>
    <row r="395" spans="1:20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41526.708935185183</v>
      </c>
      <c r="P395" s="12">
        <f t="shared" si="25"/>
        <v>41557.708935185183</v>
      </c>
      <c r="Q395">
        <f t="shared" si="26"/>
        <v>157.33000000000001</v>
      </c>
      <c r="R395" s="11" t="s">
        <v>8326</v>
      </c>
      <c r="S395" t="s">
        <v>8331</v>
      </c>
      <c r="T395" s="13">
        <f t="shared" si="27"/>
        <v>2013</v>
      </c>
    </row>
    <row r="396" spans="1:20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42417.818078703705</v>
      </c>
      <c r="P396" s="12">
        <f t="shared" si="25"/>
        <v>42477.776412037041</v>
      </c>
      <c r="Q396">
        <f t="shared" si="26"/>
        <v>105.18</v>
      </c>
      <c r="R396" s="11" t="s">
        <v>8326</v>
      </c>
      <c r="S396" t="s">
        <v>8331</v>
      </c>
      <c r="T396" s="13">
        <f t="shared" si="27"/>
        <v>2016</v>
      </c>
    </row>
    <row r="397" spans="1:20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40990.909259259257</v>
      </c>
      <c r="P397" s="12">
        <f t="shared" si="25"/>
        <v>41026.897222222222</v>
      </c>
      <c r="Q397">
        <f t="shared" si="26"/>
        <v>58.72</v>
      </c>
      <c r="R397" s="11" t="s">
        <v>8326</v>
      </c>
      <c r="S397" t="s">
        <v>8331</v>
      </c>
      <c r="T397" s="13">
        <f t="shared" si="27"/>
        <v>2012</v>
      </c>
    </row>
    <row r="398" spans="1:20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41082.564884259256</v>
      </c>
      <c r="P398" s="12">
        <f t="shared" si="25"/>
        <v>41097.564884259256</v>
      </c>
      <c r="Q398">
        <f t="shared" si="26"/>
        <v>81.63</v>
      </c>
      <c r="R398" s="11" t="s">
        <v>8326</v>
      </c>
      <c r="S398" t="s">
        <v>8331</v>
      </c>
      <c r="T398" s="13">
        <f t="shared" si="27"/>
        <v>2012</v>
      </c>
    </row>
    <row r="399" spans="1:20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40379.776435185187</v>
      </c>
      <c r="P399" s="12">
        <f t="shared" si="25"/>
        <v>40422.155555555553</v>
      </c>
      <c r="Q399">
        <f t="shared" si="26"/>
        <v>56.46</v>
      </c>
      <c r="R399" s="11" t="s">
        <v>8326</v>
      </c>
      <c r="S399" t="s">
        <v>8331</v>
      </c>
      <c r="T399" s="13">
        <f t="shared" si="27"/>
        <v>2010</v>
      </c>
    </row>
    <row r="400" spans="1:20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42078.793124999997</v>
      </c>
      <c r="P400" s="12">
        <f t="shared" si="25"/>
        <v>42123.793124999997</v>
      </c>
      <c r="Q400">
        <f t="shared" si="26"/>
        <v>140.1</v>
      </c>
      <c r="R400" s="11" t="s">
        <v>8326</v>
      </c>
      <c r="S400" t="s">
        <v>8331</v>
      </c>
      <c r="T400" s="13">
        <f t="shared" si="27"/>
        <v>2015</v>
      </c>
    </row>
    <row r="401" spans="1:20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42687.875775462962</v>
      </c>
      <c r="P401" s="12">
        <f t="shared" si="25"/>
        <v>42718.5</v>
      </c>
      <c r="Q401">
        <f t="shared" si="26"/>
        <v>224.85</v>
      </c>
      <c r="R401" s="11" t="s">
        <v>8326</v>
      </c>
      <c r="S401" t="s">
        <v>8331</v>
      </c>
      <c r="T401" s="13">
        <f t="shared" si="27"/>
        <v>2016</v>
      </c>
    </row>
    <row r="402" spans="1:20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41745.635960648149</v>
      </c>
      <c r="P402" s="12">
        <f t="shared" si="25"/>
        <v>41776.145833333336</v>
      </c>
      <c r="Q402">
        <f t="shared" si="26"/>
        <v>181.13</v>
      </c>
      <c r="R402" s="11" t="s">
        <v>8326</v>
      </c>
      <c r="S402" t="s">
        <v>8331</v>
      </c>
      <c r="T402" s="13">
        <f t="shared" si="27"/>
        <v>2014</v>
      </c>
    </row>
    <row r="403" spans="1:20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40732.842245370368</v>
      </c>
      <c r="P403" s="12">
        <f t="shared" si="25"/>
        <v>40762.842245370368</v>
      </c>
      <c r="Q403">
        <f t="shared" si="26"/>
        <v>711.04</v>
      </c>
      <c r="R403" s="11" t="s">
        <v>8326</v>
      </c>
      <c r="S403" t="s">
        <v>8331</v>
      </c>
      <c r="T403" s="13">
        <f t="shared" si="27"/>
        <v>2011</v>
      </c>
    </row>
    <row r="404" spans="1:20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42292.539548611108</v>
      </c>
      <c r="P404" s="12">
        <f t="shared" si="25"/>
        <v>42313.58121527778</v>
      </c>
      <c r="Q404">
        <f t="shared" si="26"/>
        <v>65.88</v>
      </c>
      <c r="R404" s="11" t="s">
        <v>8326</v>
      </c>
      <c r="S404" t="s">
        <v>8331</v>
      </c>
      <c r="T404" s="13">
        <f t="shared" si="27"/>
        <v>2015</v>
      </c>
    </row>
    <row r="405" spans="1:20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40718.310659722221</v>
      </c>
      <c r="P405" s="12">
        <f t="shared" si="25"/>
        <v>40765.297222222223</v>
      </c>
      <c r="Q405">
        <f t="shared" si="26"/>
        <v>75.19</v>
      </c>
      <c r="R405" s="11" t="s">
        <v>8326</v>
      </c>
      <c r="S405" t="s">
        <v>8331</v>
      </c>
      <c r="T405" s="13">
        <f t="shared" si="27"/>
        <v>2011</v>
      </c>
    </row>
    <row r="406" spans="1:20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41646.628032407411</v>
      </c>
      <c r="P406" s="12">
        <f t="shared" si="25"/>
        <v>41675.961111111108</v>
      </c>
      <c r="Q406">
        <f t="shared" si="26"/>
        <v>133.13999999999999</v>
      </c>
      <c r="R406" s="11" t="s">
        <v>8326</v>
      </c>
      <c r="S406" t="s">
        <v>8331</v>
      </c>
      <c r="T406" s="13">
        <f t="shared" si="27"/>
        <v>2014</v>
      </c>
    </row>
    <row r="407" spans="1:20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41674.08494212963</v>
      </c>
      <c r="P407" s="12">
        <f t="shared" si="25"/>
        <v>41704.08494212963</v>
      </c>
      <c r="Q407">
        <f t="shared" si="26"/>
        <v>55.2</v>
      </c>
      <c r="R407" s="11" t="s">
        <v>8326</v>
      </c>
      <c r="S407" t="s">
        <v>8331</v>
      </c>
      <c r="T407" s="13">
        <f t="shared" si="27"/>
        <v>2014</v>
      </c>
    </row>
    <row r="408" spans="1:20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40638.162465277775</v>
      </c>
      <c r="P408" s="12">
        <f t="shared" si="25"/>
        <v>40672.249305555553</v>
      </c>
      <c r="Q408">
        <f t="shared" si="26"/>
        <v>86.16</v>
      </c>
      <c r="R408" s="11" t="s">
        <v>8326</v>
      </c>
      <c r="S408" t="s">
        <v>8331</v>
      </c>
      <c r="T408" s="13">
        <f t="shared" si="27"/>
        <v>2011</v>
      </c>
    </row>
    <row r="409" spans="1:20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40806.870949074073</v>
      </c>
      <c r="P409" s="12">
        <f t="shared" si="25"/>
        <v>40866.912615740745</v>
      </c>
      <c r="Q409">
        <f t="shared" si="26"/>
        <v>92.32</v>
      </c>
      <c r="R409" s="11" t="s">
        <v>8326</v>
      </c>
      <c r="S409" t="s">
        <v>8331</v>
      </c>
      <c r="T409" s="13">
        <f t="shared" si="27"/>
        <v>2011</v>
      </c>
    </row>
    <row r="410" spans="1:20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41543.735995370371</v>
      </c>
      <c r="P410" s="12">
        <f t="shared" si="25"/>
        <v>41583.777662037035</v>
      </c>
      <c r="Q410">
        <f t="shared" si="26"/>
        <v>160.16</v>
      </c>
      <c r="R410" s="11" t="s">
        <v>8326</v>
      </c>
      <c r="S410" t="s">
        <v>8331</v>
      </c>
      <c r="T410" s="13">
        <f t="shared" si="27"/>
        <v>2013</v>
      </c>
    </row>
    <row r="411" spans="1:20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42543.862777777773</v>
      </c>
      <c r="P411" s="12">
        <f t="shared" si="25"/>
        <v>42573.862777777773</v>
      </c>
      <c r="Q411">
        <f t="shared" si="26"/>
        <v>45.6</v>
      </c>
      <c r="R411" s="11" t="s">
        <v>8326</v>
      </c>
      <c r="S411" t="s">
        <v>8331</v>
      </c>
      <c r="T411" s="13">
        <f t="shared" si="27"/>
        <v>2016</v>
      </c>
    </row>
    <row r="412" spans="1:20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42113.981446759266</v>
      </c>
      <c r="P412" s="12">
        <f t="shared" si="25"/>
        <v>42173.981446759266</v>
      </c>
      <c r="Q412">
        <f t="shared" si="26"/>
        <v>183.29</v>
      </c>
      <c r="R412" s="11" t="s">
        <v>8326</v>
      </c>
      <c r="S412" t="s">
        <v>8331</v>
      </c>
      <c r="T412" s="13">
        <f t="shared" si="27"/>
        <v>2015</v>
      </c>
    </row>
    <row r="413" spans="1:20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41598.17597222222</v>
      </c>
      <c r="P413" s="12">
        <f t="shared" si="25"/>
        <v>41630.208333333336</v>
      </c>
      <c r="Q413">
        <f t="shared" si="26"/>
        <v>125.79</v>
      </c>
      <c r="R413" s="11" t="s">
        <v>8326</v>
      </c>
      <c r="S413" t="s">
        <v>8331</v>
      </c>
      <c r="T413" s="13">
        <f t="shared" si="27"/>
        <v>2013</v>
      </c>
    </row>
    <row r="414" spans="1:20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41099.742800925924</v>
      </c>
      <c r="P414" s="12">
        <f t="shared" si="25"/>
        <v>41115.742800925924</v>
      </c>
      <c r="Q414">
        <f t="shared" si="26"/>
        <v>57.65</v>
      </c>
      <c r="R414" s="11" t="s">
        <v>8326</v>
      </c>
      <c r="S414" t="s">
        <v>8331</v>
      </c>
      <c r="T414" s="13">
        <f t="shared" si="27"/>
        <v>2012</v>
      </c>
    </row>
    <row r="415" spans="1:20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41079.877442129626</v>
      </c>
      <c r="P415" s="12">
        <f t="shared" si="25"/>
        <v>41109.877442129626</v>
      </c>
      <c r="Q415">
        <f t="shared" si="26"/>
        <v>78.66</v>
      </c>
      <c r="R415" s="11" t="s">
        <v>8326</v>
      </c>
      <c r="S415" t="s">
        <v>8331</v>
      </c>
      <c r="T415" s="13">
        <f t="shared" si="27"/>
        <v>2012</v>
      </c>
    </row>
    <row r="416" spans="1:20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41529.063252314816</v>
      </c>
      <c r="P416" s="12">
        <f t="shared" si="25"/>
        <v>41559.063252314816</v>
      </c>
      <c r="Q416">
        <f t="shared" si="26"/>
        <v>91.48</v>
      </c>
      <c r="R416" s="11" t="s">
        <v>8326</v>
      </c>
      <c r="S416" t="s">
        <v>8331</v>
      </c>
      <c r="T416" s="13">
        <f t="shared" si="27"/>
        <v>2013</v>
      </c>
    </row>
    <row r="417" spans="1:20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41904.851875</v>
      </c>
      <c r="P417" s="12">
        <f t="shared" si="25"/>
        <v>41929.5</v>
      </c>
      <c r="Q417">
        <f t="shared" si="26"/>
        <v>68.099999999999994</v>
      </c>
      <c r="R417" s="11" t="s">
        <v>8326</v>
      </c>
      <c r="S417" t="s">
        <v>8331</v>
      </c>
      <c r="T417" s="13">
        <f t="shared" si="27"/>
        <v>2014</v>
      </c>
    </row>
    <row r="418" spans="1:20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41648.396192129629</v>
      </c>
      <c r="P418" s="12">
        <f t="shared" si="25"/>
        <v>41678.396192129629</v>
      </c>
      <c r="Q418">
        <f t="shared" si="26"/>
        <v>48.09</v>
      </c>
      <c r="R418" s="11" t="s">
        <v>8326</v>
      </c>
      <c r="S418" t="s">
        <v>8331</v>
      </c>
      <c r="T418" s="13">
        <f t="shared" si="27"/>
        <v>2014</v>
      </c>
    </row>
    <row r="419" spans="1:20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41360.970601851855</v>
      </c>
      <c r="P419" s="12">
        <f t="shared" si="25"/>
        <v>41372.189583333333</v>
      </c>
      <c r="Q419">
        <f t="shared" si="26"/>
        <v>202.42</v>
      </c>
      <c r="R419" s="11" t="s">
        <v>8326</v>
      </c>
      <c r="S419" t="s">
        <v>8331</v>
      </c>
      <c r="T419" s="13">
        <f t="shared" si="27"/>
        <v>2013</v>
      </c>
    </row>
    <row r="420" spans="1:20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42178.282372685186</v>
      </c>
      <c r="P420" s="12">
        <f t="shared" si="25"/>
        <v>42208.282372685186</v>
      </c>
      <c r="Q420">
        <f t="shared" si="26"/>
        <v>216.75</v>
      </c>
      <c r="R420" s="11" t="s">
        <v>8326</v>
      </c>
      <c r="S420" t="s">
        <v>8331</v>
      </c>
      <c r="T420" s="13">
        <f t="shared" si="27"/>
        <v>2015</v>
      </c>
    </row>
    <row r="421" spans="1:20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41394.842442129629</v>
      </c>
      <c r="P421" s="12">
        <f t="shared" si="25"/>
        <v>41454.842442129629</v>
      </c>
      <c r="Q421">
        <f t="shared" si="26"/>
        <v>110.07</v>
      </c>
      <c r="R421" s="11" t="s">
        <v>8326</v>
      </c>
      <c r="S421" t="s">
        <v>8331</v>
      </c>
      <c r="T421" s="13">
        <f t="shared" si="27"/>
        <v>2013</v>
      </c>
    </row>
    <row r="422" spans="1:20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41682.23646990741</v>
      </c>
      <c r="P422" s="12">
        <f t="shared" si="25"/>
        <v>41712.194803240738</v>
      </c>
      <c r="Q422">
        <f t="shared" si="26"/>
        <v>4.83</v>
      </c>
      <c r="R422" s="11" t="s">
        <v>8326</v>
      </c>
      <c r="S422" t="s">
        <v>8332</v>
      </c>
      <c r="T422" s="13">
        <f t="shared" si="27"/>
        <v>2014</v>
      </c>
    </row>
    <row r="423" spans="1:20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42177.491388888884</v>
      </c>
      <c r="P423" s="12">
        <f t="shared" si="25"/>
        <v>42237.491388888884</v>
      </c>
      <c r="Q423">
        <f t="shared" si="26"/>
        <v>50.17</v>
      </c>
      <c r="R423" s="11" t="s">
        <v>8326</v>
      </c>
      <c r="S423" t="s">
        <v>8332</v>
      </c>
      <c r="T423" s="13">
        <f t="shared" si="27"/>
        <v>2015</v>
      </c>
    </row>
    <row r="424" spans="1:20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41863.260381944441</v>
      </c>
      <c r="P424" s="12">
        <f t="shared" si="25"/>
        <v>41893.260381944441</v>
      </c>
      <c r="Q424">
        <f t="shared" si="26"/>
        <v>35.83</v>
      </c>
      <c r="R424" s="11" t="s">
        <v>8326</v>
      </c>
      <c r="S424" t="s">
        <v>8332</v>
      </c>
      <c r="T424" s="13">
        <f t="shared" si="27"/>
        <v>2014</v>
      </c>
    </row>
    <row r="425" spans="1:20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41400.92627314815</v>
      </c>
      <c r="P425" s="12">
        <f t="shared" si="25"/>
        <v>41430.92627314815</v>
      </c>
      <c r="Q425">
        <f t="shared" si="26"/>
        <v>11.77</v>
      </c>
      <c r="R425" s="11" t="s">
        <v>8326</v>
      </c>
      <c r="S425" t="s">
        <v>8332</v>
      </c>
      <c r="T425" s="13">
        <f t="shared" si="27"/>
        <v>2013</v>
      </c>
    </row>
    <row r="426" spans="1:20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40934.376145833332</v>
      </c>
      <c r="P426" s="12">
        <f t="shared" si="25"/>
        <v>40994.334479166668</v>
      </c>
      <c r="Q426">
        <f t="shared" si="26"/>
        <v>40.78</v>
      </c>
      <c r="R426" s="11" t="s">
        <v>8326</v>
      </c>
      <c r="S426" t="s">
        <v>8332</v>
      </c>
      <c r="T426" s="13">
        <f t="shared" si="27"/>
        <v>2012</v>
      </c>
    </row>
    <row r="427" spans="1:20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42275.861157407402</v>
      </c>
      <c r="P427" s="12">
        <f t="shared" si="25"/>
        <v>42335.902824074074</v>
      </c>
      <c r="Q427">
        <f t="shared" si="26"/>
        <v>3</v>
      </c>
      <c r="R427" s="11" t="s">
        <v>8326</v>
      </c>
      <c r="S427" t="s">
        <v>8332</v>
      </c>
      <c r="T427" s="13">
        <f t="shared" si="27"/>
        <v>2015</v>
      </c>
    </row>
    <row r="428" spans="1:20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42400.711967592593</v>
      </c>
      <c r="P428" s="12">
        <f t="shared" si="25"/>
        <v>42430.711967592593</v>
      </c>
      <c r="Q428">
        <f t="shared" si="26"/>
        <v>16.63</v>
      </c>
      <c r="R428" s="11" t="s">
        <v>8326</v>
      </c>
      <c r="S428" t="s">
        <v>8332</v>
      </c>
      <c r="T428" s="13">
        <f t="shared" si="27"/>
        <v>2016</v>
      </c>
    </row>
    <row r="429" spans="1:20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42285.909027777772</v>
      </c>
      <c r="P429" s="12">
        <f t="shared" si="25"/>
        <v>42299.790972222225</v>
      </c>
      <c r="Q429">
        <f t="shared" si="26"/>
        <v>0</v>
      </c>
      <c r="R429" s="11" t="s">
        <v>8326</v>
      </c>
      <c r="S429" t="s">
        <v>8332</v>
      </c>
      <c r="T429" s="13">
        <f t="shared" si="27"/>
        <v>2015</v>
      </c>
    </row>
    <row r="430" spans="1:20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41778.766724537039</v>
      </c>
      <c r="P430" s="12">
        <f t="shared" si="25"/>
        <v>41806.916666666664</v>
      </c>
      <c r="Q430">
        <f t="shared" si="26"/>
        <v>52</v>
      </c>
      <c r="R430" s="11" t="s">
        <v>8326</v>
      </c>
      <c r="S430" t="s">
        <v>8332</v>
      </c>
      <c r="T430" s="13">
        <f t="shared" si="27"/>
        <v>2014</v>
      </c>
    </row>
    <row r="431" spans="1:20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40070.901412037041</v>
      </c>
      <c r="P431" s="12">
        <f t="shared" si="25"/>
        <v>40144.207638888889</v>
      </c>
      <c r="Q431">
        <f t="shared" si="26"/>
        <v>0</v>
      </c>
      <c r="R431" s="11" t="s">
        <v>8326</v>
      </c>
      <c r="S431" t="s">
        <v>8332</v>
      </c>
      <c r="T431" s="13">
        <f t="shared" si="27"/>
        <v>2009</v>
      </c>
    </row>
    <row r="432" spans="1:20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41513.107256944444</v>
      </c>
      <c r="P432" s="12">
        <f t="shared" si="25"/>
        <v>41528.107256944444</v>
      </c>
      <c r="Q432">
        <f t="shared" si="26"/>
        <v>4.8</v>
      </c>
      <c r="R432" s="11" t="s">
        <v>8326</v>
      </c>
      <c r="S432" t="s">
        <v>8332</v>
      </c>
      <c r="T432" s="13">
        <f t="shared" si="27"/>
        <v>2013</v>
      </c>
    </row>
    <row r="433" spans="1:20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42526.871331018512</v>
      </c>
      <c r="P433" s="12">
        <f t="shared" si="25"/>
        <v>42556.871331018512</v>
      </c>
      <c r="Q433">
        <f t="shared" si="26"/>
        <v>51.88</v>
      </c>
      <c r="R433" s="11" t="s">
        <v>8326</v>
      </c>
      <c r="S433" t="s">
        <v>8332</v>
      </c>
      <c r="T433" s="13">
        <f t="shared" si="27"/>
        <v>2016</v>
      </c>
    </row>
    <row r="434" spans="1:20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42238.726631944446</v>
      </c>
      <c r="P434" s="12">
        <f t="shared" si="25"/>
        <v>42298.726631944446</v>
      </c>
      <c r="Q434">
        <f t="shared" si="26"/>
        <v>71.25</v>
      </c>
      <c r="R434" s="11" t="s">
        <v>8326</v>
      </c>
      <c r="S434" t="s">
        <v>8332</v>
      </c>
      <c r="T434" s="13">
        <f t="shared" si="27"/>
        <v>2015</v>
      </c>
    </row>
    <row r="435" spans="1:20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42228.629884259266</v>
      </c>
      <c r="P435" s="12">
        <f t="shared" si="25"/>
        <v>42288.629884259266</v>
      </c>
      <c r="Q435">
        <f t="shared" si="26"/>
        <v>0</v>
      </c>
      <c r="R435" s="11" t="s">
        <v>8326</v>
      </c>
      <c r="S435" t="s">
        <v>8332</v>
      </c>
      <c r="T435" s="13">
        <f t="shared" si="27"/>
        <v>2015</v>
      </c>
    </row>
    <row r="436" spans="1:20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41576.834513888891</v>
      </c>
      <c r="P436" s="12">
        <f t="shared" si="25"/>
        <v>41609.876180555555</v>
      </c>
      <c r="Q436">
        <f t="shared" si="26"/>
        <v>62.5</v>
      </c>
      <c r="R436" s="11" t="s">
        <v>8326</v>
      </c>
      <c r="S436" t="s">
        <v>8332</v>
      </c>
      <c r="T436" s="13">
        <f t="shared" si="27"/>
        <v>2013</v>
      </c>
    </row>
    <row r="437" spans="1:20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41500.747453703705</v>
      </c>
      <c r="P437" s="12">
        <f t="shared" si="25"/>
        <v>41530.747453703705</v>
      </c>
      <c r="Q437">
        <f t="shared" si="26"/>
        <v>1</v>
      </c>
      <c r="R437" s="11" t="s">
        <v>8326</v>
      </c>
      <c r="S437" t="s">
        <v>8332</v>
      </c>
      <c r="T437" s="13">
        <f t="shared" si="27"/>
        <v>2013</v>
      </c>
    </row>
    <row r="438" spans="1:20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41456.36241898148</v>
      </c>
      <c r="P438" s="12">
        <f t="shared" si="25"/>
        <v>41486.36241898148</v>
      </c>
      <c r="Q438">
        <f t="shared" si="26"/>
        <v>0</v>
      </c>
      <c r="R438" s="11" t="s">
        <v>8326</v>
      </c>
      <c r="S438" t="s">
        <v>8332</v>
      </c>
      <c r="T438" s="13">
        <f t="shared" si="27"/>
        <v>2013</v>
      </c>
    </row>
    <row r="439" spans="1:20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42591.31858796296</v>
      </c>
      <c r="P439" s="12">
        <f t="shared" si="25"/>
        <v>42651.31858796296</v>
      </c>
      <c r="Q439">
        <f t="shared" si="26"/>
        <v>0</v>
      </c>
      <c r="R439" s="11" t="s">
        <v>8326</v>
      </c>
      <c r="S439" t="s">
        <v>8332</v>
      </c>
      <c r="T439" s="13">
        <f t="shared" si="27"/>
        <v>2016</v>
      </c>
    </row>
    <row r="440" spans="1:20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42296.261087962965</v>
      </c>
      <c r="P440" s="12">
        <f t="shared" si="25"/>
        <v>42326.302754629629</v>
      </c>
      <c r="Q440">
        <f t="shared" si="26"/>
        <v>170.55</v>
      </c>
      <c r="R440" s="11" t="s">
        <v>8326</v>
      </c>
      <c r="S440" t="s">
        <v>8332</v>
      </c>
      <c r="T440" s="13">
        <f t="shared" si="27"/>
        <v>2015</v>
      </c>
    </row>
    <row r="441" spans="1:20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41919.761782407404</v>
      </c>
      <c r="P441" s="12">
        <f t="shared" si="25"/>
        <v>41929.761782407404</v>
      </c>
      <c r="Q441">
        <f t="shared" si="26"/>
        <v>0</v>
      </c>
      <c r="R441" s="11" t="s">
        <v>8326</v>
      </c>
      <c r="S441" t="s">
        <v>8332</v>
      </c>
      <c r="T441" s="13">
        <f t="shared" si="27"/>
        <v>2014</v>
      </c>
    </row>
    <row r="442" spans="1:20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42423.985567129625</v>
      </c>
      <c r="P442" s="12">
        <f t="shared" si="25"/>
        <v>42453.943900462968</v>
      </c>
      <c r="Q442">
        <f t="shared" si="26"/>
        <v>5</v>
      </c>
      <c r="R442" s="11" t="s">
        <v>8326</v>
      </c>
      <c r="S442" t="s">
        <v>8332</v>
      </c>
      <c r="T442" s="13">
        <f t="shared" si="27"/>
        <v>2016</v>
      </c>
    </row>
    <row r="443" spans="1:20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41550.793935185182</v>
      </c>
      <c r="P443" s="12">
        <f t="shared" si="25"/>
        <v>41580.793935185182</v>
      </c>
      <c r="Q443">
        <f t="shared" si="26"/>
        <v>0</v>
      </c>
      <c r="R443" s="11" t="s">
        <v>8326</v>
      </c>
      <c r="S443" t="s">
        <v>8332</v>
      </c>
      <c r="T443" s="13">
        <f t="shared" si="27"/>
        <v>2013</v>
      </c>
    </row>
    <row r="444" spans="1:20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42024.888692129629</v>
      </c>
      <c r="P444" s="12">
        <f t="shared" si="25"/>
        <v>42054.888692129629</v>
      </c>
      <c r="Q444">
        <f t="shared" si="26"/>
        <v>393.59</v>
      </c>
      <c r="R444" s="11" t="s">
        <v>8326</v>
      </c>
      <c r="S444" t="s">
        <v>8332</v>
      </c>
      <c r="T444" s="13">
        <f t="shared" si="27"/>
        <v>2015</v>
      </c>
    </row>
    <row r="445" spans="1:20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41650.015057870369</v>
      </c>
      <c r="P445" s="12">
        <f t="shared" si="25"/>
        <v>41680.015057870369</v>
      </c>
      <c r="Q445">
        <f t="shared" si="26"/>
        <v>5</v>
      </c>
      <c r="R445" s="11" t="s">
        <v>8326</v>
      </c>
      <c r="S445" t="s">
        <v>8332</v>
      </c>
      <c r="T445" s="13">
        <f t="shared" si="27"/>
        <v>2014</v>
      </c>
    </row>
    <row r="446" spans="1:20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40894.906956018516</v>
      </c>
      <c r="P446" s="12">
        <f t="shared" si="25"/>
        <v>40954.906956018516</v>
      </c>
      <c r="Q446">
        <f t="shared" si="26"/>
        <v>50</v>
      </c>
      <c r="R446" s="11" t="s">
        <v>8326</v>
      </c>
      <c r="S446" t="s">
        <v>8332</v>
      </c>
      <c r="T446" s="13">
        <f t="shared" si="27"/>
        <v>2011</v>
      </c>
    </row>
    <row r="447" spans="1:20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42130.335358796292</v>
      </c>
      <c r="P447" s="12">
        <f t="shared" si="25"/>
        <v>42145.335358796292</v>
      </c>
      <c r="Q447">
        <f t="shared" si="26"/>
        <v>1</v>
      </c>
      <c r="R447" s="11" t="s">
        <v>8326</v>
      </c>
      <c r="S447" t="s">
        <v>8332</v>
      </c>
      <c r="T447" s="13">
        <f t="shared" si="27"/>
        <v>2015</v>
      </c>
    </row>
    <row r="448" spans="1:20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42037.083564814813</v>
      </c>
      <c r="P448" s="12">
        <f t="shared" si="25"/>
        <v>42067.083564814813</v>
      </c>
      <c r="Q448">
        <f t="shared" si="26"/>
        <v>47.88</v>
      </c>
      <c r="R448" s="11" t="s">
        <v>8326</v>
      </c>
      <c r="S448" t="s">
        <v>8332</v>
      </c>
      <c r="T448" s="13">
        <f t="shared" si="27"/>
        <v>2015</v>
      </c>
    </row>
    <row r="449" spans="1:20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41331.555127314816</v>
      </c>
      <c r="P449" s="12">
        <f t="shared" si="25"/>
        <v>41356.513460648144</v>
      </c>
      <c r="Q449">
        <f t="shared" si="26"/>
        <v>5</v>
      </c>
      <c r="R449" s="11" t="s">
        <v>8326</v>
      </c>
      <c r="S449" t="s">
        <v>8332</v>
      </c>
      <c r="T449" s="13">
        <f t="shared" si="27"/>
        <v>2013</v>
      </c>
    </row>
    <row r="450" spans="1:20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41753.758043981477</v>
      </c>
      <c r="P450" s="12">
        <f t="shared" si="25"/>
        <v>41773.758043981477</v>
      </c>
      <c r="Q450">
        <f t="shared" si="26"/>
        <v>20.5</v>
      </c>
      <c r="R450" s="11" t="s">
        <v>8326</v>
      </c>
      <c r="S450" t="s">
        <v>8332</v>
      </c>
      <c r="T450" s="13">
        <f t="shared" si="27"/>
        <v>2014</v>
      </c>
    </row>
    <row r="451" spans="1:20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(((J451/60)/60)/24)+DATE(1970,1,1)</f>
        <v>41534.568113425928</v>
      </c>
      <c r="P451" s="12">
        <f t="shared" ref="P451:P514" si="29">(((I451/60)/60)/24)+DATE(1970,1,1)</f>
        <v>41564.568113425928</v>
      </c>
      <c r="Q451">
        <f t="shared" ref="Q451:Q514" si="30">IFERROR(ROUND(E451/L451,2),0)</f>
        <v>9</v>
      </c>
      <c r="R451" s="11" t="s">
        <v>8326</v>
      </c>
      <c r="S451" t="s">
        <v>8332</v>
      </c>
      <c r="T451" s="13">
        <f t="shared" ref="T451:T514" si="31">YEAR(O451)</f>
        <v>2013</v>
      </c>
    </row>
    <row r="452" spans="1:20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41654.946759259255</v>
      </c>
      <c r="P452" s="12">
        <f t="shared" si="29"/>
        <v>41684.946759259255</v>
      </c>
      <c r="Q452">
        <f t="shared" si="30"/>
        <v>56.57</v>
      </c>
      <c r="R452" s="11" t="s">
        <v>8326</v>
      </c>
      <c r="S452" t="s">
        <v>8332</v>
      </c>
      <c r="T452" s="13">
        <f t="shared" si="31"/>
        <v>2014</v>
      </c>
    </row>
    <row r="453" spans="1:20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41634.715173611112</v>
      </c>
      <c r="P453" s="12">
        <f t="shared" si="29"/>
        <v>41664.715173611112</v>
      </c>
      <c r="Q453">
        <f t="shared" si="30"/>
        <v>0</v>
      </c>
      <c r="R453" s="11" t="s">
        <v>8326</v>
      </c>
      <c r="S453" t="s">
        <v>8332</v>
      </c>
      <c r="T453" s="13">
        <f t="shared" si="31"/>
        <v>2013</v>
      </c>
    </row>
    <row r="454" spans="1:20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42107.703877314809</v>
      </c>
      <c r="P454" s="12">
        <f t="shared" si="29"/>
        <v>42137.703877314809</v>
      </c>
      <c r="Q454">
        <f t="shared" si="30"/>
        <v>40</v>
      </c>
      <c r="R454" s="11" t="s">
        <v>8326</v>
      </c>
      <c r="S454" t="s">
        <v>8332</v>
      </c>
      <c r="T454" s="13">
        <f t="shared" si="31"/>
        <v>2015</v>
      </c>
    </row>
    <row r="455" spans="1:20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42038.824988425928</v>
      </c>
      <c r="P455" s="12">
        <f t="shared" si="29"/>
        <v>42054.824988425928</v>
      </c>
      <c r="Q455">
        <f t="shared" si="30"/>
        <v>13</v>
      </c>
      <c r="R455" s="11" t="s">
        <v>8326</v>
      </c>
      <c r="S455" t="s">
        <v>8332</v>
      </c>
      <c r="T455" s="13">
        <f t="shared" si="31"/>
        <v>2015</v>
      </c>
    </row>
    <row r="456" spans="1:20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41938.717256944445</v>
      </c>
      <c r="P456" s="12">
        <f t="shared" si="29"/>
        <v>41969.551388888889</v>
      </c>
      <c r="Q456">
        <f t="shared" si="30"/>
        <v>16.399999999999999</v>
      </c>
      <c r="R456" s="11" t="s">
        <v>8326</v>
      </c>
      <c r="S456" t="s">
        <v>8332</v>
      </c>
      <c r="T456" s="13">
        <f t="shared" si="31"/>
        <v>2014</v>
      </c>
    </row>
    <row r="457" spans="1:20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40971.002569444441</v>
      </c>
      <c r="P457" s="12">
        <f t="shared" si="29"/>
        <v>41016.021527777775</v>
      </c>
      <c r="Q457">
        <f t="shared" si="30"/>
        <v>22.5</v>
      </c>
      <c r="R457" s="11" t="s">
        <v>8326</v>
      </c>
      <c r="S457" t="s">
        <v>8332</v>
      </c>
      <c r="T457" s="13">
        <f t="shared" si="31"/>
        <v>2012</v>
      </c>
    </row>
    <row r="458" spans="1:20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41547.694456018515</v>
      </c>
      <c r="P458" s="12">
        <f t="shared" si="29"/>
        <v>41569.165972222225</v>
      </c>
      <c r="Q458">
        <f t="shared" si="30"/>
        <v>20.329999999999998</v>
      </c>
      <c r="R458" s="11" t="s">
        <v>8326</v>
      </c>
      <c r="S458" t="s">
        <v>8332</v>
      </c>
      <c r="T458" s="13">
        <f t="shared" si="31"/>
        <v>2013</v>
      </c>
    </row>
    <row r="459" spans="1:20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41837.767500000002</v>
      </c>
      <c r="P459" s="12">
        <f t="shared" si="29"/>
        <v>41867.767500000002</v>
      </c>
      <c r="Q459">
        <f t="shared" si="30"/>
        <v>0</v>
      </c>
      <c r="R459" s="11" t="s">
        <v>8326</v>
      </c>
      <c r="S459" t="s">
        <v>8332</v>
      </c>
      <c r="T459" s="13">
        <f t="shared" si="31"/>
        <v>2014</v>
      </c>
    </row>
    <row r="460" spans="1:20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41378.69976851852</v>
      </c>
      <c r="P460" s="12">
        <f t="shared" si="29"/>
        <v>41408.69976851852</v>
      </c>
      <c r="Q460">
        <f t="shared" si="30"/>
        <v>16.760000000000002</v>
      </c>
      <c r="R460" s="11" t="s">
        <v>8326</v>
      </c>
      <c r="S460" t="s">
        <v>8332</v>
      </c>
      <c r="T460" s="13">
        <f t="shared" si="31"/>
        <v>2013</v>
      </c>
    </row>
    <row r="461" spans="1:20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40800.6403587963</v>
      </c>
      <c r="P461" s="12">
        <f t="shared" si="29"/>
        <v>40860.682025462964</v>
      </c>
      <c r="Q461">
        <f t="shared" si="30"/>
        <v>25</v>
      </c>
      <c r="R461" s="11" t="s">
        <v>8326</v>
      </c>
      <c r="S461" t="s">
        <v>8332</v>
      </c>
      <c r="T461" s="13">
        <f t="shared" si="31"/>
        <v>2011</v>
      </c>
    </row>
    <row r="462" spans="1:20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41759.542534722219</v>
      </c>
      <c r="P462" s="12">
        <f t="shared" si="29"/>
        <v>41791.166666666664</v>
      </c>
      <c r="Q462">
        <f t="shared" si="30"/>
        <v>12.5</v>
      </c>
      <c r="R462" s="11" t="s">
        <v>8326</v>
      </c>
      <c r="S462" t="s">
        <v>8332</v>
      </c>
      <c r="T462" s="13">
        <f t="shared" si="31"/>
        <v>2014</v>
      </c>
    </row>
    <row r="463" spans="1:20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41407.84684027778</v>
      </c>
      <c r="P463" s="12">
        <f t="shared" si="29"/>
        <v>41427.84684027778</v>
      </c>
      <c r="Q463">
        <f t="shared" si="30"/>
        <v>0</v>
      </c>
      <c r="R463" s="11" t="s">
        <v>8326</v>
      </c>
      <c r="S463" t="s">
        <v>8332</v>
      </c>
      <c r="T463" s="13">
        <f t="shared" si="31"/>
        <v>2013</v>
      </c>
    </row>
    <row r="464" spans="1:20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40705.126631944448</v>
      </c>
      <c r="P464" s="12">
        <f t="shared" si="29"/>
        <v>40765.126631944448</v>
      </c>
      <c r="Q464">
        <f t="shared" si="30"/>
        <v>0</v>
      </c>
      <c r="R464" s="11" t="s">
        <v>8326</v>
      </c>
      <c r="S464" t="s">
        <v>8332</v>
      </c>
      <c r="T464" s="13">
        <f t="shared" si="31"/>
        <v>2011</v>
      </c>
    </row>
    <row r="465" spans="1:20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40750.710104166668</v>
      </c>
      <c r="P465" s="12">
        <f t="shared" si="29"/>
        <v>40810.710104166668</v>
      </c>
      <c r="Q465">
        <f t="shared" si="30"/>
        <v>113.64</v>
      </c>
      <c r="R465" s="11" t="s">
        <v>8326</v>
      </c>
      <c r="S465" t="s">
        <v>8332</v>
      </c>
      <c r="T465" s="13">
        <f t="shared" si="31"/>
        <v>2011</v>
      </c>
    </row>
    <row r="466" spans="1:20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42488.848784722228</v>
      </c>
      <c r="P466" s="12">
        <f t="shared" si="29"/>
        <v>42508.848784722228</v>
      </c>
      <c r="Q466">
        <f t="shared" si="30"/>
        <v>1</v>
      </c>
      <c r="R466" s="11" t="s">
        <v>8326</v>
      </c>
      <c r="S466" t="s">
        <v>8332</v>
      </c>
      <c r="T466" s="13">
        <f t="shared" si="31"/>
        <v>2016</v>
      </c>
    </row>
    <row r="467" spans="1:20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41801.120069444441</v>
      </c>
      <c r="P467" s="12">
        <f t="shared" si="29"/>
        <v>41817.120069444441</v>
      </c>
      <c r="Q467">
        <f t="shared" si="30"/>
        <v>17.25</v>
      </c>
      <c r="R467" s="11" t="s">
        <v>8326</v>
      </c>
      <c r="S467" t="s">
        <v>8332</v>
      </c>
      <c r="T467" s="13">
        <f t="shared" si="31"/>
        <v>2014</v>
      </c>
    </row>
    <row r="468" spans="1:20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41129.942870370374</v>
      </c>
      <c r="P468" s="12">
        <f t="shared" si="29"/>
        <v>41159.942870370374</v>
      </c>
      <c r="Q468">
        <f t="shared" si="30"/>
        <v>15.2</v>
      </c>
      <c r="R468" s="11" t="s">
        <v>8326</v>
      </c>
      <c r="S468" t="s">
        <v>8332</v>
      </c>
      <c r="T468" s="13">
        <f t="shared" si="31"/>
        <v>2012</v>
      </c>
    </row>
    <row r="469" spans="1:20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41135.679791666669</v>
      </c>
      <c r="P469" s="12">
        <f t="shared" si="29"/>
        <v>41180.679791666669</v>
      </c>
      <c r="Q469">
        <f t="shared" si="30"/>
        <v>110.64</v>
      </c>
      <c r="R469" s="11" t="s">
        <v>8326</v>
      </c>
      <c r="S469" t="s">
        <v>8332</v>
      </c>
      <c r="T469" s="13">
        <f t="shared" si="31"/>
        <v>2012</v>
      </c>
    </row>
    <row r="470" spans="1:20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41041.167627314811</v>
      </c>
      <c r="P470" s="12">
        <f t="shared" si="29"/>
        <v>41101.160474537035</v>
      </c>
      <c r="Q470">
        <f t="shared" si="30"/>
        <v>0</v>
      </c>
      <c r="R470" s="11" t="s">
        <v>8326</v>
      </c>
      <c r="S470" t="s">
        <v>8332</v>
      </c>
      <c r="T470" s="13">
        <f t="shared" si="31"/>
        <v>2012</v>
      </c>
    </row>
    <row r="471" spans="1:20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41827.989861111113</v>
      </c>
      <c r="P471" s="12">
        <f t="shared" si="29"/>
        <v>41887.989861111113</v>
      </c>
      <c r="Q471">
        <f t="shared" si="30"/>
        <v>0</v>
      </c>
      <c r="R471" s="11" t="s">
        <v>8326</v>
      </c>
      <c r="S471" t="s">
        <v>8332</v>
      </c>
      <c r="T471" s="13">
        <f t="shared" si="31"/>
        <v>2014</v>
      </c>
    </row>
    <row r="472" spans="1:20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41605.167696759258</v>
      </c>
      <c r="P472" s="12">
        <f t="shared" si="29"/>
        <v>41655.166666666664</v>
      </c>
      <c r="Q472">
        <f t="shared" si="30"/>
        <v>25.5</v>
      </c>
      <c r="R472" s="11" t="s">
        <v>8326</v>
      </c>
      <c r="S472" t="s">
        <v>8332</v>
      </c>
      <c r="T472" s="13">
        <f t="shared" si="31"/>
        <v>2013</v>
      </c>
    </row>
    <row r="473" spans="1:20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41703.721979166665</v>
      </c>
      <c r="P473" s="12">
        <f t="shared" si="29"/>
        <v>41748.680312500001</v>
      </c>
      <c r="Q473">
        <f t="shared" si="30"/>
        <v>38.479999999999997</v>
      </c>
      <c r="R473" s="11" t="s">
        <v>8326</v>
      </c>
      <c r="S473" t="s">
        <v>8332</v>
      </c>
      <c r="T473" s="13">
        <f t="shared" si="31"/>
        <v>2014</v>
      </c>
    </row>
    <row r="474" spans="1:20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41844.922662037039</v>
      </c>
      <c r="P474" s="12">
        <f t="shared" si="29"/>
        <v>41874.922662037039</v>
      </c>
      <c r="Q474">
        <f t="shared" si="30"/>
        <v>28.2</v>
      </c>
      <c r="R474" s="11" t="s">
        <v>8326</v>
      </c>
      <c r="S474" t="s">
        <v>8332</v>
      </c>
      <c r="T474" s="13">
        <f t="shared" si="31"/>
        <v>2014</v>
      </c>
    </row>
    <row r="475" spans="1:20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41869.698136574072</v>
      </c>
      <c r="P475" s="12">
        <f t="shared" si="29"/>
        <v>41899.698136574072</v>
      </c>
      <c r="Q475">
        <f t="shared" si="30"/>
        <v>61.5</v>
      </c>
      <c r="R475" s="11" t="s">
        <v>8326</v>
      </c>
      <c r="S475" t="s">
        <v>8332</v>
      </c>
      <c r="T475" s="13">
        <f t="shared" si="31"/>
        <v>2014</v>
      </c>
    </row>
    <row r="476" spans="1:20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42753.329039351855</v>
      </c>
      <c r="P476" s="12">
        <f t="shared" si="29"/>
        <v>42783.329039351855</v>
      </c>
      <c r="Q476">
        <f t="shared" si="30"/>
        <v>1</v>
      </c>
      <c r="R476" s="11" t="s">
        <v>8326</v>
      </c>
      <c r="S476" t="s">
        <v>8332</v>
      </c>
      <c r="T476" s="13">
        <f t="shared" si="31"/>
        <v>2017</v>
      </c>
    </row>
    <row r="477" spans="1:20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42100.086145833338</v>
      </c>
      <c r="P477" s="12">
        <f t="shared" si="29"/>
        <v>42130.086145833338</v>
      </c>
      <c r="Q477">
        <f t="shared" si="30"/>
        <v>0</v>
      </c>
      <c r="R477" s="11" t="s">
        <v>8326</v>
      </c>
      <c r="S477" t="s">
        <v>8332</v>
      </c>
      <c r="T477" s="13">
        <f t="shared" si="31"/>
        <v>2015</v>
      </c>
    </row>
    <row r="478" spans="1:20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41757.975011574075</v>
      </c>
      <c r="P478" s="12">
        <f t="shared" si="29"/>
        <v>41793.165972222225</v>
      </c>
      <c r="Q478">
        <f t="shared" si="30"/>
        <v>39.57</v>
      </c>
      <c r="R478" s="11" t="s">
        <v>8326</v>
      </c>
      <c r="S478" t="s">
        <v>8332</v>
      </c>
      <c r="T478" s="13">
        <f t="shared" si="31"/>
        <v>2014</v>
      </c>
    </row>
    <row r="479" spans="1:20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40987.83488425926</v>
      </c>
      <c r="P479" s="12">
        <f t="shared" si="29"/>
        <v>41047.83488425926</v>
      </c>
      <c r="Q479">
        <f t="shared" si="30"/>
        <v>0</v>
      </c>
      <c r="R479" s="11" t="s">
        <v>8326</v>
      </c>
      <c r="S479" t="s">
        <v>8332</v>
      </c>
      <c r="T479" s="13">
        <f t="shared" si="31"/>
        <v>2012</v>
      </c>
    </row>
    <row r="480" spans="1:20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42065.910983796297</v>
      </c>
      <c r="P480" s="12">
        <f t="shared" si="29"/>
        <v>42095.869317129633</v>
      </c>
      <c r="Q480">
        <f t="shared" si="30"/>
        <v>0</v>
      </c>
      <c r="R480" s="11" t="s">
        <v>8326</v>
      </c>
      <c r="S480" t="s">
        <v>8332</v>
      </c>
      <c r="T480" s="13">
        <f t="shared" si="31"/>
        <v>2015</v>
      </c>
    </row>
    <row r="481" spans="1:20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41904.407812500001</v>
      </c>
      <c r="P481" s="12">
        <f t="shared" si="29"/>
        <v>41964.449479166666</v>
      </c>
      <c r="Q481">
        <f t="shared" si="30"/>
        <v>88.8</v>
      </c>
      <c r="R481" s="11" t="s">
        <v>8326</v>
      </c>
      <c r="S481" t="s">
        <v>8332</v>
      </c>
      <c r="T481" s="13">
        <f t="shared" si="31"/>
        <v>2014</v>
      </c>
    </row>
    <row r="482" spans="1:20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41465.500173611108</v>
      </c>
      <c r="P482" s="12">
        <f t="shared" si="29"/>
        <v>41495.500173611108</v>
      </c>
      <c r="Q482">
        <f t="shared" si="30"/>
        <v>55.46</v>
      </c>
      <c r="R482" s="11" t="s">
        <v>8326</v>
      </c>
      <c r="S482" t="s">
        <v>8332</v>
      </c>
      <c r="T482" s="13">
        <f t="shared" si="31"/>
        <v>2013</v>
      </c>
    </row>
    <row r="483" spans="1:20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41162.672326388885</v>
      </c>
      <c r="P483" s="12">
        <f t="shared" si="29"/>
        <v>41192.672326388885</v>
      </c>
      <c r="Q483">
        <f t="shared" si="30"/>
        <v>87.14</v>
      </c>
      <c r="R483" s="11" t="s">
        <v>8326</v>
      </c>
      <c r="S483" t="s">
        <v>8332</v>
      </c>
      <c r="T483" s="13">
        <f t="shared" si="31"/>
        <v>2012</v>
      </c>
    </row>
    <row r="484" spans="1:20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42447.896875000006</v>
      </c>
      <c r="P484" s="12">
        <f t="shared" si="29"/>
        <v>42474.606944444444</v>
      </c>
      <c r="Q484">
        <f t="shared" si="30"/>
        <v>10</v>
      </c>
      <c r="R484" s="11" t="s">
        <v>8326</v>
      </c>
      <c r="S484" t="s">
        <v>8332</v>
      </c>
      <c r="T484" s="13">
        <f t="shared" si="31"/>
        <v>2016</v>
      </c>
    </row>
    <row r="485" spans="1:20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41243.197592592594</v>
      </c>
      <c r="P485" s="12">
        <f t="shared" si="29"/>
        <v>41303.197592592594</v>
      </c>
      <c r="Q485">
        <f t="shared" si="30"/>
        <v>51.22</v>
      </c>
      <c r="R485" s="11" t="s">
        <v>8326</v>
      </c>
      <c r="S485" t="s">
        <v>8332</v>
      </c>
      <c r="T485" s="13">
        <f t="shared" si="31"/>
        <v>2012</v>
      </c>
    </row>
    <row r="486" spans="1:20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42272.93949074074</v>
      </c>
      <c r="P486" s="12">
        <f t="shared" si="29"/>
        <v>42313.981157407412</v>
      </c>
      <c r="Q486">
        <f t="shared" si="30"/>
        <v>13.55</v>
      </c>
      <c r="R486" s="11" t="s">
        <v>8326</v>
      </c>
      <c r="S486" t="s">
        <v>8332</v>
      </c>
      <c r="T486" s="13">
        <f t="shared" si="31"/>
        <v>2015</v>
      </c>
    </row>
    <row r="487" spans="1:20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41381.50577546296</v>
      </c>
      <c r="P487" s="12">
        <f t="shared" si="29"/>
        <v>41411.50577546296</v>
      </c>
      <c r="Q487">
        <f t="shared" si="30"/>
        <v>66.52</v>
      </c>
      <c r="R487" s="11" t="s">
        <v>8326</v>
      </c>
      <c r="S487" t="s">
        <v>8332</v>
      </c>
      <c r="T487" s="13">
        <f t="shared" si="31"/>
        <v>2013</v>
      </c>
    </row>
    <row r="488" spans="1:20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41761.94258101852</v>
      </c>
      <c r="P488" s="12">
        <f t="shared" si="29"/>
        <v>41791.94258101852</v>
      </c>
      <c r="Q488">
        <f t="shared" si="30"/>
        <v>50</v>
      </c>
      <c r="R488" s="11" t="s">
        <v>8326</v>
      </c>
      <c r="S488" t="s">
        <v>8332</v>
      </c>
      <c r="T488" s="13">
        <f t="shared" si="31"/>
        <v>2014</v>
      </c>
    </row>
    <row r="489" spans="1:20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42669.594837962963</v>
      </c>
      <c r="P489" s="12">
        <f t="shared" si="29"/>
        <v>42729.636504629627</v>
      </c>
      <c r="Q489">
        <f t="shared" si="30"/>
        <v>0</v>
      </c>
      <c r="R489" s="11" t="s">
        <v>8326</v>
      </c>
      <c r="S489" t="s">
        <v>8332</v>
      </c>
      <c r="T489" s="13">
        <f t="shared" si="31"/>
        <v>2016</v>
      </c>
    </row>
    <row r="490" spans="1:20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42714.054398148146</v>
      </c>
      <c r="P490" s="12">
        <f t="shared" si="29"/>
        <v>42744.054398148146</v>
      </c>
      <c r="Q490">
        <f t="shared" si="30"/>
        <v>0</v>
      </c>
      <c r="R490" s="11" t="s">
        <v>8326</v>
      </c>
      <c r="S490" t="s">
        <v>8332</v>
      </c>
      <c r="T490" s="13">
        <f t="shared" si="31"/>
        <v>2016</v>
      </c>
    </row>
    <row r="491" spans="1:20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40882.481666666667</v>
      </c>
      <c r="P491" s="12">
        <f t="shared" si="29"/>
        <v>40913.481249999997</v>
      </c>
      <c r="Q491">
        <f t="shared" si="30"/>
        <v>71.67</v>
      </c>
      <c r="R491" s="11" t="s">
        <v>8326</v>
      </c>
      <c r="S491" t="s">
        <v>8332</v>
      </c>
      <c r="T491" s="13">
        <f t="shared" si="31"/>
        <v>2011</v>
      </c>
    </row>
    <row r="492" spans="1:20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41113.968576388892</v>
      </c>
      <c r="P492" s="12">
        <f t="shared" si="29"/>
        <v>41143.968576388892</v>
      </c>
      <c r="Q492">
        <f t="shared" si="30"/>
        <v>0</v>
      </c>
      <c r="R492" s="11" t="s">
        <v>8326</v>
      </c>
      <c r="S492" t="s">
        <v>8332</v>
      </c>
      <c r="T492" s="13">
        <f t="shared" si="31"/>
        <v>2012</v>
      </c>
    </row>
    <row r="493" spans="1:20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42366.982627314821</v>
      </c>
      <c r="P493" s="12">
        <f t="shared" si="29"/>
        <v>42396.982627314821</v>
      </c>
      <c r="Q493">
        <f t="shared" si="30"/>
        <v>0</v>
      </c>
      <c r="R493" s="11" t="s">
        <v>8326</v>
      </c>
      <c r="S493" t="s">
        <v>8332</v>
      </c>
      <c r="T493" s="13">
        <f t="shared" si="31"/>
        <v>2015</v>
      </c>
    </row>
    <row r="494" spans="1:20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42596.03506944445</v>
      </c>
      <c r="P494" s="12">
        <f t="shared" si="29"/>
        <v>42656.03506944445</v>
      </c>
      <c r="Q494">
        <f t="shared" si="30"/>
        <v>0</v>
      </c>
      <c r="R494" s="11" t="s">
        <v>8326</v>
      </c>
      <c r="S494" t="s">
        <v>8332</v>
      </c>
      <c r="T494" s="13">
        <f t="shared" si="31"/>
        <v>2016</v>
      </c>
    </row>
    <row r="495" spans="1:20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42114.726134259254</v>
      </c>
      <c r="P495" s="12">
        <f t="shared" si="29"/>
        <v>42144.726134259254</v>
      </c>
      <c r="Q495">
        <f t="shared" si="30"/>
        <v>0</v>
      </c>
      <c r="R495" s="11" t="s">
        <v>8326</v>
      </c>
      <c r="S495" t="s">
        <v>8332</v>
      </c>
      <c r="T495" s="13">
        <f t="shared" si="31"/>
        <v>2015</v>
      </c>
    </row>
    <row r="496" spans="1:20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41799.830613425926</v>
      </c>
      <c r="P496" s="12">
        <f t="shared" si="29"/>
        <v>41823.125</v>
      </c>
      <c r="Q496">
        <f t="shared" si="30"/>
        <v>10.33</v>
      </c>
      <c r="R496" s="11" t="s">
        <v>8326</v>
      </c>
      <c r="S496" t="s">
        <v>8332</v>
      </c>
      <c r="T496" s="13">
        <f t="shared" si="31"/>
        <v>2014</v>
      </c>
    </row>
    <row r="497" spans="1:20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42171.827604166669</v>
      </c>
      <c r="P497" s="12">
        <f t="shared" si="29"/>
        <v>42201.827604166669</v>
      </c>
      <c r="Q497">
        <f t="shared" si="30"/>
        <v>0</v>
      </c>
      <c r="R497" s="11" t="s">
        <v>8326</v>
      </c>
      <c r="S497" t="s">
        <v>8332</v>
      </c>
      <c r="T497" s="13">
        <f t="shared" si="31"/>
        <v>2015</v>
      </c>
    </row>
    <row r="498" spans="1:20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41620.93141203704</v>
      </c>
      <c r="P498" s="12">
        <f t="shared" si="29"/>
        <v>41680.93141203704</v>
      </c>
      <c r="Q498">
        <f t="shared" si="30"/>
        <v>1</v>
      </c>
      <c r="R498" s="11" t="s">
        <v>8326</v>
      </c>
      <c r="S498" t="s">
        <v>8332</v>
      </c>
      <c r="T498" s="13">
        <f t="shared" si="31"/>
        <v>2013</v>
      </c>
    </row>
    <row r="499" spans="1:20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41945.037789351853</v>
      </c>
      <c r="P499" s="12">
        <f t="shared" si="29"/>
        <v>41998.208333333328</v>
      </c>
      <c r="Q499">
        <f t="shared" si="30"/>
        <v>10</v>
      </c>
      <c r="R499" s="11" t="s">
        <v>8326</v>
      </c>
      <c r="S499" t="s">
        <v>8332</v>
      </c>
      <c r="T499" s="13">
        <f t="shared" si="31"/>
        <v>2014</v>
      </c>
    </row>
    <row r="500" spans="1:20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40858.762141203704</v>
      </c>
      <c r="P500" s="12">
        <f t="shared" si="29"/>
        <v>40900.762141203704</v>
      </c>
      <c r="Q500">
        <f t="shared" si="30"/>
        <v>136.09</v>
      </c>
      <c r="R500" s="11" t="s">
        <v>8326</v>
      </c>
      <c r="S500" t="s">
        <v>8332</v>
      </c>
      <c r="T500" s="13">
        <f t="shared" si="31"/>
        <v>2011</v>
      </c>
    </row>
    <row r="501" spans="1:20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40043.895462962959</v>
      </c>
      <c r="P501" s="12">
        <f t="shared" si="29"/>
        <v>40098.874305555553</v>
      </c>
      <c r="Q501">
        <f t="shared" si="30"/>
        <v>73.459999999999994</v>
      </c>
      <c r="R501" s="11" t="s">
        <v>8326</v>
      </c>
      <c r="S501" t="s">
        <v>8332</v>
      </c>
      <c r="T501" s="13">
        <f t="shared" si="31"/>
        <v>2009</v>
      </c>
    </row>
    <row r="502" spans="1:20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40247.886006944449</v>
      </c>
      <c r="P502" s="12">
        <f t="shared" si="29"/>
        <v>40306.927777777775</v>
      </c>
      <c r="Q502">
        <f t="shared" si="30"/>
        <v>53.75</v>
      </c>
      <c r="R502" s="11" t="s">
        <v>8326</v>
      </c>
      <c r="S502" t="s">
        <v>8332</v>
      </c>
      <c r="T502" s="13">
        <f t="shared" si="31"/>
        <v>2010</v>
      </c>
    </row>
    <row r="503" spans="1:20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40703.234386574077</v>
      </c>
      <c r="P503" s="12">
        <f t="shared" si="29"/>
        <v>40733.234386574077</v>
      </c>
      <c r="Q503">
        <f t="shared" si="30"/>
        <v>0</v>
      </c>
      <c r="R503" s="11" t="s">
        <v>8326</v>
      </c>
      <c r="S503" t="s">
        <v>8332</v>
      </c>
      <c r="T503" s="13">
        <f t="shared" si="31"/>
        <v>2011</v>
      </c>
    </row>
    <row r="504" spans="1:20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40956.553530092591</v>
      </c>
      <c r="P504" s="12">
        <f t="shared" si="29"/>
        <v>40986.511863425927</v>
      </c>
      <c r="Q504">
        <f t="shared" si="30"/>
        <v>57.5</v>
      </c>
      <c r="R504" s="11" t="s">
        <v>8326</v>
      </c>
      <c r="S504" t="s">
        <v>8332</v>
      </c>
      <c r="T504" s="13">
        <f t="shared" si="31"/>
        <v>2012</v>
      </c>
    </row>
    <row r="505" spans="1:20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41991.526655092588</v>
      </c>
      <c r="P505" s="12">
        <f t="shared" si="29"/>
        <v>42021.526655092588</v>
      </c>
      <c r="Q505">
        <f t="shared" si="30"/>
        <v>12.67</v>
      </c>
      <c r="R505" s="11" t="s">
        <v>8326</v>
      </c>
      <c r="S505" t="s">
        <v>8332</v>
      </c>
      <c r="T505" s="13">
        <f t="shared" si="31"/>
        <v>2014</v>
      </c>
    </row>
    <row r="506" spans="1:20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40949.98364583333</v>
      </c>
      <c r="P506" s="12">
        <f t="shared" si="29"/>
        <v>41009.941979166666</v>
      </c>
      <c r="Q506">
        <f t="shared" si="30"/>
        <v>67</v>
      </c>
      <c r="R506" s="11" t="s">
        <v>8326</v>
      </c>
      <c r="S506" t="s">
        <v>8332</v>
      </c>
      <c r="T506" s="13">
        <f t="shared" si="31"/>
        <v>2012</v>
      </c>
    </row>
    <row r="507" spans="1:20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42318.098217592589</v>
      </c>
      <c r="P507" s="12">
        <f t="shared" si="29"/>
        <v>42363.098217592589</v>
      </c>
      <c r="Q507">
        <f t="shared" si="30"/>
        <v>3.71</v>
      </c>
      <c r="R507" s="11" t="s">
        <v>8326</v>
      </c>
      <c r="S507" t="s">
        <v>8332</v>
      </c>
      <c r="T507" s="13">
        <f t="shared" si="31"/>
        <v>2015</v>
      </c>
    </row>
    <row r="508" spans="1:20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41466.552314814813</v>
      </c>
      <c r="P508" s="12">
        <f t="shared" si="29"/>
        <v>41496.552314814813</v>
      </c>
      <c r="Q508">
        <f t="shared" si="30"/>
        <v>250</v>
      </c>
      <c r="R508" s="11" t="s">
        <v>8326</v>
      </c>
      <c r="S508" t="s">
        <v>8332</v>
      </c>
      <c r="T508" s="13">
        <f t="shared" si="31"/>
        <v>2013</v>
      </c>
    </row>
    <row r="509" spans="1:20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41156.958993055552</v>
      </c>
      <c r="P509" s="12">
        <f t="shared" si="29"/>
        <v>41201.958993055552</v>
      </c>
      <c r="Q509">
        <f t="shared" si="30"/>
        <v>64</v>
      </c>
      <c r="R509" s="11" t="s">
        <v>8326</v>
      </c>
      <c r="S509" t="s">
        <v>8332</v>
      </c>
      <c r="T509" s="13">
        <f t="shared" si="31"/>
        <v>2012</v>
      </c>
    </row>
    <row r="510" spans="1:20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40995.024317129632</v>
      </c>
      <c r="P510" s="12">
        <f t="shared" si="29"/>
        <v>41054.593055555553</v>
      </c>
      <c r="Q510">
        <f t="shared" si="30"/>
        <v>133.33000000000001</v>
      </c>
      <c r="R510" s="11" t="s">
        <v>8326</v>
      </c>
      <c r="S510" t="s">
        <v>8332</v>
      </c>
      <c r="T510" s="13">
        <f t="shared" si="31"/>
        <v>2012</v>
      </c>
    </row>
    <row r="511" spans="1:20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42153.631597222222</v>
      </c>
      <c r="P511" s="12">
        <f t="shared" si="29"/>
        <v>42183.631597222222</v>
      </c>
      <c r="Q511">
        <f t="shared" si="30"/>
        <v>10</v>
      </c>
      <c r="R511" s="11" t="s">
        <v>8326</v>
      </c>
      <c r="S511" t="s">
        <v>8332</v>
      </c>
      <c r="T511" s="13">
        <f t="shared" si="31"/>
        <v>2015</v>
      </c>
    </row>
    <row r="512" spans="1:20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42400.176377314812</v>
      </c>
      <c r="P512" s="12">
        <f t="shared" si="29"/>
        <v>42430.176377314812</v>
      </c>
      <c r="Q512">
        <f t="shared" si="30"/>
        <v>0</v>
      </c>
      <c r="R512" s="11" t="s">
        <v>8326</v>
      </c>
      <c r="S512" t="s">
        <v>8332</v>
      </c>
      <c r="T512" s="13">
        <f t="shared" si="31"/>
        <v>2016</v>
      </c>
    </row>
    <row r="513" spans="1:20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41340.303032407406</v>
      </c>
      <c r="P513" s="12">
        <f t="shared" si="29"/>
        <v>41370.261365740742</v>
      </c>
      <c r="Q513">
        <f t="shared" si="30"/>
        <v>30</v>
      </c>
      <c r="R513" s="11" t="s">
        <v>8326</v>
      </c>
      <c r="S513" t="s">
        <v>8332</v>
      </c>
      <c r="T513" s="13">
        <f t="shared" si="31"/>
        <v>2013</v>
      </c>
    </row>
    <row r="514" spans="1:20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42649.742210648154</v>
      </c>
      <c r="P514" s="12">
        <f t="shared" si="29"/>
        <v>42694.783877314811</v>
      </c>
      <c r="Q514">
        <f t="shared" si="30"/>
        <v>5.5</v>
      </c>
      <c r="R514" s="11" t="s">
        <v>8326</v>
      </c>
      <c r="S514" t="s">
        <v>8332</v>
      </c>
      <c r="T514" s="13">
        <f t="shared" si="31"/>
        <v>2016</v>
      </c>
    </row>
    <row r="515" spans="1:20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(((J515/60)/60)/24)+DATE(1970,1,1)</f>
        <v>42552.653993055559</v>
      </c>
      <c r="P515" s="12">
        <f t="shared" ref="P515:P578" si="33">(((I515/60)/60)/24)+DATE(1970,1,1)</f>
        <v>42597.291666666672</v>
      </c>
      <c r="Q515">
        <f t="shared" ref="Q515:Q578" si="34">IFERROR(ROUND(E515/L515,2),0)</f>
        <v>102.38</v>
      </c>
      <c r="R515" s="11" t="s">
        <v>8326</v>
      </c>
      <c r="S515" t="s">
        <v>8332</v>
      </c>
      <c r="T515" s="13">
        <f t="shared" ref="T515:T578" si="35">YEAR(O515)</f>
        <v>2016</v>
      </c>
    </row>
    <row r="516" spans="1:20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41830.613969907405</v>
      </c>
      <c r="P516" s="12">
        <f t="shared" si="33"/>
        <v>41860.613969907405</v>
      </c>
      <c r="Q516">
        <f t="shared" si="34"/>
        <v>16.670000000000002</v>
      </c>
      <c r="R516" s="11" t="s">
        <v>8326</v>
      </c>
      <c r="S516" t="s">
        <v>8332</v>
      </c>
      <c r="T516" s="13">
        <f t="shared" si="35"/>
        <v>2014</v>
      </c>
    </row>
    <row r="517" spans="1:20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42327.490752314814</v>
      </c>
      <c r="P517" s="12">
        <f t="shared" si="33"/>
        <v>42367.490752314814</v>
      </c>
      <c r="Q517">
        <f t="shared" si="34"/>
        <v>725.03</v>
      </c>
      <c r="R517" s="11" t="s">
        <v>8326</v>
      </c>
      <c r="S517" t="s">
        <v>8332</v>
      </c>
      <c r="T517" s="13">
        <f t="shared" si="35"/>
        <v>2015</v>
      </c>
    </row>
    <row r="518" spans="1:20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42091.778703703705</v>
      </c>
      <c r="P518" s="12">
        <f t="shared" si="33"/>
        <v>42151.778703703705</v>
      </c>
      <c r="Q518">
        <f t="shared" si="34"/>
        <v>0</v>
      </c>
      <c r="R518" s="11" t="s">
        <v>8326</v>
      </c>
      <c r="S518" t="s">
        <v>8332</v>
      </c>
      <c r="T518" s="13">
        <f t="shared" si="35"/>
        <v>2015</v>
      </c>
    </row>
    <row r="519" spans="1:20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42738.615289351852</v>
      </c>
      <c r="P519" s="12">
        <f t="shared" si="33"/>
        <v>42768.615289351852</v>
      </c>
      <c r="Q519">
        <f t="shared" si="34"/>
        <v>68.33</v>
      </c>
      <c r="R519" s="11" t="s">
        <v>8326</v>
      </c>
      <c r="S519" t="s">
        <v>8332</v>
      </c>
      <c r="T519" s="13">
        <f t="shared" si="35"/>
        <v>2017</v>
      </c>
    </row>
    <row r="520" spans="1:20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42223.616018518514</v>
      </c>
      <c r="P520" s="12">
        <f t="shared" si="33"/>
        <v>42253.615277777775</v>
      </c>
      <c r="Q520">
        <f t="shared" si="34"/>
        <v>0</v>
      </c>
      <c r="R520" s="11" t="s">
        <v>8326</v>
      </c>
      <c r="S520" t="s">
        <v>8332</v>
      </c>
      <c r="T520" s="13">
        <f t="shared" si="35"/>
        <v>2015</v>
      </c>
    </row>
    <row r="521" spans="1:20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41218.391446759262</v>
      </c>
      <c r="P521" s="12">
        <f t="shared" si="33"/>
        <v>41248.391446759262</v>
      </c>
      <c r="Q521">
        <f t="shared" si="34"/>
        <v>39.229999999999997</v>
      </c>
      <c r="R521" s="11" t="s">
        <v>8326</v>
      </c>
      <c r="S521" t="s">
        <v>8332</v>
      </c>
      <c r="T521" s="13">
        <f t="shared" si="35"/>
        <v>2012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42318.702094907407</v>
      </c>
      <c r="P522" s="12">
        <f t="shared" si="33"/>
        <v>42348.702094907407</v>
      </c>
      <c r="Q522">
        <f t="shared" si="34"/>
        <v>150.15</v>
      </c>
      <c r="R522" s="11" t="s">
        <v>8333</v>
      </c>
      <c r="S522" t="s">
        <v>8334</v>
      </c>
      <c r="T522" s="13">
        <f t="shared" si="35"/>
        <v>2015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42646.092812499999</v>
      </c>
      <c r="P523" s="12">
        <f t="shared" si="33"/>
        <v>42675.207638888889</v>
      </c>
      <c r="Q523">
        <f t="shared" si="34"/>
        <v>93.43</v>
      </c>
      <c r="R523" s="11" t="s">
        <v>8333</v>
      </c>
      <c r="S523" t="s">
        <v>8334</v>
      </c>
      <c r="T523" s="13">
        <f t="shared" si="35"/>
        <v>2016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42430.040798611109</v>
      </c>
      <c r="P524" s="12">
        <f t="shared" si="33"/>
        <v>42449.999131944445</v>
      </c>
      <c r="Q524">
        <f t="shared" si="34"/>
        <v>110.97</v>
      </c>
      <c r="R524" s="11" t="s">
        <v>8333</v>
      </c>
      <c r="S524" t="s">
        <v>8334</v>
      </c>
      <c r="T524" s="13">
        <f t="shared" si="35"/>
        <v>2016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42238.13282407407</v>
      </c>
      <c r="P525" s="12">
        <f t="shared" si="33"/>
        <v>42268.13282407407</v>
      </c>
      <c r="Q525">
        <f t="shared" si="34"/>
        <v>71.790000000000006</v>
      </c>
      <c r="R525" s="11" t="s">
        <v>8333</v>
      </c>
      <c r="S525" t="s">
        <v>8334</v>
      </c>
      <c r="T525" s="13">
        <f t="shared" si="35"/>
        <v>2015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42492.717233796298</v>
      </c>
      <c r="P526" s="12">
        <f t="shared" si="33"/>
        <v>42522.717233796298</v>
      </c>
      <c r="Q526">
        <f t="shared" si="34"/>
        <v>29.26</v>
      </c>
      <c r="R526" s="11" t="s">
        <v>8333</v>
      </c>
      <c r="S526" t="s">
        <v>8334</v>
      </c>
      <c r="T526" s="13">
        <f t="shared" si="35"/>
        <v>2016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41850.400937500002</v>
      </c>
      <c r="P527" s="12">
        <f t="shared" si="33"/>
        <v>41895.400937500002</v>
      </c>
      <c r="Q527">
        <f t="shared" si="34"/>
        <v>1000</v>
      </c>
      <c r="R527" s="11" t="s">
        <v>8333</v>
      </c>
      <c r="S527" t="s">
        <v>8334</v>
      </c>
      <c r="T527" s="13">
        <f t="shared" si="35"/>
        <v>2014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42192.591944444444</v>
      </c>
      <c r="P528" s="12">
        <f t="shared" si="33"/>
        <v>42223.708333333328</v>
      </c>
      <c r="Q528">
        <f t="shared" si="34"/>
        <v>74.349999999999994</v>
      </c>
      <c r="R528" s="11" t="s">
        <v>8333</v>
      </c>
      <c r="S528" t="s">
        <v>8334</v>
      </c>
      <c r="T528" s="13">
        <f t="shared" si="35"/>
        <v>2015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42753.205625000002</v>
      </c>
      <c r="P529" s="12">
        <f t="shared" si="33"/>
        <v>42783.670138888891</v>
      </c>
      <c r="Q529">
        <f t="shared" si="34"/>
        <v>63.83</v>
      </c>
      <c r="R529" s="11" t="s">
        <v>8333</v>
      </c>
      <c r="S529" t="s">
        <v>8334</v>
      </c>
      <c r="T529" s="13">
        <f t="shared" si="35"/>
        <v>2017</v>
      </c>
    </row>
    <row r="530" spans="1:20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42155.920219907406</v>
      </c>
      <c r="P530" s="12">
        <f t="shared" si="33"/>
        <v>42176.888888888891</v>
      </c>
      <c r="Q530">
        <f t="shared" si="34"/>
        <v>44.33</v>
      </c>
      <c r="R530" s="11" t="s">
        <v>8333</v>
      </c>
      <c r="S530" t="s">
        <v>8334</v>
      </c>
      <c r="T530" s="13">
        <f t="shared" si="35"/>
        <v>2015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42725.031180555554</v>
      </c>
      <c r="P531" s="12">
        <f t="shared" si="33"/>
        <v>42746.208333333328</v>
      </c>
      <c r="Q531">
        <f t="shared" si="34"/>
        <v>86.94</v>
      </c>
      <c r="R531" s="11" t="s">
        <v>8333</v>
      </c>
      <c r="S531" t="s">
        <v>8334</v>
      </c>
      <c r="T531" s="13">
        <f t="shared" si="35"/>
        <v>2016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42157.591064814813</v>
      </c>
      <c r="P532" s="12">
        <f t="shared" si="33"/>
        <v>42179.083333333328</v>
      </c>
      <c r="Q532">
        <f t="shared" si="34"/>
        <v>126.55</v>
      </c>
      <c r="R532" s="11" t="s">
        <v>8333</v>
      </c>
      <c r="S532" t="s">
        <v>8334</v>
      </c>
      <c r="T532" s="13">
        <f t="shared" si="35"/>
        <v>2015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42676.065150462964</v>
      </c>
      <c r="P533" s="12">
        <f t="shared" si="33"/>
        <v>42721.290972222225</v>
      </c>
      <c r="Q533">
        <f t="shared" si="34"/>
        <v>129.03</v>
      </c>
      <c r="R533" s="11" t="s">
        <v>8333</v>
      </c>
      <c r="S533" t="s">
        <v>8334</v>
      </c>
      <c r="T533" s="13">
        <f t="shared" si="35"/>
        <v>2016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42473.007037037038</v>
      </c>
      <c r="P534" s="12">
        <f t="shared" si="33"/>
        <v>42503.007037037038</v>
      </c>
      <c r="Q534">
        <f t="shared" si="34"/>
        <v>71.239999999999995</v>
      </c>
      <c r="R534" s="11" t="s">
        <v>8333</v>
      </c>
      <c r="S534" t="s">
        <v>8334</v>
      </c>
      <c r="T534" s="13">
        <f t="shared" si="35"/>
        <v>2016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42482.43478009259</v>
      </c>
      <c r="P535" s="12">
        <f t="shared" si="33"/>
        <v>42506.43478009259</v>
      </c>
      <c r="Q535">
        <f t="shared" si="34"/>
        <v>117.88</v>
      </c>
      <c r="R535" s="11" t="s">
        <v>8333</v>
      </c>
      <c r="S535" t="s">
        <v>8334</v>
      </c>
      <c r="T535" s="13">
        <f t="shared" si="35"/>
        <v>2016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42270.810995370368</v>
      </c>
      <c r="P536" s="12">
        <f t="shared" si="33"/>
        <v>42309.958333333328</v>
      </c>
      <c r="Q536">
        <f t="shared" si="34"/>
        <v>327.08</v>
      </c>
      <c r="R536" s="11" t="s">
        <v>8333</v>
      </c>
      <c r="S536" t="s">
        <v>8334</v>
      </c>
      <c r="T536" s="13">
        <f t="shared" si="35"/>
        <v>2015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42711.545196759253</v>
      </c>
      <c r="P537" s="12">
        <f t="shared" si="33"/>
        <v>42741.545196759253</v>
      </c>
      <c r="Q537">
        <f t="shared" si="34"/>
        <v>34.75</v>
      </c>
      <c r="R537" s="11" t="s">
        <v>8333</v>
      </c>
      <c r="S537" t="s">
        <v>8334</v>
      </c>
      <c r="T537" s="13">
        <f t="shared" si="35"/>
        <v>2016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42179.344988425932</v>
      </c>
      <c r="P538" s="12">
        <f t="shared" si="33"/>
        <v>42219.75</v>
      </c>
      <c r="Q538">
        <f t="shared" si="34"/>
        <v>100.06</v>
      </c>
      <c r="R538" s="11" t="s">
        <v>8333</v>
      </c>
      <c r="S538" t="s">
        <v>8334</v>
      </c>
      <c r="T538" s="13">
        <f t="shared" si="35"/>
        <v>2015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42282.768414351856</v>
      </c>
      <c r="P539" s="12">
        <f t="shared" si="33"/>
        <v>42312.810081018513</v>
      </c>
      <c r="Q539">
        <f t="shared" si="34"/>
        <v>40.85</v>
      </c>
      <c r="R539" s="11" t="s">
        <v>8333</v>
      </c>
      <c r="S539" t="s">
        <v>8334</v>
      </c>
      <c r="T539" s="13">
        <f t="shared" si="35"/>
        <v>2015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42473.794710648144</v>
      </c>
      <c r="P540" s="12">
        <f t="shared" si="33"/>
        <v>42503.794710648144</v>
      </c>
      <c r="Q540">
        <f t="shared" si="34"/>
        <v>252.02</v>
      </c>
      <c r="R540" s="11" t="s">
        <v>8333</v>
      </c>
      <c r="S540" t="s">
        <v>8334</v>
      </c>
      <c r="T540" s="13">
        <f t="shared" si="35"/>
        <v>2016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42535.049849537041</v>
      </c>
      <c r="P541" s="12">
        <f t="shared" si="33"/>
        <v>42556.049849537041</v>
      </c>
      <c r="Q541">
        <f t="shared" si="34"/>
        <v>25.16</v>
      </c>
      <c r="R541" s="11" t="s">
        <v>8333</v>
      </c>
      <c r="S541" t="s">
        <v>8334</v>
      </c>
      <c r="T541" s="13">
        <f t="shared" si="35"/>
        <v>2016</v>
      </c>
    </row>
    <row r="542" spans="1:20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42009.817199074074</v>
      </c>
      <c r="P542" s="12">
        <f t="shared" si="33"/>
        <v>42039.817199074074</v>
      </c>
      <c r="Q542">
        <f t="shared" si="34"/>
        <v>1</v>
      </c>
      <c r="R542" s="11" t="s">
        <v>8335</v>
      </c>
      <c r="S542" t="s">
        <v>8336</v>
      </c>
      <c r="T542" s="13">
        <f t="shared" si="35"/>
        <v>2015</v>
      </c>
    </row>
    <row r="543" spans="1:20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42276.046689814815</v>
      </c>
      <c r="P543" s="12">
        <f t="shared" si="33"/>
        <v>42306.046689814815</v>
      </c>
      <c r="Q543">
        <f t="shared" si="34"/>
        <v>25</v>
      </c>
      <c r="R543" s="11" t="s">
        <v>8335</v>
      </c>
      <c r="S543" t="s">
        <v>8336</v>
      </c>
      <c r="T543" s="13">
        <f t="shared" si="35"/>
        <v>2015</v>
      </c>
    </row>
    <row r="544" spans="1:20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42433.737453703703</v>
      </c>
      <c r="P544" s="12">
        <f t="shared" si="33"/>
        <v>42493.695787037039</v>
      </c>
      <c r="Q544">
        <f t="shared" si="34"/>
        <v>1</v>
      </c>
      <c r="R544" s="11" t="s">
        <v>8335</v>
      </c>
      <c r="S544" t="s">
        <v>8336</v>
      </c>
      <c r="T544" s="13">
        <f t="shared" si="35"/>
        <v>2016</v>
      </c>
    </row>
    <row r="545" spans="1:20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41914.092152777775</v>
      </c>
      <c r="P545" s="12">
        <f t="shared" si="33"/>
        <v>41944.092152777775</v>
      </c>
      <c r="Q545">
        <f t="shared" si="34"/>
        <v>35</v>
      </c>
      <c r="R545" s="11" t="s">
        <v>8335</v>
      </c>
      <c r="S545" t="s">
        <v>8336</v>
      </c>
      <c r="T545" s="13">
        <f t="shared" si="35"/>
        <v>2014</v>
      </c>
    </row>
    <row r="546" spans="1:20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42525.656944444447</v>
      </c>
      <c r="P546" s="12">
        <f t="shared" si="33"/>
        <v>42555.656944444447</v>
      </c>
      <c r="Q546">
        <f t="shared" si="34"/>
        <v>3</v>
      </c>
      <c r="R546" s="11" t="s">
        <v>8335</v>
      </c>
      <c r="S546" t="s">
        <v>8336</v>
      </c>
      <c r="T546" s="13">
        <f t="shared" si="35"/>
        <v>2016</v>
      </c>
    </row>
    <row r="547" spans="1:20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42283.592465277776</v>
      </c>
      <c r="P547" s="12">
        <f t="shared" si="33"/>
        <v>42323.634131944447</v>
      </c>
      <c r="Q547">
        <f t="shared" si="34"/>
        <v>402.71</v>
      </c>
      <c r="R547" s="11" t="s">
        <v>8335</v>
      </c>
      <c r="S547" t="s">
        <v>8336</v>
      </c>
      <c r="T547" s="13">
        <f t="shared" si="35"/>
        <v>2015</v>
      </c>
    </row>
    <row r="548" spans="1:20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42249.667997685188</v>
      </c>
      <c r="P548" s="12">
        <f t="shared" si="33"/>
        <v>42294.667997685188</v>
      </c>
      <c r="Q548">
        <f t="shared" si="34"/>
        <v>26</v>
      </c>
      <c r="R548" s="11" t="s">
        <v>8335</v>
      </c>
      <c r="S548" t="s">
        <v>8336</v>
      </c>
      <c r="T548" s="13">
        <f t="shared" si="35"/>
        <v>2015</v>
      </c>
    </row>
    <row r="549" spans="1:20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42380.696342592593</v>
      </c>
      <c r="P549" s="12">
        <f t="shared" si="33"/>
        <v>42410.696342592593</v>
      </c>
      <c r="Q549">
        <f t="shared" si="34"/>
        <v>0</v>
      </c>
      <c r="R549" s="11" t="s">
        <v>8335</v>
      </c>
      <c r="S549" t="s">
        <v>8336</v>
      </c>
      <c r="T549" s="13">
        <f t="shared" si="35"/>
        <v>2016</v>
      </c>
    </row>
    <row r="550" spans="1:20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42276.903333333335</v>
      </c>
      <c r="P550" s="12">
        <f t="shared" si="33"/>
        <v>42306.903333333335</v>
      </c>
      <c r="Q550">
        <f t="shared" si="34"/>
        <v>9</v>
      </c>
      <c r="R550" s="11" t="s">
        <v>8335</v>
      </c>
      <c r="S550" t="s">
        <v>8336</v>
      </c>
      <c r="T550" s="13">
        <f t="shared" si="35"/>
        <v>2015</v>
      </c>
    </row>
    <row r="551" spans="1:20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42163.636828703704</v>
      </c>
      <c r="P551" s="12">
        <f t="shared" si="33"/>
        <v>42193.636828703704</v>
      </c>
      <c r="Q551">
        <f t="shared" si="34"/>
        <v>8.5</v>
      </c>
      <c r="R551" s="11" t="s">
        <v>8335</v>
      </c>
      <c r="S551" t="s">
        <v>8336</v>
      </c>
      <c r="T551" s="13">
        <f t="shared" si="35"/>
        <v>2015</v>
      </c>
    </row>
    <row r="552" spans="1:20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42753.678761574076</v>
      </c>
      <c r="P552" s="12">
        <f t="shared" si="33"/>
        <v>42766.208333333328</v>
      </c>
      <c r="Q552">
        <f t="shared" si="34"/>
        <v>8.75</v>
      </c>
      <c r="R552" s="11" t="s">
        <v>8335</v>
      </c>
      <c r="S552" t="s">
        <v>8336</v>
      </c>
      <c r="T552" s="13">
        <f t="shared" si="35"/>
        <v>2017</v>
      </c>
    </row>
    <row r="553" spans="1:20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42173.275740740741</v>
      </c>
      <c r="P553" s="12">
        <f t="shared" si="33"/>
        <v>42217.745138888888</v>
      </c>
      <c r="Q553">
        <f t="shared" si="34"/>
        <v>135.04</v>
      </c>
      <c r="R553" s="11" t="s">
        <v>8335</v>
      </c>
      <c r="S553" t="s">
        <v>8336</v>
      </c>
      <c r="T553" s="13">
        <f t="shared" si="35"/>
        <v>2015</v>
      </c>
    </row>
    <row r="554" spans="1:20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42318.616851851853</v>
      </c>
      <c r="P554" s="12">
        <f t="shared" si="33"/>
        <v>42378.616851851853</v>
      </c>
      <c r="Q554">
        <f t="shared" si="34"/>
        <v>0</v>
      </c>
      <c r="R554" s="11" t="s">
        <v>8335</v>
      </c>
      <c r="S554" t="s">
        <v>8336</v>
      </c>
      <c r="T554" s="13">
        <f t="shared" si="35"/>
        <v>2015</v>
      </c>
    </row>
    <row r="555" spans="1:20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41927.71980324074</v>
      </c>
      <c r="P555" s="12">
        <f t="shared" si="33"/>
        <v>41957.761469907404</v>
      </c>
      <c r="Q555">
        <f t="shared" si="34"/>
        <v>20.5</v>
      </c>
      <c r="R555" s="11" t="s">
        <v>8335</v>
      </c>
      <c r="S555" t="s">
        <v>8336</v>
      </c>
      <c r="T555" s="13">
        <f t="shared" si="35"/>
        <v>2014</v>
      </c>
    </row>
    <row r="556" spans="1:20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41901.684861111113</v>
      </c>
      <c r="P556" s="12">
        <f t="shared" si="33"/>
        <v>41931.684861111113</v>
      </c>
      <c r="Q556">
        <f t="shared" si="34"/>
        <v>64.36</v>
      </c>
      <c r="R556" s="11" t="s">
        <v>8335</v>
      </c>
      <c r="S556" t="s">
        <v>8336</v>
      </c>
      <c r="T556" s="13">
        <f t="shared" si="35"/>
        <v>2014</v>
      </c>
    </row>
    <row r="557" spans="1:20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42503.353506944448</v>
      </c>
      <c r="P557" s="12">
        <f t="shared" si="33"/>
        <v>42533.353506944448</v>
      </c>
      <c r="Q557">
        <f t="shared" si="34"/>
        <v>0</v>
      </c>
      <c r="R557" s="11" t="s">
        <v>8335</v>
      </c>
      <c r="S557" t="s">
        <v>8336</v>
      </c>
      <c r="T557" s="13">
        <f t="shared" si="35"/>
        <v>2016</v>
      </c>
    </row>
    <row r="558" spans="1:20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42345.860150462962</v>
      </c>
      <c r="P558" s="12">
        <f t="shared" si="33"/>
        <v>42375.860150462962</v>
      </c>
      <c r="Q558">
        <f t="shared" si="34"/>
        <v>200</v>
      </c>
      <c r="R558" s="11" t="s">
        <v>8335</v>
      </c>
      <c r="S558" t="s">
        <v>8336</v>
      </c>
      <c r="T558" s="13">
        <f t="shared" si="35"/>
        <v>2015</v>
      </c>
    </row>
    <row r="559" spans="1:20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42676.942164351851</v>
      </c>
      <c r="P559" s="12">
        <f t="shared" si="33"/>
        <v>42706.983831018515</v>
      </c>
      <c r="Q559">
        <f t="shared" si="34"/>
        <v>68.3</v>
      </c>
      <c r="R559" s="11" t="s">
        <v>8335</v>
      </c>
      <c r="S559" t="s">
        <v>8336</v>
      </c>
      <c r="T559" s="13">
        <f t="shared" si="35"/>
        <v>2016</v>
      </c>
    </row>
    <row r="560" spans="1:20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42057.883159722223</v>
      </c>
      <c r="P560" s="12">
        <f t="shared" si="33"/>
        <v>42087.841493055559</v>
      </c>
      <c r="Q560">
        <f t="shared" si="34"/>
        <v>0</v>
      </c>
      <c r="R560" s="11" t="s">
        <v>8335</v>
      </c>
      <c r="S560" t="s">
        <v>8336</v>
      </c>
      <c r="T560" s="13">
        <f t="shared" si="35"/>
        <v>2015</v>
      </c>
    </row>
    <row r="561" spans="1:20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42321.283101851848</v>
      </c>
      <c r="P561" s="12">
        <f t="shared" si="33"/>
        <v>42351.283101851848</v>
      </c>
      <c r="Q561">
        <f t="shared" si="34"/>
        <v>50</v>
      </c>
      <c r="R561" s="11" t="s">
        <v>8335</v>
      </c>
      <c r="S561" t="s">
        <v>8336</v>
      </c>
      <c r="T561" s="13">
        <f t="shared" si="35"/>
        <v>2015</v>
      </c>
    </row>
    <row r="562" spans="1:20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41960.771354166667</v>
      </c>
      <c r="P562" s="12">
        <f t="shared" si="33"/>
        <v>41990.771354166667</v>
      </c>
      <c r="Q562">
        <f t="shared" si="34"/>
        <v>4</v>
      </c>
      <c r="R562" s="11" t="s">
        <v>8335</v>
      </c>
      <c r="S562" t="s">
        <v>8336</v>
      </c>
      <c r="T562" s="13">
        <f t="shared" si="35"/>
        <v>2014</v>
      </c>
    </row>
    <row r="563" spans="1:20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42268.658715277779</v>
      </c>
      <c r="P563" s="12">
        <f t="shared" si="33"/>
        <v>42303.658715277779</v>
      </c>
      <c r="Q563">
        <f t="shared" si="34"/>
        <v>27.5</v>
      </c>
      <c r="R563" s="11" t="s">
        <v>8335</v>
      </c>
      <c r="S563" t="s">
        <v>8336</v>
      </c>
      <c r="T563" s="13">
        <f t="shared" si="35"/>
        <v>2015</v>
      </c>
    </row>
    <row r="564" spans="1:20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42692.389062500006</v>
      </c>
      <c r="P564" s="12">
        <f t="shared" si="33"/>
        <v>42722.389062500006</v>
      </c>
      <c r="Q564">
        <f t="shared" si="34"/>
        <v>0</v>
      </c>
      <c r="R564" s="11" t="s">
        <v>8335</v>
      </c>
      <c r="S564" t="s">
        <v>8336</v>
      </c>
      <c r="T564" s="13">
        <f t="shared" si="35"/>
        <v>2016</v>
      </c>
    </row>
    <row r="565" spans="1:20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42022.069988425923</v>
      </c>
      <c r="P565" s="12">
        <f t="shared" si="33"/>
        <v>42052.069988425923</v>
      </c>
      <c r="Q565">
        <f t="shared" si="34"/>
        <v>34</v>
      </c>
      <c r="R565" s="11" t="s">
        <v>8335</v>
      </c>
      <c r="S565" t="s">
        <v>8336</v>
      </c>
      <c r="T565" s="13">
        <f t="shared" si="35"/>
        <v>2015</v>
      </c>
    </row>
    <row r="566" spans="1:20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42411.942997685182</v>
      </c>
      <c r="P566" s="12">
        <f t="shared" si="33"/>
        <v>42441.942997685182</v>
      </c>
      <c r="Q566">
        <f t="shared" si="34"/>
        <v>1</v>
      </c>
      <c r="R566" s="11" t="s">
        <v>8335</v>
      </c>
      <c r="S566" t="s">
        <v>8336</v>
      </c>
      <c r="T566" s="13">
        <f t="shared" si="35"/>
        <v>2016</v>
      </c>
    </row>
    <row r="567" spans="1:20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42165.785289351858</v>
      </c>
      <c r="P567" s="12">
        <f t="shared" si="33"/>
        <v>42195.785289351858</v>
      </c>
      <c r="Q567">
        <f t="shared" si="34"/>
        <v>0</v>
      </c>
      <c r="R567" s="11" t="s">
        <v>8335</v>
      </c>
      <c r="S567" t="s">
        <v>8336</v>
      </c>
      <c r="T567" s="13">
        <f t="shared" si="35"/>
        <v>2015</v>
      </c>
    </row>
    <row r="568" spans="1:20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42535.68440972222</v>
      </c>
      <c r="P568" s="12">
        <f t="shared" si="33"/>
        <v>42565.68440972222</v>
      </c>
      <c r="Q568">
        <f t="shared" si="34"/>
        <v>1</v>
      </c>
      <c r="R568" s="11" t="s">
        <v>8335</v>
      </c>
      <c r="S568" t="s">
        <v>8336</v>
      </c>
      <c r="T568" s="13">
        <f t="shared" si="35"/>
        <v>2016</v>
      </c>
    </row>
    <row r="569" spans="1:20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41975.842523148152</v>
      </c>
      <c r="P569" s="12">
        <f t="shared" si="33"/>
        <v>42005.842523148152</v>
      </c>
      <c r="Q569">
        <f t="shared" si="34"/>
        <v>0</v>
      </c>
      <c r="R569" s="11" t="s">
        <v>8335</v>
      </c>
      <c r="S569" t="s">
        <v>8336</v>
      </c>
      <c r="T569" s="13">
        <f t="shared" si="35"/>
        <v>2014</v>
      </c>
    </row>
    <row r="570" spans="1:20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42348.9215625</v>
      </c>
      <c r="P570" s="12">
        <f t="shared" si="33"/>
        <v>42385.458333333328</v>
      </c>
      <c r="Q570">
        <f t="shared" si="34"/>
        <v>49</v>
      </c>
      <c r="R570" s="11" t="s">
        <v>8335</v>
      </c>
      <c r="S570" t="s">
        <v>8336</v>
      </c>
      <c r="T570" s="13">
        <f t="shared" si="35"/>
        <v>2015</v>
      </c>
    </row>
    <row r="571" spans="1:20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42340.847361111111</v>
      </c>
      <c r="P571" s="12">
        <f t="shared" si="33"/>
        <v>42370.847361111111</v>
      </c>
      <c r="Q571">
        <f t="shared" si="34"/>
        <v>20</v>
      </c>
      <c r="R571" s="11" t="s">
        <v>8335</v>
      </c>
      <c r="S571" t="s">
        <v>8336</v>
      </c>
      <c r="T571" s="13">
        <f t="shared" si="35"/>
        <v>2015</v>
      </c>
    </row>
    <row r="572" spans="1:20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42388.798252314817</v>
      </c>
      <c r="P572" s="12">
        <f t="shared" si="33"/>
        <v>42418.798252314817</v>
      </c>
      <c r="Q572">
        <f t="shared" si="34"/>
        <v>142</v>
      </c>
      <c r="R572" s="11" t="s">
        <v>8335</v>
      </c>
      <c r="S572" t="s">
        <v>8336</v>
      </c>
      <c r="T572" s="13">
        <f t="shared" si="35"/>
        <v>2016</v>
      </c>
    </row>
    <row r="573" spans="1:20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42192.816238425927</v>
      </c>
      <c r="P573" s="12">
        <f t="shared" si="33"/>
        <v>42212.165972222225</v>
      </c>
      <c r="Q573">
        <f t="shared" si="34"/>
        <v>53</v>
      </c>
      <c r="R573" s="11" t="s">
        <v>8335</v>
      </c>
      <c r="S573" t="s">
        <v>8336</v>
      </c>
      <c r="T573" s="13">
        <f t="shared" si="35"/>
        <v>2015</v>
      </c>
    </row>
    <row r="574" spans="1:20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42282.71629629629</v>
      </c>
      <c r="P574" s="12">
        <f t="shared" si="33"/>
        <v>42312.757962962962</v>
      </c>
      <c r="Q574">
        <f t="shared" si="34"/>
        <v>0</v>
      </c>
      <c r="R574" s="11" t="s">
        <v>8335</v>
      </c>
      <c r="S574" t="s">
        <v>8336</v>
      </c>
      <c r="T574" s="13">
        <f t="shared" si="35"/>
        <v>2015</v>
      </c>
    </row>
    <row r="575" spans="1:20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41963.050127314811</v>
      </c>
      <c r="P575" s="12">
        <f t="shared" si="33"/>
        <v>42022.05</v>
      </c>
      <c r="Q575">
        <f t="shared" si="34"/>
        <v>38.44</v>
      </c>
      <c r="R575" s="11" t="s">
        <v>8335</v>
      </c>
      <c r="S575" t="s">
        <v>8336</v>
      </c>
      <c r="T575" s="13">
        <f t="shared" si="35"/>
        <v>2014</v>
      </c>
    </row>
    <row r="576" spans="1:20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42632.443368055552</v>
      </c>
      <c r="P576" s="12">
        <f t="shared" si="33"/>
        <v>42662.443368055552</v>
      </c>
      <c r="Q576">
        <f t="shared" si="34"/>
        <v>20</v>
      </c>
      <c r="R576" s="11" t="s">
        <v>8335</v>
      </c>
      <c r="S576" t="s">
        <v>8336</v>
      </c>
      <c r="T576" s="13">
        <f t="shared" si="35"/>
        <v>2016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42138.692627314813</v>
      </c>
      <c r="P577" s="12">
        <f t="shared" si="33"/>
        <v>42168.692627314813</v>
      </c>
      <c r="Q577">
        <f t="shared" si="34"/>
        <v>64.75</v>
      </c>
      <c r="R577" s="11" t="s">
        <v>8335</v>
      </c>
      <c r="S577" t="s">
        <v>8336</v>
      </c>
      <c r="T577" s="13">
        <f t="shared" si="35"/>
        <v>2015</v>
      </c>
    </row>
    <row r="578" spans="1:20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42031.471666666665</v>
      </c>
      <c r="P578" s="12">
        <f t="shared" si="33"/>
        <v>42091.43</v>
      </c>
      <c r="Q578">
        <f t="shared" si="34"/>
        <v>1</v>
      </c>
      <c r="R578" s="11" t="s">
        <v>8335</v>
      </c>
      <c r="S578" t="s">
        <v>8336</v>
      </c>
      <c r="T578" s="13">
        <f t="shared" si="35"/>
        <v>2015</v>
      </c>
    </row>
    <row r="579" spans="1:20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(((J579/60)/60)/24)+DATE(1970,1,1)</f>
        <v>42450.589143518519</v>
      </c>
      <c r="P579" s="12">
        <f t="shared" ref="P579:P642" si="37">(((I579/60)/60)/24)+DATE(1970,1,1)</f>
        <v>42510.589143518519</v>
      </c>
      <c r="Q579">
        <f t="shared" ref="Q579:Q642" si="38">IFERROR(ROUND(E579/L579,2),0)</f>
        <v>10</v>
      </c>
      <c r="R579" s="11" t="s">
        <v>8335</v>
      </c>
      <c r="S579" t="s">
        <v>8336</v>
      </c>
      <c r="T579" s="13">
        <f t="shared" ref="T579:T642" si="39">YEAR(O579)</f>
        <v>2016</v>
      </c>
    </row>
    <row r="580" spans="1:20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42230.578622685185</v>
      </c>
      <c r="P580" s="12">
        <f t="shared" si="37"/>
        <v>42254.578622685185</v>
      </c>
      <c r="Q580">
        <f t="shared" si="38"/>
        <v>2</v>
      </c>
      <c r="R580" s="11" t="s">
        <v>8335</v>
      </c>
      <c r="S580" t="s">
        <v>8336</v>
      </c>
      <c r="T580" s="13">
        <f t="shared" si="39"/>
        <v>2015</v>
      </c>
    </row>
    <row r="581" spans="1:20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41968.852118055554</v>
      </c>
      <c r="P581" s="12">
        <f t="shared" si="37"/>
        <v>41998.852118055554</v>
      </c>
      <c r="Q581">
        <f t="shared" si="38"/>
        <v>35</v>
      </c>
      <c r="R581" s="11" t="s">
        <v>8335</v>
      </c>
      <c r="S581" t="s">
        <v>8336</v>
      </c>
      <c r="T581" s="13">
        <f t="shared" si="39"/>
        <v>2014</v>
      </c>
    </row>
    <row r="582" spans="1:20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42605.908182870371</v>
      </c>
      <c r="P582" s="12">
        <f t="shared" si="37"/>
        <v>42635.908182870371</v>
      </c>
      <c r="Q582">
        <f t="shared" si="38"/>
        <v>1</v>
      </c>
      <c r="R582" s="11" t="s">
        <v>8335</v>
      </c>
      <c r="S582" t="s">
        <v>8336</v>
      </c>
      <c r="T582" s="13">
        <f t="shared" si="39"/>
        <v>2016</v>
      </c>
    </row>
    <row r="583" spans="1:20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42188.012777777782</v>
      </c>
      <c r="P583" s="12">
        <f t="shared" si="37"/>
        <v>42218.012777777782</v>
      </c>
      <c r="Q583">
        <f t="shared" si="38"/>
        <v>0</v>
      </c>
      <c r="R583" s="11" t="s">
        <v>8335</v>
      </c>
      <c r="S583" t="s">
        <v>8336</v>
      </c>
      <c r="T583" s="13">
        <f t="shared" si="39"/>
        <v>2015</v>
      </c>
    </row>
    <row r="584" spans="1:20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42055.739803240736</v>
      </c>
      <c r="P584" s="12">
        <f t="shared" si="37"/>
        <v>42078.75</v>
      </c>
      <c r="Q584">
        <f t="shared" si="38"/>
        <v>0</v>
      </c>
      <c r="R584" s="11" t="s">
        <v>8335</v>
      </c>
      <c r="S584" t="s">
        <v>8336</v>
      </c>
      <c r="T584" s="13">
        <f t="shared" si="39"/>
        <v>2015</v>
      </c>
    </row>
    <row r="585" spans="1:20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42052.93850694444</v>
      </c>
      <c r="P585" s="12">
        <f t="shared" si="37"/>
        <v>42082.896840277783</v>
      </c>
      <c r="Q585">
        <f t="shared" si="38"/>
        <v>1</v>
      </c>
      <c r="R585" s="11" t="s">
        <v>8335</v>
      </c>
      <c r="S585" t="s">
        <v>8336</v>
      </c>
      <c r="T585" s="13">
        <f t="shared" si="39"/>
        <v>2015</v>
      </c>
    </row>
    <row r="586" spans="1:20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42049.716620370367</v>
      </c>
      <c r="P586" s="12">
        <f t="shared" si="37"/>
        <v>42079.674953703703</v>
      </c>
      <c r="Q586">
        <f t="shared" si="38"/>
        <v>5</v>
      </c>
      <c r="R586" s="11" t="s">
        <v>8335</v>
      </c>
      <c r="S586" t="s">
        <v>8336</v>
      </c>
      <c r="T586" s="13">
        <f t="shared" si="39"/>
        <v>2015</v>
      </c>
    </row>
    <row r="587" spans="1:20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42283.3909375</v>
      </c>
      <c r="P587" s="12">
        <f t="shared" si="37"/>
        <v>42339</v>
      </c>
      <c r="Q587">
        <f t="shared" si="38"/>
        <v>0</v>
      </c>
      <c r="R587" s="11" t="s">
        <v>8335</v>
      </c>
      <c r="S587" t="s">
        <v>8336</v>
      </c>
      <c r="T587" s="13">
        <f t="shared" si="39"/>
        <v>2015</v>
      </c>
    </row>
    <row r="588" spans="1:20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42020.854247685187</v>
      </c>
      <c r="P588" s="12">
        <f t="shared" si="37"/>
        <v>42050.854247685187</v>
      </c>
      <c r="Q588">
        <f t="shared" si="38"/>
        <v>14</v>
      </c>
      <c r="R588" s="11" t="s">
        <v>8335</v>
      </c>
      <c r="S588" t="s">
        <v>8336</v>
      </c>
      <c r="T588" s="13">
        <f t="shared" si="39"/>
        <v>2015</v>
      </c>
    </row>
    <row r="589" spans="1:20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42080.757326388892</v>
      </c>
      <c r="P589" s="12">
        <f t="shared" si="37"/>
        <v>42110.757326388892</v>
      </c>
      <c r="Q589">
        <f t="shared" si="38"/>
        <v>389.29</v>
      </c>
      <c r="R589" s="11" t="s">
        <v>8335</v>
      </c>
      <c r="S589" t="s">
        <v>8336</v>
      </c>
      <c r="T589" s="13">
        <f t="shared" si="39"/>
        <v>2015</v>
      </c>
    </row>
    <row r="590" spans="1:20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42631.769513888896</v>
      </c>
      <c r="P590" s="12">
        <f t="shared" si="37"/>
        <v>42691.811180555553</v>
      </c>
      <c r="Q590">
        <f t="shared" si="38"/>
        <v>150.5</v>
      </c>
      <c r="R590" s="11" t="s">
        <v>8335</v>
      </c>
      <c r="S590" t="s">
        <v>8336</v>
      </c>
      <c r="T590" s="13">
        <f t="shared" si="39"/>
        <v>2016</v>
      </c>
    </row>
    <row r="591" spans="1:20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42178.614571759259</v>
      </c>
      <c r="P591" s="12">
        <f t="shared" si="37"/>
        <v>42193.614571759259</v>
      </c>
      <c r="Q591">
        <f t="shared" si="38"/>
        <v>1</v>
      </c>
      <c r="R591" s="11" t="s">
        <v>8335</v>
      </c>
      <c r="S591" t="s">
        <v>8336</v>
      </c>
      <c r="T591" s="13">
        <f t="shared" si="39"/>
        <v>2015</v>
      </c>
    </row>
    <row r="592" spans="1:20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42377.554756944446</v>
      </c>
      <c r="P592" s="12">
        <f t="shared" si="37"/>
        <v>42408.542361111111</v>
      </c>
      <c r="Q592">
        <f t="shared" si="38"/>
        <v>24.78</v>
      </c>
      <c r="R592" s="11" t="s">
        <v>8335</v>
      </c>
      <c r="S592" t="s">
        <v>8336</v>
      </c>
      <c r="T592" s="13">
        <f t="shared" si="39"/>
        <v>2016</v>
      </c>
    </row>
    <row r="593" spans="1:20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42177.543171296296</v>
      </c>
      <c r="P593" s="12">
        <f t="shared" si="37"/>
        <v>42207.543171296296</v>
      </c>
      <c r="Q593">
        <f t="shared" si="38"/>
        <v>30.5</v>
      </c>
      <c r="R593" s="11" t="s">
        <v>8335</v>
      </c>
      <c r="S593" t="s">
        <v>8336</v>
      </c>
      <c r="T593" s="13">
        <f t="shared" si="39"/>
        <v>2015</v>
      </c>
    </row>
    <row r="594" spans="1:20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41946.232175925928</v>
      </c>
      <c r="P594" s="12">
        <f t="shared" si="37"/>
        <v>41976.232175925921</v>
      </c>
      <c r="Q594">
        <f t="shared" si="38"/>
        <v>250</v>
      </c>
      <c r="R594" s="11" t="s">
        <v>8335</v>
      </c>
      <c r="S594" t="s">
        <v>8336</v>
      </c>
      <c r="T594" s="13">
        <f t="shared" si="39"/>
        <v>2014</v>
      </c>
    </row>
    <row r="595" spans="1:20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42070.677604166667</v>
      </c>
      <c r="P595" s="12">
        <f t="shared" si="37"/>
        <v>42100.635937500003</v>
      </c>
      <c r="Q595">
        <f t="shared" si="38"/>
        <v>16.43</v>
      </c>
      <c r="R595" s="11" t="s">
        <v>8335</v>
      </c>
      <c r="S595" t="s">
        <v>8336</v>
      </c>
      <c r="T595" s="13">
        <f t="shared" si="39"/>
        <v>2015</v>
      </c>
    </row>
    <row r="596" spans="1:20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42446.780162037037</v>
      </c>
      <c r="P596" s="12">
        <f t="shared" si="37"/>
        <v>42476.780162037037</v>
      </c>
      <c r="Q596">
        <f t="shared" si="38"/>
        <v>13</v>
      </c>
      <c r="R596" s="11" t="s">
        <v>8335</v>
      </c>
      <c r="S596" t="s">
        <v>8336</v>
      </c>
      <c r="T596" s="13">
        <f t="shared" si="39"/>
        <v>2016</v>
      </c>
    </row>
    <row r="597" spans="1:20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42083.069884259254</v>
      </c>
      <c r="P597" s="12">
        <f t="shared" si="37"/>
        <v>42128.069884259254</v>
      </c>
      <c r="Q597">
        <f t="shared" si="38"/>
        <v>53.25</v>
      </c>
      <c r="R597" s="11" t="s">
        <v>8335</v>
      </c>
      <c r="S597" t="s">
        <v>8336</v>
      </c>
      <c r="T597" s="13">
        <f t="shared" si="39"/>
        <v>2015</v>
      </c>
    </row>
    <row r="598" spans="1:20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42646.896898148145</v>
      </c>
      <c r="P598" s="12">
        <f t="shared" si="37"/>
        <v>42676.896898148145</v>
      </c>
      <c r="Q598">
        <f t="shared" si="38"/>
        <v>3</v>
      </c>
      <c r="R598" s="11" t="s">
        <v>8335</v>
      </c>
      <c r="S598" t="s">
        <v>8336</v>
      </c>
      <c r="T598" s="13">
        <f t="shared" si="39"/>
        <v>2016</v>
      </c>
    </row>
    <row r="599" spans="1:20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42545.705266203702</v>
      </c>
      <c r="P599" s="12">
        <f t="shared" si="37"/>
        <v>42582.666666666672</v>
      </c>
      <c r="Q599">
        <f t="shared" si="38"/>
        <v>10</v>
      </c>
      <c r="R599" s="11" t="s">
        <v>8335</v>
      </c>
      <c r="S599" t="s">
        <v>8336</v>
      </c>
      <c r="T599" s="13">
        <f t="shared" si="39"/>
        <v>2016</v>
      </c>
    </row>
    <row r="600" spans="1:20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41948.00209490741</v>
      </c>
      <c r="P600" s="12">
        <f t="shared" si="37"/>
        <v>41978.00209490741</v>
      </c>
      <c r="Q600">
        <f t="shared" si="38"/>
        <v>121.43</v>
      </c>
      <c r="R600" s="11" t="s">
        <v>8335</v>
      </c>
      <c r="S600" t="s">
        <v>8336</v>
      </c>
      <c r="T600" s="13">
        <f t="shared" si="39"/>
        <v>2014</v>
      </c>
    </row>
    <row r="601" spans="1:20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42047.812523148154</v>
      </c>
      <c r="P601" s="12">
        <f t="shared" si="37"/>
        <v>42071.636111111111</v>
      </c>
      <c r="Q601">
        <f t="shared" si="38"/>
        <v>15.5</v>
      </c>
      <c r="R601" s="11" t="s">
        <v>8335</v>
      </c>
      <c r="S601" t="s">
        <v>8336</v>
      </c>
      <c r="T601" s="13">
        <f t="shared" si="39"/>
        <v>2015</v>
      </c>
    </row>
    <row r="602" spans="1:20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42073.798171296294</v>
      </c>
      <c r="P602" s="12">
        <f t="shared" si="37"/>
        <v>42133.798171296294</v>
      </c>
      <c r="Q602">
        <f t="shared" si="38"/>
        <v>100</v>
      </c>
      <c r="R602" s="11" t="s">
        <v>8335</v>
      </c>
      <c r="S602" t="s">
        <v>8336</v>
      </c>
      <c r="T602" s="13">
        <f t="shared" si="39"/>
        <v>2015</v>
      </c>
    </row>
    <row r="603" spans="1:20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41969.858090277776</v>
      </c>
      <c r="P603" s="12">
        <f t="shared" si="37"/>
        <v>41999.858090277776</v>
      </c>
      <c r="Q603">
        <f t="shared" si="38"/>
        <v>23.33</v>
      </c>
      <c r="R603" s="11" t="s">
        <v>8335</v>
      </c>
      <c r="S603" t="s">
        <v>8336</v>
      </c>
      <c r="T603" s="13">
        <f t="shared" si="39"/>
        <v>2014</v>
      </c>
    </row>
    <row r="604" spans="1:20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42143.79415509259</v>
      </c>
      <c r="P604" s="12">
        <f t="shared" si="37"/>
        <v>42173.79415509259</v>
      </c>
      <c r="Q604">
        <f t="shared" si="38"/>
        <v>0</v>
      </c>
      <c r="R604" s="11" t="s">
        <v>8335</v>
      </c>
      <c r="S604" t="s">
        <v>8336</v>
      </c>
      <c r="T604" s="13">
        <f t="shared" si="39"/>
        <v>2015</v>
      </c>
    </row>
    <row r="605" spans="1:20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41835.639155092591</v>
      </c>
      <c r="P605" s="12">
        <f t="shared" si="37"/>
        <v>41865.639155092591</v>
      </c>
      <c r="Q605">
        <f t="shared" si="38"/>
        <v>45.39</v>
      </c>
      <c r="R605" s="11" t="s">
        <v>8335</v>
      </c>
      <c r="S605" t="s">
        <v>8336</v>
      </c>
      <c r="T605" s="13">
        <f t="shared" si="39"/>
        <v>2014</v>
      </c>
    </row>
    <row r="606" spans="1:20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41849.035370370373</v>
      </c>
      <c r="P606" s="12">
        <f t="shared" si="37"/>
        <v>41879.035370370373</v>
      </c>
      <c r="Q606">
        <f t="shared" si="38"/>
        <v>0</v>
      </c>
      <c r="R606" s="11" t="s">
        <v>8335</v>
      </c>
      <c r="S606" t="s">
        <v>8336</v>
      </c>
      <c r="T606" s="13">
        <f t="shared" si="39"/>
        <v>2014</v>
      </c>
    </row>
    <row r="607" spans="1:20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42194.357731481476</v>
      </c>
      <c r="P607" s="12">
        <f t="shared" si="37"/>
        <v>42239.357731481476</v>
      </c>
      <c r="Q607">
        <f t="shared" si="38"/>
        <v>16.38</v>
      </c>
      <c r="R607" s="11" t="s">
        <v>8335</v>
      </c>
      <c r="S607" t="s">
        <v>8336</v>
      </c>
      <c r="T607" s="13">
        <f t="shared" si="39"/>
        <v>2015</v>
      </c>
    </row>
    <row r="608" spans="1:20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42102.650567129633</v>
      </c>
      <c r="P608" s="12">
        <f t="shared" si="37"/>
        <v>42148.625</v>
      </c>
      <c r="Q608">
        <f t="shared" si="38"/>
        <v>10</v>
      </c>
      <c r="R608" s="11" t="s">
        <v>8335</v>
      </c>
      <c r="S608" t="s">
        <v>8336</v>
      </c>
      <c r="T608" s="13">
        <f t="shared" si="39"/>
        <v>2015</v>
      </c>
    </row>
    <row r="609" spans="1:20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42300.825648148151</v>
      </c>
      <c r="P609" s="12">
        <f t="shared" si="37"/>
        <v>42330.867314814815</v>
      </c>
      <c r="Q609">
        <f t="shared" si="38"/>
        <v>0</v>
      </c>
      <c r="R609" s="11" t="s">
        <v>8335</v>
      </c>
      <c r="S609" t="s">
        <v>8336</v>
      </c>
      <c r="T609" s="13">
        <f t="shared" si="39"/>
        <v>2015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42140.921064814815</v>
      </c>
      <c r="P610" s="12">
        <f t="shared" si="37"/>
        <v>42170.921064814815</v>
      </c>
      <c r="Q610">
        <f t="shared" si="38"/>
        <v>292.2</v>
      </c>
      <c r="R610" s="11" t="s">
        <v>8335</v>
      </c>
      <c r="S610" t="s">
        <v>8336</v>
      </c>
      <c r="T610" s="13">
        <f t="shared" si="39"/>
        <v>2015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42307.034074074079</v>
      </c>
      <c r="P611" s="12">
        <f t="shared" si="37"/>
        <v>42337.075740740736</v>
      </c>
      <c r="Q611">
        <f t="shared" si="38"/>
        <v>5</v>
      </c>
      <c r="R611" s="11" t="s">
        <v>8335</v>
      </c>
      <c r="S611" t="s">
        <v>8336</v>
      </c>
      <c r="T611" s="13">
        <f t="shared" si="39"/>
        <v>2015</v>
      </c>
    </row>
    <row r="612" spans="1:20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42086.83085648148</v>
      </c>
      <c r="P612" s="12">
        <f t="shared" si="37"/>
        <v>42116.83085648148</v>
      </c>
      <c r="Q612">
        <f t="shared" si="38"/>
        <v>0</v>
      </c>
      <c r="R612" s="11" t="s">
        <v>8335</v>
      </c>
      <c r="S612" t="s">
        <v>8336</v>
      </c>
      <c r="T612" s="13">
        <f t="shared" si="39"/>
        <v>2015</v>
      </c>
    </row>
    <row r="613" spans="1:20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42328.560613425929</v>
      </c>
      <c r="P613" s="12">
        <f t="shared" si="37"/>
        <v>42388.560613425929</v>
      </c>
      <c r="Q613">
        <f t="shared" si="38"/>
        <v>0</v>
      </c>
      <c r="R613" s="11" t="s">
        <v>8335</v>
      </c>
      <c r="S613" t="s">
        <v>8336</v>
      </c>
      <c r="T613" s="13">
        <f t="shared" si="39"/>
        <v>2015</v>
      </c>
    </row>
    <row r="614" spans="1:20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42585.031782407401</v>
      </c>
      <c r="P614" s="12">
        <f t="shared" si="37"/>
        <v>42615.031782407401</v>
      </c>
      <c r="Q614">
        <f t="shared" si="38"/>
        <v>0</v>
      </c>
      <c r="R614" s="11" t="s">
        <v>8335</v>
      </c>
      <c r="S614" t="s">
        <v>8336</v>
      </c>
      <c r="T614" s="13">
        <f t="shared" si="39"/>
        <v>2016</v>
      </c>
    </row>
    <row r="615" spans="1:20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42247.496759259258</v>
      </c>
      <c r="P615" s="12">
        <f t="shared" si="37"/>
        <v>42278.207638888889</v>
      </c>
      <c r="Q615">
        <f t="shared" si="38"/>
        <v>105.93</v>
      </c>
      <c r="R615" s="11" t="s">
        <v>8335</v>
      </c>
      <c r="S615" t="s">
        <v>8336</v>
      </c>
      <c r="T615" s="13">
        <f t="shared" si="39"/>
        <v>2015</v>
      </c>
    </row>
    <row r="616" spans="1:20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42515.061805555553</v>
      </c>
      <c r="P616" s="12">
        <f t="shared" si="37"/>
        <v>42545.061805555553</v>
      </c>
      <c r="Q616">
        <f t="shared" si="38"/>
        <v>0</v>
      </c>
      <c r="R616" s="11" t="s">
        <v>8335</v>
      </c>
      <c r="S616" t="s">
        <v>8336</v>
      </c>
      <c r="T616" s="13">
        <f t="shared" si="39"/>
        <v>2016</v>
      </c>
    </row>
    <row r="617" spans="1:20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42242.122210648144</v>
      </c>
      <c r="P617" s="12">
        <f t="shared" si="37"/>
        <v>42272.122210648144</v>
      </c>
      <c r="Q617">
        <f t="shared" si="38"/>
        <v>0</v>
      </c>
      <c r="R617" s="11" t="s">
        <v>8335</v>
      </c>
      <c r="S617" t="s">
        <v>8336</v>
      </c>
      <c r="T617" s="13">
        <f t="shared" si="39"/>
        <v>2015</v>
      </c>
    </row>
    <row r="618" spans="1:20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42761.376238425932</v>
      </c>
      <c r="P618" s="12">
        <f t="shared" si="37"/>
        <v>42791.376238425932</v>
      </c>
      <c r="Q618">
        <f t="shared" si="38"/>
        <v>0</v>
      </c>
      <c r="R618" s="11" t="s">
        <v>8335</v>
      </c>
      <c r="S618" t="s">
        <v>8336</v>
      </c>
      <c r="T618" s="13">
        <f t="shared" si="39"/>
        <v>2017</v>
      </c>
    </row>
    <row r="619" spans="1:20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42087.343090277776</v>
      </c>
      <c r="P619" s="12">
        <f t="shared" si="37"/>
        <v>42132.343090277776</v>
      </c>
      <c r="Q619">
        <f t="shared" si="38"/>
        <v>20</v>
      </c>
      <c r="R619" s="11" t="s">
        <v>8335</v>
      </c>
      <c r="S619" t="s">
        <v>8336</v>
      </c>
      <c r="T619" s="13">
        <f t="shared" si="39"/>
        <v>2015</v>
      </c>
    </row>
    <row r="620" spans="1:20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42317.810219907406</v>
      </c>
      <c r="P620" s="12">
        <f t="shared" si="37"/>
        <v>42347.810219907406</v>
      </c>
      <c r="Q620">
        <f t="shared" si="38"/>
        <v>0</v>
      </c>
      <c r="R620" s="11" t="s">
        <v>8335</v>
      </c>
      <c r="S620" t="s">
        <v>8336</v>
      </c>
      <c r="T620" s="13">
        <f t="shared" si="39"/>
        <v>2015</v>
      </c>
    </row>
    <row r="621" spans="1:20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41908.650347222225</v>
      </c>
      <c r="P621" s="12">
        <f t="shared" si="37"/>
        <v>41968.692013888889</v>
      </c>
      <c r="Q621">
        <f t="shared" si="38"/>
        <v>1</v>
      </c>
      <c r="R621" s="11" t="s">
        <v>8335</v>
      </c>
      <c r="S621" t="s">
        <v>8336</v>
      </c>
      <c r="T621" s="13">
        <f t="shared" si="39"/>
        <v>2014</v>
      </c>
    </row>
    <row r="622" spans="1:20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41831.716874999998</v>
      </c>
      <c r="P622" s="12">
        <f t="shared" si="37"/>
        <v>41876.716874999998</v>
      </c>
      <c r="Q622">
        <f t="shared" si="38"/>
        <v>300</v>
      </c>
      <c r="R622" s="11" t="s">
        <v>8335</v>
      </c>
      <c r="S622" t="s">
        <v>8336</v>
      </c>
      <c r="T622" s="13">
        <f t="shared" si="39"/>
        <v>2014</v>
      </c>
    </row>
    <row r="623" spans="1:20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42528.987696759257</v>
      </c>
      <c r="P623" s="12">
        <f t="shared" si="37"/>
        <v>42558.987696759257</v>
      </c>
      <c r="Q623">
        <f t="shared" si="38"/>
        <v>87</v>
      </c>
      <c r="R623" s="11" t="s">
        <v>8335</v>
      </c>
      <c r="S623" t="s">
        <v>8336</v>
      </c>
      <c r="T623" s="13">
        <f t="shared" si="39"/>
        <v>2016</v>
      </c>
    </row>
    <row r="624" spans="1:20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42532.774745370371</v>
      </c>
      <c r="P624" s="12">
        <f t="shared" si="37"/>
        <v>42552.774745370371</v>
      </c>
      <c r="Q624">
        <f t="shared" si="38"/>
        <v>37.89</v>
      </c>
      <c r="R624" s="11" t="s">
        <v>8335</v>
      </c>
      <c r="S624" t="s">
        <v>8336</v>
      </c>
      <c r="T624" s="13">
        <f t="shared" si="39"/>
        <v>2016</v>
      </c>
    </row>
    <row r="625" spans="1:20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42122.009224537032</v>
      </c>
      <c r="P625" s="12">
        <f t="shared" si="37"/>
        <v>42152.009224537032</v>
      </c>
      <c r="Q625">
        <f t="shared" si="38"/>
        <v>0</v>
      </c>
      <c r="R625" s="11" t="s">
        <v>8335</v>
      </c>
      <c r="S625" t="s">
        <v>8336</v>
      </c>
      <c r="T625" s="13">
        <f t="shared" si="39"/>
        <v>2015</v>
      </c>
    </row>
    <row r="626" spans="1:20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42108.988900462966</v>
      </c>
      <c r="P626" s="12">
        <f t="shared" si="37"/>
        <v>42138.988900462966</v>
      </c>
      <c r="Q626">
        <f t="shared" si="38"/>
        <v>0</v>
      </c>
      <c r="R626" s="11" t="s">
        <v>8335</v>
      </c>
      <c r="S626" t="s">
        <v>8336</v>
      </c>
      <c r="T626" s="13">
        <f t="shared" si="39"/>
        <v>2015</v>
      </c>
    </row>
    <row r="627" spans="1:20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42790.895567129628</v>
      </c>
      <c r="P627" s="12">
        <f t="shared" si="37"/>
        <v>42820.853900462964</v>
      </c>
      <c r="Q627">
        <f t="shared" si="38"/>
        <v>0</v>
      </c>
      <c r="R627" s="11" t="s">
        <v>8335</v>
      </c>
      <c r="S627" t="s">
        <v>8336</v>
      </c>
      <c r="T627" s="13">
        <f t="shared" si="39"/>
        <v>2017</v>
      </c>
    </row>
    <row r="628" spans="1:20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42198.559479166666</v>
      </c>
      <c r="P628" s="12">
        <f t="shared" si="37"/>
        <v>42231.556944444441</v>
      </c>
      <c r="Q628">
        <f t="shared" si="38"/>
        <v>111.41</v>
      </c>
      <c r="R628" s="11" t="s">
        <v>8335</v>
      </c>
      <c r="S628" t="s">
        <v>8336</v>
      </c>
      <c r="T628" s="13">
        <f t="shared" si="39"/>
        <v>2015</v>
      </c>
    </row>
    <row r="629" spans="1:20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42384.306840277779</v>
      </c>
      <c r="P629" s="12">
        <f t="shared" si="37"/>
        <v>42443.958333333328</v>
      </c>
      <c r="Q629">
        <f t="shared" si="38"/>
        <v>90</v>
      </c>
      <c r="R629" s="11" t="s">
        <v>8335</v>
      </c>
      <c r="S629" t="s">
        <v>8336</v>
      </c>
      <c r="T629" s="13">
        <f t="shared" si="39"/>
        <v>2016</v>
      </c>
    </row>
    <row r="630" spans="1:20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41803.692789351851</v>
      </c>
      <c r="P630" s="12">
        <f t="shared" si="37"/>
        <v>41833.692789351851</v>
      </c>
      <c r="Q630">
        <f t="shared" si="38"/>
        <v>0</v>
      </c>
      <c r="R630" s="11" t="s">
        <v>8335</v>
      </c>
      <c r="S630" t="s">
        <v>8336</v>
      </c>
      <c r="T630" s="13">
        <f t="shared" si="39"/>
        <v>2014</v>
      </c>
    </row>
    <row r="631" spans="1:20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42474.637824074074</v>
      </c>
      <c r="P631" s="12">
        <f t="shared" si="37"/>
        <v>42504.637824074074</v>
      </c>
      <c r="Q631">
        <f t="shared" si="38"/>
        <v>116.67</v>
      </c>
      <c r="R631" s="11" t="s">
        <v>8335</v>
      </c>
      <c r="S631" t="s">
        <v>8336</v>
      </c>
      <c r="T631" s="13">
        <f t="shared" si="39"/>
        <v>2016</v>
      </c>
    </row>
    <row r="632" spans="1:20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42223.619456018518</v>
      </c>
      <c r="P632" s="12">
        <f t="shared" si="37"/>
        <v>42253.215277777781</v>
      </c>
      <c r="Q632">
        <f t="shared" si="38"/>
        <v>10</v>
      </c>
      <c r="R632" s="11" t="s">
        <v>8335</v>
      </c>
      <c r="S632" t="s">
        <v>8336</v>
      </c>
      <c r="T632" s="13">
        <f t="shared" si="39"/>
        <v>2015</v>
      </c>
    </row>
    <row r="633" spans="1:20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42489.772326388891</v>
      </c>
      <c r="P633" s="12">
        <f t="shared" si="37"/>
        <v>42518.772326388891</v>
      </c>
      <c r="Q633">
        <f t="shared" si="38"/>
        <v>76.67</v>
      </c>
      <c r="R633" s="11" t="s">
        <v>8335</v>
      </c>
      <c r="S633" t="s">
        <v>8336</v>
      </c>
      <c r="T633" s="13">
        <f t="shared" si="39"/>
        <v>2016</v>
      </c>
    </row>
    <row r="634" spans="1:20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42303.659317129626</v>
      </c>
      <c r="P634" s="12">
        <f t="shared" si="37"/>
        <v>42333.700983796298</v>
      </c>
      <c r="Q634">
        <f t="shared" si="38"/>
        <v>0</v>
      </c>
      <c r="R634" s="11" t="s">
        <v>8335</v>
      </c>
      <c r="S634" t="s">
        <v>8336</v>
      </c>
      <c r="T634" s="13">
        <f t="shared" si="39"/>
        <v>2015</v>
      </c>
    </row>
    <row r="635" spans="1:20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42507.29932870371</v>
      </c>
      <c r="P635" s="12">
        <f t="shared" si="37"/>
        <v>42538.958333333328</v>
      </c>
      <c r="Q635">
        <f t="shared" si="38"/>
        <v>49.8</v>
      </c>
      <c r="R635" s="11" t="s">
        <v>8335</v>
      </c>
      <c r="S635" t="s">
        <v>8336</v>
      </c>
      <c r="T635" s="13">
        <f t="shared" si="39"/>
        <v>2016</v>
      </c>
    </row>
    <row r="636" spans="1:20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42031.928576388891</v>
      </c>
      <c r="P636" s="12">
        <f t="shared" si="37"/>
        <v>42061.928576388891</v>
      </c>
      <c r="Q636">
        <f t="shared" si="38"/>
        <v>1</v>
      </c>
      <c r="R636" s="11" t="s">
        <v>8335</v>
      </c>
      <c r="S636" t="s">
        <v>8336</v>
      </c>
      <c r="T636" s="13">
        <f t="shared" si="39"/>
        <v>2015</v>
      </c>
    </row>
    <row r="637" spans="1:20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42076.092152777783</v>
      </c>
      <c r="P637" s="12">
        <f t="shared" si="37"/>
        <v>42106.092152777783</v>
      </c>
      <c r="Q637">
        <f t="shared" si="38"/>
        <v>2</v>
      </c>
      <c r="R637" s="11" t="s">
        <v>8335</v>
      </c>
      <c r="S637" t="s">
        <v>8336</v>
      </c>
      <c r="T637" s="13">
        <f t="shared" si="39"/>
        <v>2015</v>
      </c>
    </row>
    <row r="638" spans="1:20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42131.455439814818</v>
      </c>
      <c r="P638" s="12">
        <f t="shared" si="37"/>
        <v>42161.44930555555</v>
      </c>
      <c r="Q638">
        <f t="shared" si="38"/>
        <v>4</v>
      </c>
      <c r="R638" s="11" t="s">
        <v>8335</v>
      </c>
      <c r="S638" t="s">
        <v>8336</v>
      </c>
      <c r="T638" s="13">
        <f t="shared" si="39"/>
        <v>2015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42762.962013888886</v>
      </c>
      <c r="P639" s="12">
        <f t="shared" si="37"/>
        <v>42791.961111111115</v>
      </c>
      <c r="Q639">
        <f t="shared" si="38"/>
        <v>0</v>
      </c>
      <c r="R639" s="11" t="s">
        <v>8335</v>
      </c>
      <c r="S639" t="s">
        <v>8336</v>
      </c>
      <c r="T639" s="13">
        <f t="shared" si="39"/>
        <v>2017</v>
      </c>
    </row>
    <row r="640" spans="1:20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42759.593310185184</v>
      </c>
      <c r="P640" s="12">
        <f t="shared" si="37"/>
        <v>42819.55164351852</v>
      </c>
      <c r="Q640">
        <f t="shared" si="38"/>
        <v>3</v>
      </c>
      <c r="R640" s="11" t="s">
        <v>8335</v>
      </c>
      <c r="S640" t="s">
        <v>8336</v>
      </c>
      <c r="T640" s="13">
        <f t="shared" si="39"/>
        <v>2017</v>
      </c>
    </row>
    <row r="641" spans="1:20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41865.583275462966</v>
      </c>
      <c r="P641" s="12">
        <f t="shared" si="37"/>
        <v>41925.583275462966</v>
      </c>
      <c r="Q641">
        <f t="shared" si="38"/>
        <v>1</v>
      </c>
      <c r="R641" s="11" t="s">
        <v>8335</v>
      </c>
      <c r="S641" t="s">
        <v>8336</v>
      </c>
      <c r="T641" s="13">
        <f t="shared" si="39"/>
        <v>2014</v>
      </c>
    </row>
    <row r="642" spans="1:20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42683.420312500006</v>
      </c>
      <c r="P642" s="12">
        <f t="shared" si="37"/>
        <v>42698.958333333328</v>
      </c>
      <c r="Q642">
        <f t="shared" si="38"/>
        <v>50.5</v>
      </c>
      <c r="R642" s="11" t="s">
        <v>8335</v>
      </c>
      <c r="S642" t="s">
        <v>8337</v>
      </c>
      <c r="T642" s="13">
        <f t="shared" si="39"/>
        <v>2016</v>
      </c>
    </row>
    <row r="643" spans="1:20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(((J643/60)/60)/24)+DATE(1970,1,1)</f>
        <v>42199.57</v>
      </c>
      <c r="P643" s="12">
        <f t="shared" ref="P643:P706" si="41">(((I643/60)/60)/24)+DATE(1970,1,1)</f>
        <v>42229.57</v>
      </c>
      <c r="Q643">
        <f t="shared" ref="Q643:Q706" si="42">IFERROR(ROUND(E643/L643,2),0)</f>
        <v>151.32</v>
      </c>
      <c r="R643" s="11" t="s">
        <v>8335</v>
      </c>
      <c r="S643" t="s">
        <v>8337</v>
      </c>
      <c r="T643" s="13">
        <f t="shared" ref="T643:T706" si="43">YEAR(O643)</f>
        <v>2015</v>
      </c>
    </row>
    <row r="644" spans="1:20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42199.651319444441</v>
      </c>
      <c r="P644" s="12">
        <f t="shared" si="41"/>
        <v>42235.651319444441</v>
      </c>
      <c r="Q644">
        <f t="shared" si="42"/>
        <v>134.36000000000001</v>
      </c>
      <c r="R644" s="11" t="s">
        <v>8335</v>
      </c>
      <c r="S644" t="s">
        <v>8337</v>
      </c>
      <c r="T644" s="13">
        <f t="shared" si="43"/>
        <v>2015</v>
      </c>
    </row>
    <row r="645" spans="1:20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42100.642071759255</v>
      </c>
      <c r="P645" s="12">
        <f t="shared" si="41"/>
        <v>42155.642071759255</v>
      </c>
      <c r="Q645">
        <f t="shared" si="42"/>
        <v>174.03</v>
      </c>
      <c r="R645" s="11" t="s">
        <v>8335</v>
      </c>
      <c r="S645" t="s">
        <v>8337</v>
      </c>
      <c r="T645" s="13">
        <f t="shared" si="43"/>
        <v>2015</v>
      </c>
    </row>
    <row r="646" spans="1:20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41898.665960648148</v>
      </c>
      <c r="P646" s="12">
        <f t="shared" si="41"/>
        <v>41941.041666666664</v>
      </c>
      <c r="Q646">
        <f t="shared" si="42"/>
        <v>73.489999999999995</v>
      </c>
      <c r="R646" s="11" t="s">
        <v>8335</v>
      </c>
      <c r="S646" t="s">
        <v>8337</v>
      </c>
      <c r="T646" s="13">
        <f t="shared" si="43"/>
        <v>2014</v>
      </c>
    </row>
    <row r="647" spans="1:20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42564.026319444441</v>
      </c>
      <c r="P647" s="12">
        <f t="shared" si="41"/>
        <v>42594.026319444441</v>
      </c>
      <c r="Q647">
        <f t="shared" si="42"/>
        <v>23.52</v>
      </c>
      <c r="R647" s="11" t="s">
        <v>8335</v>
      </c>
      <c r="S647" t="s">
        <v>8337</v>
      </c>
      <c r="T647" s="13">
        <f t="shared" si="43"/>
        <v>2016</v>
      </c>
    </row>
    <row r="648" spans="1:20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41832.852627314816</v>
      </c>
      <c r="P648" s="12">
        <f t="shared" si="41"/>
        <v>41862.852627314816</v>
      </c>
      <c r="Q648">
        <f t="shared" si="42"/>
        <v>39.07</v>
      </c>
      <c r="R648" s="11" t="s">
        <v>8335</v>
      </c>
      <c r="S648" t="s">
        <v>8337</v>
      </c>
      <c r="T648" s="13">
        <f t="shared" si="43"/>
        <v>2014</v>
      </c>
    </row>
    <row r="649" spans="1:20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42416.767928240741</v>
      </c>
      <c r="P649" s="12">
        <f t="shared" si="41"/>
        <v>42446.726261574076</v>
      </c>
      <c r="Q649">
        <f t="shared" si="42"/>
        <v>125.94</v>
      </c>
      <c r="R649" s="11" t="s">
        <v>8335</v>
      </c>
      <c r="S649" t="s">
        <v>8337</v>
      </c>
      <c r="T649" s="13">
        <f t="shared" si="43"/>
        <v>2016</v>
      </c>
    </row>
    <row r="650" spans="1:20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41891.693379629629</v>
      </c>
      <c r="P650" s="12">
        <f t="shared" si="41"/>
        <v>41926.693379629629</v>
      </c>
      <c r="Q650">
        <f t="shared" si="42"/>
        <v>1644</v>
      </c>
      <c r="R650" s="11" t="s">
        <v>8335</v>
      </c>
      <c r="S650" t="s">
        <v>8337</v>
      </c>
      <c r="T650" s="13">
        <f t="shared" si="43"/>
        <v>2014</v>
      </c>
    </row>
    <row r="651" spans="1:20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41877.912187499998</v>
      </c>
      <c r="P651" s="12">
        <f t="shared" si="41"/>
        <v>41898.912187499998</v>
      </c>
      <c r="Q651">
        <f t="shared" si="42"/>
        <v>42.67</v>
      </c>
      <c r="R651" s="11" t="s">
        <v>8335</v>
      </c>
      <c r="S651" t="s">
        <v>8337</v>
      </c>
      <c r="T651" s="13">
        <f t="shared" si="43"/>
        <v>2014</v>
      </c>
    </row>
    <row r="652" spans="1:20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41932.036851851852</v>
      </c>
      <c r="P652" s="12">
        <f t="shared" si="41"/>
        <v>41992.078518518523</v>
      </c>
      <c r="Q652">
        <f t="shared" si="42"/>
        <v>35.130000000000003</v>
      </c>
      <c r="R652" s="11" t="s">
        <v>8335</v>
      </c>
      <c r="S652" t="s">
        <v>8337</v>
      </c>
      <c r="T652" s="13">
        <f t="shared" si="43"/>
        <v>2014</v>
      </c>
    </row>
    <row r="653" spans="1:20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41956.017488425925</v>
      </c>
      <c r="P653" s="12">
        <f t="shared" si="41"/>
        <v>41986.017488425925</v>
      </c>
      <c r="Q653">
        <f t="shared" si="42"/>
        <v>239.35</v>
      </c>
      <c r="R653" s="11" t="s">
        <v>8335</v>
      </c>
      <c r="S653" t="s">
        <v>8337</v>
      </c>
      <c r="T653" s="13">
        <f t="shared" si="43"/>
        <v>2014</v>
      </c>
    </row>
    <row r="654" spans="1:20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42675.690393518518</v>
      </c>
      <c r="P654" s="12">
        <f t="shared" si="41"/>
        <v>42705.732060185182</v>
      </c>
      <c r="Q654">
        <f t="shared" si="42"/>
        <v>107.64</v>
      </c>
      <c r="R654" s="11" t="s">
        <v>8335</v>
      </c>
      <c r="S654" t="s">
        <v>8337</v>
      </c>
      <c r="T654" s="13">
        <f t="shared" si="43"/>
        <v>2016</v>
      </c>
    </row>
    <row r="655" spans="1:20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42199.618518518517</v>
      </c>
      <c r="P655" s="12">
        <f t="shared" si="41"/>
        <v>42236.618518518517</v>
      </c>
      <c r="Q655">
        <f t="shared" si="42"/>
        <v>95.83</v>
      </c>
      <c r="R655" s="11" t="s">
        <v>8335</v>
      </c>
      <c r="S655" t="s">
        <v>8337</v>
      </c>
      <c r="T655" s="13">
        <f t="shared" si="43"/>
        <v>2015</v>
      </c>
    </row>
    <row r="656" spans="1:20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42163.957326388889</v>
      </c>
      <c r="P656" s="12">
        <f t="shared" si="41"/>
        <v>42193.957326388889</v>
      </c>
      <c r="Q656">
        <f t="shared" si="42"/>
        <v>31.66</v>
      </c>
      <c r="R656" s="11" t="s">
        <v>8335</v>
      </c>
      <c r="S656" t="s">
        <v>8337</v>
      </c>
      <c r="T656" s="13">
        <f t="shared" si="43"/>
        <v>2015</v>
      </c>
    </row>
    <row r="657" spans="1:20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42045.957314814819</v>
      </c>
      <c r="P657" s="12">
        <f t="shared" si="41"/>
        <v>42075.915648148148</v>
      </c>
      <c r="Q657">
        <f t="shared" si="42"/>
        <v>42.89</v>
      </c>
      <c r="R657" s="11" t="s">
        <v>8335</v>
      </c>
      <c r="S657" t="s">
        <v>8337</v>
      </c>
      <c r="T657" s="13">
        <f t="shared" si="43"/>
        <v>2015</v>
      </c>
    </row>
    <row r="658" spans="1:20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42417.804618055554</v>
      </c>
      <c r="P658" s="12">
        <f t="shared" si="41"/>
        <v>42477.762951388882</v>
      </c>
      <c r="Q658">
        <f t="shared" si="42"/>
        <v>122.74</v>
      </c>
      <c r="R658" s="11" t="s">
        <v>8335</v>
      </c>
      <c r="S658" t="s">
        <v>8337</v>
      </c>
      <c r="T658" s="13">
        <f t="shared" si="43"/>
        <v>2016</v>
      </c>
    </row>
    <row r="659" spans="1:20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42331.84574074074</v>
      </c>
      <c r="P659" s="12">
        <f t="shared" si="41"/>
        <v>42361.84574074074</v>
      </c>
      <c r="Q659">
        <f t="shared" si="42"/>
        <v>190.45</v>
      </c>
      <c r="R659" s="11" t="s">
        <v>8335</v>
      </c>
      <c r="S659" t="s">
        <v>8337</v>
      </c>
      <c r="T659" s="13">
        <f t="shared" si="43"/>
        <v>2015</v>
      </c>
    </row>
    <row r="660" spans="1:20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42179.160752314812</v>
      </c>
      <c r="P660" s="12">
        <f t="shared" si="41"/>
        <v>42211.75</v>
      </c>
      <c r="Q660">
        <f t="shared" si="42"/>
        <v>109.34</v>
      </c>
      <c r="R660" s="11" t="s">
        <v>8335</v>
      </c>
      <c r="S660" t="s">
        <v>8337</v>
      </c>
      <c r="T660" s="13">
        <f t="shared" si="43"/>
        <v>2015</v>
      </c>
    </row>
    <row r="661" spans="1:20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42209.593692129631</v>
      </c>
      <c r="P661" s="12">
        <f t="shared" si="41"/>
        <v>42239.593692129631</v>
      </c>
      <c r="Q661">
        <f t="shared" si="42"/>
        <v>143.66999999999999</v>
      </c>
      <c r="R661" s="11" t="s">
        <v>8335</v>
      </c>
      <c r="S661" t="s">
        <v>8337</v>
      </c>
      <c r="T661" s="13">
        <f t="shared" si="43"/>
        <v>2015</v>
      </c>
    </row>
    <row r="662" spans="1:20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41922.741655092592</v>
      </c>
      <c r="P662" s="12">
        <f t="shared" si="41"/>
        <v>41952.783321759263</v>
      </c>
      <c r="Q662">
        <f t="shared" si="42"/>
        <v>84.94</v>
      </c>
      <c r="R662" s="11" t="s">
        <v>8335</v>
      </c>
      <c r="S662" t="s">
        <v>8337</v>
      </c>
      <c r="T662" s="13">
        <f t="shared" si="43"/>
        <v>2014</v>
      </c>
    </row>
    <row r="663" spans="1:20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42636.645358796297</v>
      </c>
      <c r="P663" s="12">
        <f t="shared" si="41"/>
        <v>42666.645358796297</v>
      </c>
      <c r="Q663">
        <f t="shared" si="42"/>
        <v>10.56</v>
      </c>
      <c r="R663" s="11" t="s">
        <v>8335</v>
      </c>
      <c r="S663" t="s">
        <v>8337</v>
      </c>
      <c r="T663" s="13">
        <f t="shared" si="43"/>
        <v>2016</v>
      </c>
    </row>
    <row r="664" spans="1:20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41990.438043981485</v>
      </c>
      <c r="P664" s="12">
        <f t="shared" si="41"/>
        <v>42020.438043981485</v>
      </c>
      <c r="Q664">
        <f t="shared" si="42"/>
        <v>39</v>
      </c>
      <c r="R664" s="11" t="s">
        <v>8335</v>
      </c>
      <c r="S664" t="s">
        <v>8337</v>
      </c>
      <c r="T664" s="13">
        <f t="shared" si="43"/>
        <v>2014</v>
      </c>
    </row>
    <row r="665" spans="1:20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42173.843240740738</v>
      </c>
      <c r="P665" s="12">
        <f t="shared" si="41"/>
        <v>42203.843240740738</v>
      </c>
      <c r="Q665">
        <f t="shared" si="42"/>
        <v>100</v>
      </c>
      <c r="R665" s="11" t="s">
        <v>8335</v>
      </c>
      <c r="S665" t="s">
        <v>8337</v>
      </c>
      <c r="T665" s="13">
        <f t="shared" si="43"/>
        <v>2015</v>
      </c>
    </row>
    <row r="666" spans="1:20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42077.666377314818</v>
      </c>
      <c r="P666" s="12">
        <f t="shared" si="41"/>
        <v>42107.666377314818</v>
      </c>
      <c r="Q666">
        <f t="shared" si="42"/>
        <v>31.17</v>
      </c>
      <c r="R666" s="11" t="s">
        <v>8335</v>
      </c>
      <c r="S666" t="s">
        <v>8337</v>
      </c>
      <c r="T666" s="13">
        <f t="shared" si="43"/>
        <v>2015</v>
      </c>
    </row>
    <row r="667" spans="1:20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42688.711354166662</v>
      </c>
      <c r="P667" s="12">
        <f t="shared" si="41"/>
        <v>42748.711354166662</v>
      </c>
      <c r="Q667">
        <f t="shared" si="42"/>
        <v>155.33000000000001</v>
      </c>
      <c r="R667" s="11" t="s">
        <v>8335</v>
      </c>
      <c r="S667" t="s">
        <v>8337</v>
      </c>
      <c r="T667" s="13">
        <f t="shared" si="43"/>
        <v>2016</v>
      </c>
    </row>
    <row r="668" spans="1:20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41838.832152777781</v>
      </c>
      <c r="P668" s="12">
        <f t="shared" si="41"/>
        <v>41868.832152777781</v>
      </c>
      <c r="Q668">
        <f t="shared" si="42"/>
        <v>2</v>
      </c>
      <c r="R668" s="11" t="s">
        <v>8335</v>
      </c>
      <c r="S668" t="s">
        <v>8337</v>
      </c>
      <c r="T668" s="13">
        <f t="shared" si="43"/>
        <v>2014</v>
      </c>
    </row>
    <row r="669" spans="1:20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42632.373414351852</v>
      </c>
      <c r="P669" s="12">
        <f t="shared" si="41"/>
        <v>42672.373414351852</v>
      </c>
      <c r="Q669">
        <f t="shared" si="42"/>
        <v>178.93</v>
      </c>
      <c r="R669" s="11" t="s">
        <v>8335</v>
      </c>
      <c r="S669" t="s">
        <v>8337</v>
      </c>
      <c r="T669" s="13">
        <f t="shared" si="43"/>
        <v>2016</v>
      </c>
    </row>
    <row r="670" spans="1:20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42090.831273148149</v>
      </c>
      <c r="P670" s="12">
        <f t="shared" si="41"/>
        <v>42135.831273148149</v>
      </c>
      <c r="Q670">
        <f t="shared" si="42"/>
        <v>27.36</v>
      </c>
      <c r="R670" s="11" t="s">
        <v>8335</v>
      </c>
      <c r="S670" t="s">
        <v>8337</v>
      </c>
      <c r="T670" s="13">
        <f t="shared" si="43"/>
        <v>2015</v>
      </c>
    </row>
    <row r="671" spans="1:20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42527.625671296293</v>
      </c>
      <c r="P671" s="12">
        <f t="shared" si="41"/>
        <v>42557.625671296293</v>
      </c>
      <c r="Q671">
        <f t="shared" si="42"/>
        <v>1536.25</v>
      </c>
      <c r="R671" s="11" t="s">
        <v>8335</v>
      </c>
      <c r="S671" t="s">
        <v>8337</v>
      </c>
      <c r="T671" s="13">
        <f t="shared" si="43"/>
        <v>2016</v>
      </c>
    </row>
    <row r="672" spans="1:20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42506.709722222222</v>
      </c>
      <c r="P672" s="12">
        <f t="shared" si="41"/>
        <v>42540.340277777781</v>
      </c>
      <c r="Q672">
        <f t="shared" si="42"/>
        <v>85</v>
      </c>
      <c r="R672" s="11" t="s">
        <v>8335</v>
      </c>
      <c r="S672" t="s">
        <v>8337</v>
      </c>
      <c r="T672" s="13">
        <f t="shared" si="43"/>
        <v>2016</v>
      </c>
    </row>
    <row r="673" spans="1:20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41984.692731481482</v>
      </c>
      <c r="P673" s="12">
        <f t="shared" si="41"/>
        <v>42018.166666666672</v>
      </c>
      <c r="Q673">
        <f t="shared" si="42"/>
        <v>788.53</v>
      </c>
      <c r="R673" s="11" t="s">
        <v>8335</v>
      </c>
      <c r="S673" t="s">
        <v>8337</v>
      </c>
      <c r="T673" s="13">
        <f t="shared" si="43"/>
        <v>2014</v>
      </c>
    </row>
    <row r="674" spans="1:20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41974.219490740739</v>
      </c>
      <c r="P674" s="12">
        <f t="shared" si="41"/>
        <v>42005.207638888889</v>
      </c>
      <c r="Q674">
        <f t="shared" si="42"/>
        <v>50.3</v>
      </c>
      <c r="R674" s="11" t="s">
        <v>8335</v>
      </c>
      <c r="S674" t="s">
        <v>8337</v>
      </c>
      <c r="T674" s="13">
        <f t="shared" si="43"/>
        <v>2014</v>
      </c>
    </row>
    <row r="675" spans="1:20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41838.840474537035</v>
      </c>
      <c r="P675" s="12">
        <f t="shared" si="41"/>
        <v>41883.840474537035</v>
      </c>
      <c r="Q675">
        <f t="shared" si="42"/>
        <v>68.33</v>
      </c>
      <c r="R675" s="11" t="s">
        <v>8335</v>
      </c>
      <c r="S675" t="s">
        <v>8337</v>
      </c>
      <c r="T675" s="13">
        <f t="shared" si="43"/>
        <v>2014</v>
      </c>
    </row>
    <row r="676" spans="1:20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41803.116053240738</v>
      </c>
      <c r="P676" s="12">
        <f t="shared" si="41"/>
        <v>41863.116053240738</v>
      </c>
      <c r="Q676">
        <f t="shared" si="42"/>
        <v>7.5</v>
      </c>
      <c r="R676" s="11" t="s">
        <v>8335</v>
      </c>
      <c r="S676" t="s">
        <v>8337</v>
      </c>
      <c r="T676" s="13">
        <f t="shared" si="43"/>
        <v>2014</v>
      </c>
    </row>
    <row r="677" spans="1:20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41975.930601851855</v>
      </c>
      <c r="P677" s="12">
        <f t="shared" si="41"/>
        <v>42005.290972222225</v>
      </c>
      <c r="Q677">
        <f t="shared" si="42"/>
        <v>34.270000000000003</v>
      </c>
      <c r="R677" s="11" t="s">
        <v>8335</v>
      </c>
      <c r="S677" t="s">
        <v>8337</v>
      </c>
      <c r="T677" s="13">
        <f t="shared" si="43"/>
        <v>2014</v>
      </c>
    </row>
    <row r="678" spans="1:20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42012.768298611118</v>
      </c>
      <c r="P678" s="12">
        <f t="shared" si="41"/>
        <v>42042.768298611118</v>
      </c>
      <c r="Q678">
        <f t="shared" si="42"/>
        <v>61.29</v>
      </c>
      <c r="R678" s="11" t="s">
        <v>8335</v>
      </c>
      <c r="S678" t="s">
        <v>8337</v>
      </c>
      <c r="T678" s="13">
        <f t="shared" si="43"/>
        <v>2015</v>
      </c>
    </row>
    <row r="679" spans="1:20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42504.403877314813</v>
      </c>
      <c r="P679" s="12">
        <f t="shared" si="41"/>
        <v>42549.403877314813</v>
      </c>
      <c r="Q679">
        <f t="shared" si="42"/>
        <v>133.25</v>
      </c>
      <c r="R679" s="11" t="s">
        <v>8335</v>
      </c>
      <c r="S679" t="s">
        <v>8337</v>
      </c>
      <c r="T679" s="13">
        <f t="shared" si="43"/>
        <v>2016</v>
      </c>
    </row>
    <row r="680" spans="1:20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42481.376597222217</v>
      </c>
      <c r="P680" s="12">
        <f t="shared" si="41"/>
        <v>42511.376597222217</v>
      </c>
      <c r="Q680">
        <f t="shared" si="42"/>
        <v>65.180000000000007</v>
      </c>
      <c r="R680" s="11" t="s">
        <v>8335</v>
      </c>
      <c r="S680" t="s">
        <v>8337</v>
      </c>
      <c r="T680" s="13">
        <f t="shared" si="43"/>
        <v>2016</v>
      </c>
    </row>
    <row r="681" spans="1:20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42556.695706018523</v>
      </c>
      <c r="P681" s="12">
        <f t="shared" si="41"/>
        <v>42616.695706018523</v>
      </c>
      <c r="Q681">
        <f t="shared" si="42"/>
        <v>93.9</v>
      </c>
      <c r="R681" s="11" t="s">
        <v>8335</v>
      </c>
      <c r="S681" t="s">
        <v>8337</v>
      </c>
      <c r="T681" s="13">
        <f t="shared" si="43"/>
        <v>2016</v>
      </c>
    </row>
    <row r="682" spans="1:20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41864.501516203702</v>
      </c>
      <c r="P682" s="12">
        <f t="shared" si="41"/>
        <v>41899.501516203702</v>
      </c>
      <c r="Q682">
        <f t="shared" si="42"/>
        <v>150.65</v>
      </c>
      <c r="R682" s="11" t="s">
        <v>8335</v>
      </c>
      <c r="S682" t="s">
        <v>8337</v>
      </c>
      <c r="T682" s="13">
        <f t="shared" si="43"/>
        <v>2014</v>
      </c>
    </row>
    <row r="683" spans="1:20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42639.805601851855</v>
      </c>
      <c r="P683" s="12">
        <f t="shared" si="41"/>
        <v>42669.805601851855</v>
      </c>
      <c r="Q683">
        <f t="shared" si="42"/>
        <v>1</v>
      </c>
      <c r="R683" s="11" t="s">
        <v>8335</v>
      </c>
      <c r="S683" t="s">
        <v>8337</v>
      </c>
      <c r="T683" s="13">
        <f t="shared" si="43"/>
        <v>2016</v>
      </c>
    </row>
    <row r="684" spans="1:20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42778.765300925923</v>
      </c>
      <c r="P684" s="12">
        <f t="shared" si="41"/>
        <v>42808.723634259266</v>
      </c>
      <c r="Q684">
        <f t="shared" si="42"/>
        <v>13.25</v>
      </c>
      <c r="R684" s="11" t="s">
        <v>8335</v>
      </c>
      <c r="S684" t="s">
        <v>8337</v>
      </c>
      <c r="T684" s="13">
        <f t="shared" si="43"/>
        <v>2017</v>
      </c>
    </row>
    <row r="685" spans="1:20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42634.900046296301</v>
      </c>
      <c r="P685" s="12">
        <f t="shared" si="41"/>
        <v>42674.900046296301</v>
      </c>
      <c r="Q685">
        <f t="shared" si="42"/>
        <v>99.33</v>
      </c>
      <c r="R685" s="11" t="s">
        <v>8335</v>
      </c>
      <c r="S685" t="s">
        <v>8337</v>
      </c>
      <c r="T685" s="13">
        <f t="shared" si="43"/>
        <v>2016</v>
      </c>
    </row>
    <row r="686" spans="1:20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41809.473275462966</v>
      </c>
      <c r="P686" s="12">
        <f t="shared" si="41"/>
        <v>41845.125</v>
      </c>
      <c r="Q686">
        <f t="shared" si="42"/>
        <v>177.39</v>
      </c>
      <c r="R686" s="11" t="s">
        <v>8335</v>
      </c>
      <c r="S686" t="s">
        <v>8337</v>
      </c>
      <c r="T686" s="13">
        <f t="shared" si="43"/>
        <v>2014</v>
      </c>
    </row>
    <row r="687" spans="1:20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41971.866574074069</v>
      </c>
      <c r="P687" s="12">
        <f t="shared" si="41"/>
        <v>42016.866574074069</v>
      </c>
      <c r="Q687">
        <f t="shared" si="42"/>
        <v>55.3</v>
      </c>
      <c r="R687" s="11" t="s">
        <v>8335</v>
      </c>
      <c r="S687" t="s">
        <v>8337</v>
      </c>
      <c r="T687" s="13">
        <f t="shared" si="43"/>
        <v>2014</v>
      </c>
    </row>
    <row r="688" spans="1:20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42189.673263888893</v>
      </c>
      <c r="P688" s="12">
        <f t="shared" si="41"/>
        <v>42219.673263888893</v>
      </c>
      <c r="Q688">
        <f t="shared" si="42"/>
        <v>0</v>
      </c>
      <c r="R688" s="11" t="s">
        <v>8335</v>
      </c>
      <c r="S688" t="s">
        <v>8337</v>
      </c>
      <c r="T688" s="13">
        <f t="shared" si="43"/>
        <v>2015</v>
      </c>
    </row>
    <row r="689" spans="1:20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42711.750613425931</v>
      </c>
      <c r="P689" s="12">
        <f t="shared" si="41"/>
        <v>42771.750613425931</v>
      </c>
      <c r="Q689">
        <f t="shared" si="42"/>
        <v>591.66999999999996</v>
      </c>
      <c r="R689" s="11" t="s">
        <v>8335</v>
      </c>
      <c r="S689" t="s">
        <v>8337</v>
      </c>
      <c r="T689" s="13">
        <f t="shared" si="43"/>
        <v>2016</v>
      </c>
    </row>
    <row r="690" spans="1:20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42262.104780092588</v>
      </c>
      <c r="P690" s="12">
        <f t="shared" si="41"/>
        <v>42292.104780092588</v>
      </c>
      <c r="Q690">
        <f t="shared" si="42"/>
        <v>405.5</v>
      </c>
      <c r="R690" s="11" t="s">
        <v>8335</v>
      </c>
      <c r="S690" t="s">
        <v>8337</v>
      </c>
      <c r="T690" s="13">
        <f t="shared" si="43"/>
        <v>2015</v>
      </c>
    </row>
    <row r="691" spans="1:20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42675.66778935185</v>
      </c>
      <c r="P691" s="12">
        <f t="shared" si="41"/>
        <v>42712.207638888889</v>
      </c>
      <c r="Q691">
        <f t="shared" si="42"/>
        <v>343.15</v>
      </c>
      <c r="R691" s="11" t="s">
        <v>8335</v>
      </c>
      <c r="S691" t="s">
        <v>8337</v>
      </c>
      <c r="T691" s="13">
        <f t="shared" si="43"/>
        <v>2016</v>
      </c>
    </row>
    <row r="692" spans="1:20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42579.634733796294</v>
      </c>
      <c r="P692" s="12">
        <f t="shared" si="41"/>
        <v>42622.25</v>
      </c>
      <c r="Q692">
        <f t="shared" si="42"/>
        <v>72.59</v>
      </c>
      <c r="R692" s="11" t="s">
        <v>8335</v>
      </c>
      <c r="S692" t="s">
        <v>8337</v>
      </c>
      <c r="T692" s="13">
        <f t="shared" si="43"/>
        <v>2016</v>
      </c>
    </row>
    <row r="693" spans="1:20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42158.028310185182</v>
      </c>
      <c r="P693" s="12">
        <f t="shared" si="41"/>
        <v>42186.028310185182</v>
      </c>
      <c r="Q693">
        <f t="shared" si="42"/>
        <v>26</v>
      </c>
      <c r="R693" s="11" t="s">
        <v>8335</v>
      </c>
      <c r="S693" t="s">
        <v>8337</v>
      </c>
      <c r="T693" s="13">
        <f t="shared" si="43"/>
        <v>2015</v>
      </c>
    </row>
    <row r="694" spans="1:20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42696.37572916667</v>
      </c>
      <c r="P694" s="12">
        <f t="shared" si="41"/>
        <v>42726.37572916667</v>
      </c>
      <c r="Q694">
        <f t="shared" si="42"/>
        <v>6.5</v>
      </c>
      <c r="R694" s="11" t="s">
        <v>8335</v>
      </c>
      <c r="S694" t="s">
        <v>8337</v>
      </c>
      <c r="T694" s="13">
        <f t="shared" si="43"/>
        <v>2016</v>
      </c>
    </row>
    <row r="695" spans="1:20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42094.808182870373</v>
      </c>
      <c r="P695" s="12">
        <f t="shared" si="41"/>
        <v>42124.808182870373</v>
      </c>
      <c r="Q695">
        <f t="shared" si="42"/>
        <v>119.39</v>
      </c>
      <c r="R695" s="11" t="s">
        <v>8335</v>
      </c>
      <c r="S695" t="s">
        <v>8337</v>
      </c>
      <c r="T695" s="13">
        <f t="shared" si="43"/>
        <v>2015</v>
      </c>
    </row>
    <row r="696" spans="1:20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42737.663877314815</v>
      </c>
      <c r="P696" s="12">
        <f t="shared" si="41"/>
        <v>42767.663877314815</v>
      </c>
      <c r="Q696">
        <f t="shared" si="42"/>
        <v>84.29</v>
      </c>
      <c r="R696" s="11" t="s">
        <v>8335</v>
      </c>
      <c r="S696" t="s">
        <v>8337</v>
      </c>
      <c r="T696" s="13">
        <f t="shared" si="43"/>
        <v>2017</v>
      </c>
    </row>
    <row r="697" spans="1:20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41913.521064814813</v>
      </c>
      <c r="P697" s="12">
        <f t="shared" si="41"/>
        <v>41943.521064814813</v>
      </c>
      <c r="Q697">
        <f t="shared" si="42"/>
        <v>90.86</v>
      </c>
      <c r="R697" s="11" t="s">
        <v>8335</v>
      </c>
      <c r="S697" t="s">
        <v>8337</v>
      </c>
      <c r="T697" s="13">
        <f t="shared" si="43"/>
        <v>2014</v>
      </c>
    </row>
    <row r="698" spans="1:20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41815.927106481482</v>
      </c>
      <c r="P698" s="12">
        <f t="shared" si="41"/>
        <v>41845.927106481482</v>
      </c>
      <c r="Q698">
        <f t="shared" si="42"/>
        <v>1</v>
      </c>
      <c r="R698" s="11" t="s">
        <v>8335</v>
      </c>
      <c r="S698" t="s">
        <v>8337</v>
      </c>
      <c r="T698" s="13">
        <f t="shared" si="43"/>
        <v>2014</v>
      </c>
    </row>
    <row r="699" spans="1:20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42388.523020833338</v>
      </c>
      <c r="P699" s="12">
        <f t="shared" si="41"/>
        <v>42403.523020833338</v>
      </c>
      <c r="Q699">
        <f t="shared" si="42"/>
        <v>20.34</v>
      </c>
      <c r="R699" s="11" t="s">
        <v>8335</v>
      </c>
      <c r="S699" t="s">
        <v>8337</v>
      </c>
      <c r="T699" s="13">
        <f t="shared" si="43"/>
        <v>2016</v>
      </c>
    </row>
    <row r="700" spans="1:20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41866.931076388886</v>
      </c>
      <c r="P700" s="12">
        <f t="shared" si="41"/>
        <v>41900.083333333336</v>
      </c>
      <c r="Q700">
        <f t="shared" si="42"/>
        <v>530.69000000000005</v>
      </c>
      <c r="R700" s="11" t="s">
        <v>8335</v>
      </c>
      <c r="S700" t="s">
        <v>8337</v>
      </c>
      <c r="T700" s="13">
        <f t="shared" si="43"/>
        <v>2014</v>
      </c>
    </row>
    <row r="701" spans="1:20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41563.485509259262</v>
      </c>
      <c r="P701" s="12">
        <f t="shared" si="41"/>
        <v>41600.666666666664</v>
      </c>
      <c r="Q701">
        <f t="shared" si="42"/>
        <v>120.39</v>
      </c>
      <c r="R701" s="11" t="s">
        <v>8335</v>
      </c>
      <c r="S701" t="s">
        <v>8337</v>
      </c>
      <c r="T701" s="13">
        <f t="shared" si="43"/>
        <v>2013</v>
      </c>
    </row>
    <row r="702" spans="1:20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42715.688437500001</v>
      </c>
      <c r="P702" s="12">
        <f t="shared" si="41"/>
        <v>42745.688437500001</v>
      </c>
      <c r="Q702">
        <f t="shared" si="42"/>
        <v>13</v>
      </c>
      <c r="R702" s="11" t="s">
        <v>8335</v>
      </c>
      <c r="S702" t="s">
        <v>8337</v>
      </c>
      <c r="T702" s="13">
        <f t="shared" si="43"/>
        <v>2016</v>
      </c>
    </row>
    <row r="703" spans="1:20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41813.662962962961</v>
      </c>
      <c r="P703" s="12">
        <f t="shared" si="41"/>
        <v>41843.662962962961</v>
      </c>
      <c r="Q703">
        <f t="shared" si="42"/>
        <v>291.33</v>
      </c>
      <c r="R703" s="11" t="s">
        <v>8335</v>
      </c>
      <c r="S703" t="s">
        <v>8337</v>
      </c>
      <c r="T703" s="13">
        <f t="shared" si="43"/>
        <v>2014</v>
      </c>
    </row>
    <row r="704" spans="1:20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42668.726701388892</v>
      </c>
      <c r="P704" s="12">
        <f t="shared" si="41"/>
        <v>42698.768368055549</v>
      </c>
      <c r="Q704">
        <f t="shared" si="42"/>
        <v>124.92</v>
      </c>
      <c r="R704" s="11" t="s">
        <v>8335</v>
      </c>
      <c r="S704" t="s">
        <v>8337</v>
      </c>
      <c r="T704" s="13">
        <f t="shared" si="43"/>
        <v>2016</v>
      </c>
    </row>
    <row r="705" spans="1:20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42711.950798611113</v>
      </c>
      <c r="P705" s="12">
        <f t="shared" si="41"/>
        <v>42766.98055555555</v>
      </c>
      <c r="Q705">
        <f t="shared" si="42"/>
        <v>119.57</v>
      </c>
      <c r="R705" s="11" t="s">
        <v>8335</v>
      </c>
      <c r="S705" t="s">
        <v>8337</v>
      </c>
      <c r="T705" s="13">
        <f t="shared" si="43"/>
        <v>2016</v>
      </c>
    </row>
    <row r="706" spans="1:20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42726.192916666667</v>
      </c>
      <c r="P706" s="12">
        <f t="shared" si="41"/>
        <v>42786.192916666667</v>
      </c>
      <c r="Q706">
        <f t="shared" si="42"/>
        <v>120.25</v>
      </c>
      <c r="R706" s="11" t="s">
        <v>8335</v>
      </c>
      <c r="S706" t="s">
        <v>8337</v>
      </c>
      <c r="T706" s="13">
        <f t="shared" si="43"/>
        <v>2016</v>
      </c>
    </row>
    <row r="707" spans="1:20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(((J707/60)/60)/24)+DATE(1970,1,1)</f>
        <v>42726.491643518515</v>
      </c>
      <c r="P707" s="12">
        <f t="shared" ref="P707:P770" si="45">(((I707/60)/60)/24)+DATE(1970,1,1)</f>
        <v>42756.491643518515</v>
      </c>
      <c r="Q707">
        <f t="shared" ref="Q707:Q770" si="46">IFERROR(ROUND(E707/L707,2),0)</f>
        <v>195.4</v>
      </c>
      <c r="R707" s="11" t="s">
        <v>8335</v>
      </c>
      <c r="S707" t="s">
        <v>8337</v>
      </c>
      <c r="T707" s="13">
        <f t="shared" ref="T707:T770" si="47">YEAR(O707)</f>
        <v>2016</v>
      </c>
    </row>
    <row r="708" spans="1:20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42676.995173611111</v>
      </c>
      <c r="P708" s="12">
        <f t="shared" si="45"/>
        <v>42718.777083333334</v>
      </c>
      <c r="Q708">
        <f t="shared" si="46"/>
        <v>0</v>
      </c>
      <c r="R708" s="11" t="s">
        <v>8335</v>
      </c>
      <c r="S708" t="s">
        <v>8337</v>
      </c>
      <c r="T708" s="13">
        <f t="shared" si="47"/>
        <v>2016</v>
      </c>
    </row>
    <row r="709" spans="1:20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42696.663506944446</v>
      </c>
      <c r="P709" s="12">
        <f t="shared" si="45"/>
        <v>42736.663506944446</v>
      </c>
      <c r="Q709">
        <f t="shared" si="46"/>
        <v>117.7</v>
      </c>
      <c r="R709" s="11" t="s">
        <v>8335</v>
      </c>
      <c r="S709" t="s">
        <v>8337</v>
      </c>
      <c r="T709" s="13">
        <f t="shared" si="47"/>
        <v>2016</v>
      </c>
    </row>
    <row r="710" spans="1:20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41835.581018518518</v>
      </c>
      <c r="P710" s="12">
        <f t="shared" si="45"/>
        <v>41895.581018518518</v>
      </c>
      <c r="Q710">
        <f t="shared" si="46"/>
        <v>23.95</v>
      </c>
      <c r="R710" s="11" t="s">
        <v>8335</v>
      </c>
      <c r="S710" t="s">
        <v>8337</v>
      </c>
      <c r="T710" s="13">
        <f t="shared" si="47"/>
        <v>2014</v>
      </c>
    </row>
    <row r="711" spans="1:20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41948.041192129633</v>
      </c>
      <c r="P711" s="12">
        <f t="shared" si="45"/>
        <v>41978.041192129633</v>
      </c>
      <c r="Q711">
        <f t="shared" si="46"/>
        <v>30.5</v>
      </c>
      <c r="R711" s="11" t="s">
        <v>8335</v>
      </c>
      <c r="S711" t="s">
        <v>8337</v>
      </c>
      <c r="T711" s="13">
        <f t="shared" si="47"/>
        <v>2014</v>
      </c>
    </row>
    <row r="712" spans="1:20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41837.984976851854</v>
      </c>
      <c r="P712" s="12">
        <f t="shared" si="45"/>
        <v>41871.030555555553</v>
      </c>
      <c r="Q712">
        <f t="shared" si="46"/>
        <v>0</v>
      </c>
      <c r="R712" s="11" t="s">
        <v>8335</v>
      </c>
      <c r="S712" t="s">
        <v>8337</v>
      </c>
      <c r="T712" s="13">
        <f t="shared" si="47"/>
        <v>2014</v>
      </c>
    </row>
    <row r="713" spans="1:20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42678.459120370375</v>
      </c>
      <c r="P713" s="12">
        <f t="shared" si="45"/>
        <v>42718.500787037032</v>
      </c>
      <c r="Q713">
        <f t="shared" si="46"/>
        <v>99.97</v>
      </c>
      <c r="R713" s="11" t="s">
        <v>8335</v>
      </c>
      <c r="S713" t="s">
        <v>8337</v>
      </c>
      <c r="T713" s="13">
        <f t="shared" si="47"/>
        <v>2016</v>
      </c>
    </row>
    <row r="714" spans="1:20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42384.680925925932</v>
      </c>
      <c r="P714" s="12">
        <f t="shared" si="45"/>
        <v>42414.680925925932</v>
      </c>
      <c r="Q714">
        <f t="shared" si="46"/>
        <v>26.25</v>
      </c>
      <c r="R714" s="11" t="s">
        <v>8335</v>
      </c>
      <c r="S714" t="s">
        <v>8337</v>
      </c>
      <c r="T714" s="13">
        <f t="shared" si="47"/>
        <v>2016</v>
      </c>
    </row>
    <row r="715" spans="1:20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42496.529305555552</v>
      </c>
      <c r="P715" s="12">
        <f t="shared" si="45"/>
        <v>42526.529305555552</v>
      </c>
      <c r="Q715">
        <f t="shared" si="46"/>
        <v>199</v>
      </c>
      <c r="R715" s="11" t="s">
        <v>8335</v>
      </c>
      <c r="S715" t="s">
        <v>8337</v>
      </c>
      <c r="T715" s="13">
        <f t="shared" si="47"/>
        <v>2016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42734.787986111114</v>
      </c>
      <c r="P716" s="12">
        <f t="shared" si="45"/>
        <v>42794.787986111114</v>
      </c>
      <c r="Q716">
        <f t="shared" si="46"/>
        <v>80.319999999999993</v>
      </c>
      <c r="R716" s="11" t="s">
        <v>8335</v>
      </c>
      <c r="S716" t="s">
        <v>8337</v>
      </c>
      <c r="T716" s="13">
        <f t="shared" si="47"/>
        <v>2016</v>
      </c>
    </row>
    <row r="717" spans="1:20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42273.090740740736</v>
      </c>
      <c r="P717" s="12">
        <f t="shared" si="45"/>
        <v>42313.132407407407</v>
      </c>
      <c r="Q717">
        <f t="shared" si="46"/>
        <v>115.75</v>
      </c>
      <c r="R717" s="11" t="s">
        <v>8335</v>
      </c>
      <c r="S717" t="s">
        <v>8337</v>
      </c>
      <c r="T717" s="13">
        <f t="shared" si="47"/>
        <v>2015</v>
      </c>
    </row>
    <row r="718" spans="1:20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41940.658645833333</v>
      </c>
      <c r="P718" s="12">
        <f t="shared" si="45"/>
        <v>41974</v>
      </c>
      <c r="Q718">
        <f t="shared" si="46"/>
        <v>44.69</v>
      </c>
      <c r="R718" s="11" t="s">
        <v>8335</v>
      </c>
      <c r="S718" t="s">
        <v>8337</v>
      </c>
      <c r="T718" s="13">
        <f t="shared" si="47"/>
        <v>2014</v>
      </c>
    </row>
    <row r="719" spans="1:20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41857.854189814818</v>
      </c>
      <c r="P719" s="12">
        <f t="shared" si="45"/>
        <v>41887.854189814818</v>
      </c>
      <c r="Q719">
        <f t="shared" si="46"/>
        <v>76.25</v>
      </c>
      <c r="R719" s="11" t="s">
        <v>8335</v>
      </c>
      <c r="S719" t="s">
        <v>8337</v>
      </c>
      <c r="T719" s="13">
        <f t="shared" si="47"/>
        <v>2014</v>
      </c>
    </row>
    <row r="720" spans="1:20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42752.845451388886</v>
      </c>
      <c r="P720" s="12">
        <f t="shared" si="45"/>
        <v>42784.249305555553</v>
      </c>
      <c r="Q720">
        <f t="shared" si="46"/>
        <v>22.5</v>
      </c>
      <c r="R720" s="11" t="s">
        <v>8335</v>
      </c>
      <c r="S720" t="s">
        <v>8337</v>
      </c>
      <c r="T720" s="13">
        <f t="shared" si="47"/>
        <v>2017</v>
      </c>
    </row>
    <row r="721" spans="1:20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42409.040231481486</v>
      </c>
      <c r="P721" s="12">
        <f t="shared" si="45"/>
        <v>42423.040231481486</v>
      </c>
      <c r="Q721">
        <f t="shared" si="46"/>
        <v>19.399999999999999</v>
      </c>
      <c r="R721" s="11" t="s">
        <v>8335</v>
      </c>
      <c r="S721" t="s">
        <v>8337</v>
      </c>
      <c r="T721" s="13">
        <f t="shared" si="47"/>
        <v>2016</v>
      </c>
    </row>
    <row r="722" spans="1:20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40909.649201388893</v>
      </c>
      <c r="P722" s="12">
        <f t="shared" si="45"/>
        <v>40937.649201388893</v>
      </c>
      <c r="Q722">
        <f t="shared" si="46"/>
        <v>66.709999999999994</v>
      </c>
      <c r="R722" s="11" t="s">
        <v>8338</v>
      </c>
      <c r="S722" t="s">
        <v>8339</v>
      </c>
      <c r="T722" s="13">
        <f t="shared" si="47"/>
        <v>2012</v>
      </c>
    </row>
    <row r="723" spans="1:20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41807.571840277778</v>
      </c>
      <c r="P723" s="12">
        <f t="shared" si="45"/>
        <v>41852.571840277778</v>
      </c>
      <c r="Q723">
        <f t="shared" si="46"/>
        <v>84.14</v>
      </c>
      <c r="R723" s="11" t="s">
        <v>8338</v>
      </c>
      <c r="S723" t="s">
        <v>8339</v>
      </c>
      <c r="T723" s="13">
        <f t="shared" si="47"/>
        <v>2014</v>
      </c>
    </row>
    <row r="724" spans="1:20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40977.805300925924</v>
      </c>
      <c r="P724" s="12">
        <f t="shared" si="45"/>
        <v>41007.76363425926</v>
      </c>
      <c r="Q724">
        <f t="shared" si="46"/>
        <v>215.73</v>
      </c>
      <c r="R724" s="11" t="s">
        <v>8338</v>
      </c>
      <c r="S724" t="s">
        <v>8339</v>
      </c>
      <c r="T724" s="13">
        <f t="shared" si="47"/>
        <v>2012</v>
      </c>
    </row>
    <row r="725" spans="1:20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42184.816539351858</v>
      </c>
      <c r="P725" s="12">
        <f t="shared" si="45"/>
        <v>42215.165972222225</v>
      </c>
      <c r="Q725">
        <f t="shared" si="46"/>
        <v>54.69</v>
      </c>
      <c r="R725" s="11" t="s">
        <v>8338</v>
      </c>
      <c r="S725" t="s">
        <v>8339</v>
      </c>
      <c r="T725" s="13">
        <f t="shared" si="47"/>
        <v>2015</v>
      </c>
    </row>
    <row r="726" spans="1:20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40694.638460648144</v>
      </c>
      <c r="P726" s="12">
        <f t="shared" si="45"/>
        <v>40724.638460648144</v>
      </c>
      <c r="Q726">
        <f t="shared" si="46"/>
        <v>51.63</v>
      </c>
      <c r="R726" s="11" t="s">
        <v>8338</v>
      </c>
      <c r="S726" t="s">
        <v>8339</v>
      </c>
      <c r="T726" s="13">
        <f t="shared" si="47"/>
        <v>2011</v>
      </c>
    </row>
    <row r="727" spans="1:20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42321.626296296294</v>
      </c>
      <c r="P727" s="12">
        <f t="shared" si="45"/>
        <v>42351.626296296294</v>
      </c>
      <c r="Q727">
        <f t="shared" si="46"/>
        <v>143.36000000000001</v>
      </c>
      <c r="R727" s="11" t="s">
        <v>8338</v>
      </c>
      <c r="S727" t="s">
        <v>8339</v>
      </c>
      <c r="T727" s="13">
        <f t="shared" si="47"/>
        <v>2015</v>
      </c>
    </row>
    <row r="728" spans="1:20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41346.042673611111</v>
      </c>
      <c r="P728" s="12">
        <f t="shared" si="45"/>
        <v>41376.042673611111</v>
      </c>
      <c r="Q728">
        <f t="shared" si="46"/>
        <v>72.430000000000007</v>
      </c>
      <c r="R728" s="11" t="s">
        <v>8338</v>
      </c>
      <c r="S728" t="s">
        <v>8339</v>
      </c>
      <c r="T728" s="13">
        <f t="shared" si="47"/>
        <v>2013</v>
      </c>
    </row>
    <row r="729" spans="1:20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41247.020243055551</v>
      </c>
      <c r="P729" s="12">
        <f t="shared" si="45"/>
        <v>41288.888888888891</v>
      </c>
      <c r="Q729">
        <f t="shared" si="46"/>
        <v>36.53</v>
      </c>
      <c r="R729" s="11" t="s">
        <v>8338</v>
      </c>
      <c r="S729" t="s">
        <v>8339</v>
      </c>
      <c r="T729" s="13">
        <f t="shared" si="47"/>
        <v>2012</v>
      </c>
    </row>
    <row r="730" spans="1:20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40731.837465277778</v>
      </c>
      <c r="P730" s="12">
        <f t="shared" si="45"/>
        <v>40776.837465277778</v>
      </c>
      <c r="Q730">
        <f t="shared" si="46"/>
        <v>60.9</v>
      </c>
      <c r="R730" s="11" t="s">
        <v>8338</v>
      </c>
      <c r="S730" t="s">
        <v>8339</v>
      </c>
      <c r="T730" s="13">
        <f t="shared" si="47"/>
        <v>2011</v>
      </c>
    </row>
    <row r="731" spans="1:20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41111.185891203706</v>
      </c>
      <c r="P731" s="12">
        <f t="shared" si="45"/>
        <v>41171.185891203706</v>
      </c>
      <c r="Q731">
        <f t="shared" si="46"/>
        <v>43.55</v>
      </c>
      <c r="R731" s="11" t="s">
        <v>8338</v>
      </c>
      <c r="S731" t="s">
        <v>8339</v>
      </c>
      <c r="T731" s="13">
        <f t="shared" si="47"/>
        <v>2012</v>
      </c>
    </row>
    <row r="732" spans="1:20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40854.745266203703</v>
      </c>
      <c r="P732" s="12">
        <f t="shared" si="45"/>
        <v>40884.745266203703</v>
      </c>
      <c r="Q732">
        <f t="shared" si="46"/>
        <v>99.77</v>
      </c>
      <c r="R732" s="11" t="s">
        <v>8338</v>
      </c>
      <c r="S732" t="s">
        <v>8339</v>
      </c>
      <c r="T732" s="13">
        <f t="shared" si="47"/>
        <v>2011</v>
      </c>
    </row>
    <row r="733" spans="1:20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40879.795682870368</v>
      </c>
      <c r="P733" s="12">
        <f t="shared" si="45"/>
        <v>40930.25</v>
      </c>
      <c r="Q733">
        <f t="shared" si="46"/>
        <v>88.73</v>
      </c>
      <c r="R733" s="11" t="s">
        <v>8338</v>
      </c>
      <c r="S733" t="s">
        <v>8339</v>
      </c>
      <c r="T733" s="13">
        <f t="shared" si="47"/>
        <v>2011</v>
      </c>
    </row>
    <row r="734" spans="1:20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41486.424317129626</v>
      </c>
      <c r="P734" s="12">
        <f t="shared" si="45"/>
        <v>41546.424317129626</v>
      </c>
      <c r="Q734">
        <f t="shared" si="46"/>
        <v>4.92</v>
      </c>
      <c r="R734" s="11" t="s">
        <v>8338</v>
      </c>
      <c r="S734" t="s">
        <v>8339</v>
      </c>
      <c r="T734" s="13">
        <f t="shared" si="47"/>
        <v>2013</v>
      </c>
    </row>
    <row r="735" spans="1:20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41598.420046296298</v>
      </c>
      <c r="P735" s="12">
        <f t="shared" si="45"/>
        <v>41628.420046296298</v>
      </c>
      <c r="Q735">
        <f t="shared" si="46"/>
        <v>17.82</v>
      </c>
      <c r="R735" s="11" t="s">
        <v>8338</v>
      </c>
      <c r="S735" t="s">
        <v>8339</v>
      </c>
      <c r="T735" s="13">
        <f t="shared" si="47"/>
        <v>2013</v>
      </c>
    </row>
    <row r="736" spans="1:20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42102.164583333331</v>
      </c>
      <c r="P736" s="12">
        <f t="shared" si="45"/>
        <v>42133.208333333328</v>
      </c>
      <c r="Q736">
        <f t="shared" si="46"/>
        <v>187.19</v>
      </c>
      <c r="R736" s="11" t="s">
        <v>8338</v>
      </c>
      <c r="S736" t="s">
        <v>8339</v>
      </c>
      <c r="T736" s="13">
        <f t="shared" si="47"/>
        <v>2015</v>
      </c>
    </row>
    <row r="737" spans="1:20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41946.029467592591</v>
      </c>
      <c r="P737" s="12">
        <f t="shared" si="45"/>
        <v>41977.027083333334</v>
      </c>
      <c r="Q737">
        <f t="shared" si="46"/>
        <v>234.81</v>
      </c>
      <c r="R737" s="11" t="s">
        <v>8338</v>
      </c>
      <c r="S737" t="s">
        <v>8339</v>
      </c>
      <c r="T737" s="13">
        <f t="shared" si="47"/>
        <v>2014</v>
      </c>
    </row>
    <row r="738" spans="1:20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41579.734259259261</v>
      </c>
      <c r="P738" s="12">
        <f t="shared" si="45"/>
        <v>41599.207638888889</v>
      </c>
      <c r="Q738">
        <f t="shared" si="46"/>
        <v>105.05</v>
      </c>
      <c r="R738" s="11" t="s">
        <v>8338</v>
      </c>
      <c r="S738" t="s">
        <v>8339</v>
      </c>
      <c r="T738" s="13">
        <f t="shared" si="47"/>
        <v>2013</v>
      </c>
    </row>
    <row r="739" spans="1:20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41667.275312500002</v>
      </c>
      <c r="P739" s="12">
        <f t="shared" si="45"/>
        <v>41684.833333333336</v>
      </c>
      <c r="Q739">
        <f t="shared" si="46"/>
        <v>56.67</v>
      </c>
      <c r="R739" s="11" t="s">
        <v>8338</v>
      </c>
      <c r="S739" t="s">
        <v>8339</v>
      </c>
      <c r="T739" s="13">
        <f t="shared" si="47"/>
        <v>2014</v>
      </c>
    </row>
    <row r="740" spans="1:20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41943.604097222218</v>
      </c>
      <c r="P740" s="12">
        <f t="shared" si="45"/>
        <v>41974.207638888889</v>
      </c>
      <c r="Q740">
        <f t="shared" si="46"/>
        <v>39.049999999999997</v>
      </c>
      <c r="R740" s="11" t="s">
        <v>8338</v>
      </c>
      <c r="S740" t="s">
        <v>8339</v>
      </c>
      <c r="T740" s="13">
        <f t="shared" si="47"/>
        <v>2014</v>
      </c>
    </row>
    <row r="741" spans="1:20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41829.502650462964</v>
      </c>
      <c r="P741" s="12">
        <f t="shared" si="45"/>
        <v>41862.502650462964</v>
      </c>
      <c r="Q741">
        <f t="shared" si="46"/>
        <v>68.349999999999994</v>
      </c>
      <c r="R741" s="11" t="s">
        <v>8338</v>
      </c>
      <c r="S741" t="s">
        <v>8339</v>
      </c>
      <c r="T741" s="13">
        <f t="shared" si="47"/>
        <v>2014</v>
      </c>
    </row>
    <row r="742" spans="1:20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42162.146782407406</v>
      </c>
      <c r="P742" s="12">
        <f t="shared" si="45"/>
        <v>42176.146782407406</v>
      </c>
      <c r="Q742">
        <f t="shared" si="46"/>
        <v>169.58</v>
      </c>
      <c r="R742" s="11" t="s">
        <v>8338</v>
      </c>
      <c r="S742" t="s">
        <v>8339</v>
      </c>
      <c r="T742" s="13">
        <f t="shared" si="47"/>
        <v>2015</v>
      </c>
    </row>
    <row r="743" spans="1:20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41401.648217592592</v>
      </c>
      <c r="P743" s="12">
        <f t="shared" si="45"/>
        <v>41436.648217592592</v>
      </c>
      <c r="Q743">
        <f t="shared" si="46"/>
        <v>141.41999999999999</v>
      </c>
      <c r="R743" s="11" t="s">
        <v>8338</v>
      </c>
      <c r="S743" t="s">
        <v>8339</v>
      </c>
      <c r="T743" s="13">
        <f t="shared" si="47"/>
        <v>2013</v>
      </c>
    </row>
    <row r="744" spans="1:20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41689.917962962965</v>
      </c>
      <c r="P744" s="12">
        <f t="shared" si="45"/>
        <v>41719.876296296294</v>
      </c>
      <c r="Q744">
        <f t="shared" si="46"/>
        <v>67.39</v>
      </c>
      <c r="R744" s="11" t="s">
        <v>8338</v>
      </c>
      <c r="S744" t="s">
        <v>8339</v>
      </c>
      <c r="T744" s="13">
        <f t="shared" si="47"/>
        <v>2014</v>
      </c>
    </row>
    <row r="745" spans="1:20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40990.709317129629</v>
      </c>
      <c r="P745" s="12">
        <f t="shared" si="45"/>
        <v>41015.875</v>
      </c>
      <c r="Q745">
        <f t="shared" si="46"/>
        <v>54.27</v>
      </c>
      <c r="R745" s="11" t="s">
        <v>8338</v>
      </c>
      <c r="S745" t="s">
        <v>8339</v>
      </c>
      <c r="T745" s="13">
        <f t="shared" si="47"/>
        <v>2012</v>
      </c>
    </row>
    <row r="746" spans="1:20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41226.95721064815</v>
      </c>
      <c r="P746" s="12">
        <f t="shared" si="45"/>
        <v>41256.95721064815</v>
      </c>
      <c r="Q746">
        <f t="shared" si="46"/>
        <v>82.52</v>
      </c>
      <c r="R746" s="11" t="s">
        <v>8338</v>
      </c>
      <c r="S746" t="s">
        <v>8339</v>
      </c>
      <c r="T746" s="13">
        <f t="shared" si="47"/>
        <v>2012</v>
      </c>
    </row>
    <row r="747" spans="1:20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41367.572280092594</v>
      </c>
      <c r="P747" s="12">
        <f t="shared" si="45"/>
        <v>41397.572280092594</v>
      </c>
      <c r="Q747">
        <f t="shared" si="46"/>
        <v>53.73</v>
      </c>
      <c r="R747" s="11" t="s">
        <v>8338</v>
      </c>
      <c r="S747" t="s">
        <v>8339</v>
      </c>
      <c r="T747" s="13">
        <f t="shared" si="47"/>
        <v>2013</v>
      </c>
    </row>
    <row r="748" spans="1:20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41157.042928240742</v>
      </c>
      <c r="P748" s="12">
        <f t="shared" si="45"/>
        <v>41175.165972222225</v>
      </c>
      <c r="Q748">
        <f t="shared" si="46"/>
        <v>34.21</v>
      </c>
      <c r="R748" s="11" t="s">
        <v>8338</v>
      </c>
      <c r="S748" t="s">
        <v>8339</v>
      </c>
      <c r="T748" s="13">
        <f t="shared" si="47"/>
        <v>2012</v>
      </c>
    </row>
    <row r="749" spans="1:20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41988.548831018517</v>
      </c>
      <c r="P749" s="12">
        <f t="shared" si="45"/>
        <v>42019.454166666663</v>
      </c>
      <c r="Q749">
        <f t="shared" si="46"/>
        <v>127.33</v>
      </c>
      <c r="R749" s="11" t="s">
        <v>8338</v>
      </c>
      <c r="S749" t="s">
        <v>8339</v>
      </c>
      <c r="T749" s="13">
        <f t="shared" si="47"/>
        <v>2014</v>
      </c>
    </row>
    <row r="750" spans="1:20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41831.846828703703</v>
      </c>
      <c r="P750" s="12">
        <f t="shared" si="45"/>
        <v>41861.846828703703</v>
      </c>
      <c r="Q750">
        <f t="shared" si="46"/>
        <v>45.57</v>
      </c>
      <c r="R750" s="11" t="s">
        <v>8338</v>
      </c>
      <c r="S750" t="s">
        <v>8339</v>
      </c>
      <c r="T750" s="13">
        <f t="shared" si="47"/>
        <v>2014</v>
      </c>
    </row>
    <row r="751" spans="1:20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42733.94131944445</v>
      </c>
      <c r="P751" s="12">
        <f t="shared" si="45"/>
        <v>42763.94131944445</v>
      </c>
      <c r="Q751">
        <f t="shared" si="46"/>
        <v>95.96</v>
      </c>
      <c r="R751" s="11" t="s">
        <v>8338</v>
      </c>
      <c r="S751" t="s">
        <v>8339</v>
      </c>
      <c r="T751" s="13">
        <f t="shared" si="47"/>
        <v>2016</v>
      </c>
    </row>
    <row r="752" spans="1:20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41299.878148148149</v>
      </c>
      <c r="P752" s="12">
        <f t="shared" si="45"/>
        <v>41329.878148148149</v>
      </c>
      <c r="Q752">
        <f t="shared" si="46"/>
        <v>77.27</v>
      </c>
      <c r="R752" s="11" t="s">
        <v>8338</v>
      </c>
      <c r="S752" t="s">
        <v>8339</v>
      </c>
      <c r="T752" s="13">
        <f t="shared" si="47"/>
        <v>2013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40713.630497685182</v>
      </c>
      <c r="P753" s="12">
        <f t="shared" si="45"/>
        <v>40759.630497685182</v>
      </c>
      <c r="Q753">
        <f t="shared" si="46"/>
        <v>57.34</v>
      </c>
      <c r="R753" s="11" t="s">
        <v>8338</v>
      </c>
      <c r="S753" t="s">
        <v>8339</v>
      </c>
      <c r="T753" s="13">
        <f t="shared" si="47"/>
        <v>2011</v>
      </c>
    </row>
    <row r="754" spans="1:20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42639.421493055561</v>
      </c>
      <c r="P754" s="12">
        <f t="shared" si="45"/>
        <v>42659.458333333328</v>
      </c>
      <c r="Q754">
        <f t="shared" si="46"/>
        <v>53.19</v>
      </c>
      <c r="R754" s="11" t="s">
        <v>8338</v>
      </c>
      <c r="S754" t="s">
        <v>8339</v>
      </c>
      <c r="T754" s="13">
        <f t="shared" si="47"/>
        <v>2016</v>
      </c>
    </row>
    <row r="755" spans="1:20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42019.590173611112</v>
      </c>
      <c r="P755" s="12">
        <f t="shared" si="45"/>
        <v>42049.590173611112</v>
      </c>
      <c r="Q755">
        <f t="shared" si="46"/>
        <v>492.31</v>
      </c>
      <c r="R755" s="11" t="s">
        <v>8338</v>
      </c>
      <c r="S755" t="s">
        <v>8339</v>
      </c>
      <c r="T755" s="13">
        <f t="shared" si="47"/>
        <v>2015</v>
      </c>
    </row>
    <row r="756" spans="1:20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41249.749085648145</v>
      </c>
      <c r="P756" s="12">
        <f t="shared" si="45"/>
        <v>41279.749085648145</v>
      </c>
      <c r="Q756">
        <f t="shared" si="46"/>
        <v>42.35</v>
      </c>
      <c r="R756" s="11" t="s">
        <v>8338</v>
      </c>
      <c r="S756" t="s">
        <v>8339</v>
      </c>
      <c r="T756" s="13">
        <f t="shared" si="47"/>
        <v>2012</v>
      </c>
    </row>
    <row r="757" spans="1:20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41383.605057870373</v>
      </c>
      <c r="P757" s="12">
        <f t="shared" si="45"/>
        <v>41414.02847222222</v>
      </c>
      <c r="Q757">
        <f t="shared" si="46"/>
        <v>37.47</v>
      </c>
      <c r="R757" s="11" t="s">
        <v>8338</v>
      </c>
      <c r="S757" t="s">
        <v>8339</v>
      </c>
      <c r="T757" s="13">
        <f t="shared" si="47"/>
        <v>2013</v>
      </c>
    </row>
    <row r="758" spans="1:20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40590.766886574071</v>
      </c>
      <c r="P758" s="12">
        <f t="shared" si="45"/>
        <v>40651.725219907406</v>
      </c>
      <c r="Q758">
        <f t="shared" si="46"/>
        <v>37.450000000000003</v>
      </c>
      <c r="R758" s="11" t="s">
        <v>8338</v>
      </c>
      <c r="S758" t="s">
        <v>8339</v>
      </c>
      <c r="T758" s="13">
        <f t="shared" si="47"/>
        <v>2011</v>
      </c>
    </row>
    <row r="759" spans="1:20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41235.054560185185</v>
      </c>
      <c r="P759" s="12">
        <f t="shared" si="45"/>
        <v>41249.054560185185</v>
      </c>
      <c r="Q759">
        <f t="shared" si="46"/>
        <v>33.06</v>
      </c>
      <c r="R759" s="11" t="s">
        <v>8338</v>
      </c>
      <c r="S759" t="s">
        <v>8339</v>
      </c>
      <c r="T759" s="13">
        <f t="shared" si="47"/>
        <v>2012</v>
      </c>
    </row>
    <row r="760" spans="1:20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40429.836435185185</v>
      </c>
      <c r="P760" s="12">
        <f t="shared" si="45"/>
        <v>40459.836435185185</v>
      </c>
      <c r="Q760">
        <f t="shared" si="46"/>
        <v>134.21</v>
      </c>
      <c r="R760" s="11" t="s">
        <v>8338</v>
      </c>
      <c r="S760" t="s">
        <v>8339</v>
      </c>
      <c r="T760" s="13">
        <f t="shared" si="47"/>
        <v>2010</v>
      </c>
    </row>
    <row r="761" spans="1:20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41789.330312500002</v>
      </c>
      <c r="P761" s="12">
        <f t="shared" si="45"/>
        <v>41829.330312500002</v>
      </c>
      <c r="Q761">
        <f t="shared" si="46"/>
        <v>51.47</v>
      </c>
      <c r="R761" s="11" t="s">
        <v>8338</v>
      </c>
      <c r="S761" t="s">
        <v>8339</v>
      </c>
      <c r="T761" s="13">
        <f t="shared" si="47"/>
        <v>2014</v>
      </c>
    </row>
    <row r="762" spans="1:20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42670.764039351852</v>
      </c>
      <c r="P762" s="12">
        <f t="shared" si="45"/>
        <v>42700.805706018517</v>
      </c>
      <c r="Q762">
        <f t="shared" si="46"/>
        <v>0</v>
      </c>
      <c r="R762" s="11" t="s">
        <v>8338</v>
      </c>
      <c r="S762" t="s">
        <v>8340</v>
      </c>
      <c r="T762" s="13">
        <f t="shared" si="47"/>
        <v>2016</v>
      </c>
    </row>
    <row r="763" spans="1:20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41642.751458333332</v>
      </c>
      <c r="P763" s="12">
        <f t="shared" si="45"/>
        <v>41672.751458333332</v>
      </c>
      <c r="Q763">
        <f t="shared" si="46"/>
        <v>39.17</v>
      </c>
      <c r="R763" s="11" t="s">
        <v>8338</v>
      </c>
      <c r="S763" t="s">
        <v>8340</v>
      </c>
      <c r="T763" s="13">
        <f t="shared" si="47"/>
        <v>2014</v>
      </c>
    </row>
    <row r="764" spans="1:20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42690.858449074076</v>
      </c>
      <c r="P764" s="12">
        <f t="shared" si="45"/>
        <v>42708.25</v>
      </c>
      <c r="Q764">
        <f t="shared" si="46"/>
        <v>0</v>
      </c>
      <c r="R764" s="11" t="s">
        <v>8338</v>
      </c>
      <c r="S764" t="s">
        <v>8340</v>
      </c>
      <c r="T764" s="13">
        <f t="shared" si="47"/>
        <v>2016</v>
      </c>
    </row>
    <row r="765" spans="1:20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41471.446851851848</v>
      </c>
      <c r="P765" s="12">
        <f t="shared" si="45"/>
        <v>41501.446851851848</v>
      </c>
      <c r="Q765">
        <f t="shared" si="46"/>
        <v>5</v>
      </c>
      <c r="R765" s="11" t="s">
        <v>8338</v>
      </c>
      <c r="S765" t="s">
        <v>8340</v>
      </c>
      <c r="T765" s="13">
        <f t="shared" si="47"/>
        <v>2013</v>
      </c>
    </row>
    <row r="766" spans="1:20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42227.173159722224</v>
      </c>
      <c r="P766" s="12">
        <f t="shared" si="45"/>
        <v>42257.173159722224</v>
      </c>
      <c r="Q766">
        <f t="shared" si="46"/>
        <v>0</v>
      </c>
      <c r="R766" s="11" t="s">
        <v>8338</v>
      </c>
      <c r="S766" t="s">
        <v>8340</v>
      </c>
      <c r="T766" s="13">
        <f t="shared" si="47"/>
        <v>2015</v>
      </c>
    </row>
    <row r="767" spans="1:20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41901.542638888888</v>
      </c>
      <c r="P767" s="12">
        <f t="shared" si="45"/>
        <v>41931.542638888888</v>
      </c>
      <c r="Q767">
        <f t="shared" si="46"/>
        <v>57.3</v>
      </c>
      <c r="R767" s="11" t="s">
        <v>8338</v>
      </c>
      <c r="S767" t="s">
        <v>8340</v>
      </c>
      <c r="T767" s="13">
        <f t="shared" si="47"/>
        <v>2014</v>
      </c>
    </row>
    <row r="768" spans="1:20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42021.783368055556</v>
      </c>
      <c r="P768" s="12">
        <f t="shared" si="45"/>
        <v>42051.783368055556</v>
      </c>
      <c r="Q768">
        <f t="shared" si="46"/>
        <v>0</v>
      </c>
      <c r="R768" s="11" t="s">
        <v>8338</v>
      </c>
      <c r="S768" t="s">
        <v>8340</v>
      </c>
      <c r="T768" s="13">
        <f t="shared" si="47"/>
        <v>2015</v>
      </c>
    </row>
    <row r="769" spans="1:20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42115.143634259264</v>
      </c>
      <c r="P769" s="12">
        <f t="shared" si="45"/>
        <v>42145.143634259264</v>
      </c>
      <c r="Q769">
        <f t="shared" si="46"/>
        <v>59</v>
      </c>
      <c r="R769" s="11" t="s">
        <v>8338</v>
      </c>
      <c r="S769" t="s">
        <v>8340</v>
      </c>
      <c r="T769" s="13">
        <f t="shared" si="47"/>
        <v>2015</v>
      </c>
    </row>
    <row r="770" spans="1:20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41594.207060185188</v>
      </c>
      <c r="P770" s="12">
        <f t="shared" si="45"/>
        <v>41624.207060185188</v>
      </c>
      <c r="Q770">
        <f t="shared" si="46"/>
        <v>0</v>
      </c>
      <c r="R770" s="11" t="s">
        <v>8338</v>
      </c>
      <c r="S770" t="s">
        <v>8340</v>
      </c>
      <c r="T770" s="13">
        <f t="shared" si="47"/>
        <v>2013</v>
      </c>
    </row>
    <row r="771" spans="1:20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(((J771/60)/60)/24)+DATE(1970,1,1)</f>
        <v>41604.996458333335</v>
      </c>
      <c r="P771" s="12">
        <f t="shared" ref="P771:P834" si="49">(((I771/60)/60)/24)+DATE(1970,1,1)</f>
        <v>41634.996458333335</v>
      </c>
      <c r="Q771">
        <f t="shared" ref="Q771:Q834" si="50">IFERROR(ROUND(E771/L771,2),0)</f>
        <v>31.85</v>
      </c>
      <c r="R771" s="11" t="s">
        <v>8338</v>
      </c>
      <c r="S771" t="s">
        <v>8340</v>
      </c>
      <c r="T771" s="13">
        <f t="shared" ref="T771:T834" si="51">YEAR(O771)</f>
        <v>2013</v>
      </c>
    </row>
    <row r="772" spans="1:20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41289.999641203707</v>
      </c>
      <c r="P772" s="12">
        <f t="shared" si="49"/>
        <v>41329.999641203707</v>
      </c>
      <c r="Q772">
        <f t="shared" si="50"/>
        <v>0</v>
      </c>
      <c r="R772" s="11" t="s">
        <v>8338</v>
      </c>
      <c r="S772" t="s">
        <v>8340</v>
      </c>
      <c r="T772" s="13">
        <f t="shared" si="51"/>
        <v>2013</v>
      </c>
    </row>
    <row r="773" spans="1:20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42349.824097222227</v>
      </c>
      <c r="P773" s="12">
        <f t="shared" si="49"/>
        <v>42399.824097222227</v>
      </c>
      <c r="Q773">
        <f t="shared" si="50"/>
        <v>10</v>
      </c>
      <c r="R773" s="11" t="s">
        <v>8338</v>
      </c>
      <c r="S773" t="s">
        <v>8340</v>
      </c>
      <c r="T773" s="13">
        <f t="shared" si="51"/>
        <v>2015</v>
      </c>
    </row>
    <row r="774" spans="1:20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40068.056932870371</v>
      </c>
      <c r="P774" s="12">
        <f t="shared" si="49"/>
        <v>40118.165972222225</v>
      </c>
      <c r="Q774">
        <f t="shared" si="50"/>
        <v>50</v>
      </c>
      <c r="R774" s="11" t="s">
        <v>8338</v>
      </c>
      <c r="S774" t="s">
        <v>8340</v>
      </c>
      <c r="T774" s="13">
        <f t="shared" si="51"/>
        <v>2009</v>
      </c>
    </row>
    <row r="775" spans="1:20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42100.735937499994</v>
      </c>
      <c r="P775" s="12">
        <f t="shared" si="49"/>
        <v>42134.959027777775</v>
      </c>
      <c r="Q775">
        <f t="shared" si="50"/>
        <v>16</v>
      </c>
      <c r="R775" s="11" t="s">
        <v>8338</v>
      </c>
      <c r="S775" t="s">
        <v>8340</v>
      </c>
      <c r="T775" s="13">
        <f t="shared" si="51"/>
        <v>2015</v>
      </c>
    </row>
    <row r="776" spans="1:20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41663.780300925922</v>
      </c>
      <c r="P776" s="12">
        <f t="shared" si="49"/>
        <v>41693.780300925922</v>
      </c>
      <c r="Q776">
        <f t="shared" si="50"/>
        <v>39</v>
      </c>
      <c r="R776" s="11" t="s">
        <v>8338</v>
      </c>
      <c r="S776" t="s">
        <v>8340</v>
      </c>
      <c r="T776" s="13">
        <f t="shared" si="51"/>
        <v>2014</v>
      </c>
    </row>
    <row r="777" spans="1:20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40863.060127314813</v>
      </c>
      <c r="P777" s="12">
        <f t="shared" si="49"/>
        <v>40893.060127314813</v>
      </c>
      <c r="Q777">
        <f t="shared" si="50"/>
        <v>34</v>
      </c>
      <c r="R777" s="11" t="s">
        <v>8338</v>
      </c>
      <c r="S777" t="s">
        <v>8340</v>
      </c>
      <c r="T777" s="13">
        <f t="shared" si="51"/>
        <v>2011</v>
      </c>
    </row>
    <row r="778" spans="1:20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42250.685706018514</v>
      </c>
      <c r="P778" s="12">
        <f t="shared" si="49"/>
        <v>42288.208333333328</v>
      </c>
      <c r="Q778">
        <f t="shared" si="50"/>
        <v>63.12</v>
      </c>
      <c r="R778" s="11" t="s">
        <v>8338</v>
      </c>
      <c r="S778" t="s">
        <v>8340</v>
      </c>
      <c r="T778" s="13">
        <f t="shared" si="51"/>
        <v>2015</v>
      </c>
    </row>
    <row r="779" spans="1:20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41456.981215277774</v>
      </c>
      <c r="P779" s="12">
        <f t="shared" si="49"/>
        <v>41486.981215277774</v>
      </c>
      <c r="Q779">
        <f t="shared" si="50"/>
        <v>7</v>
      </c>
      <c r="R779" s="11" t="s">
        <v>8338</v>
      </c>
      <c r="S779" t="s">
        <v>8340</v>
      </c>
      <c r="T779" s="13">
        <f t="shared" si="51"/>
        <v>2013</v>
      </c>
    </row>
    <row r="780" spans="1:20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41729.702314814815</v>
      </c>
      <c r="P780" s="12">
        <f t="shared" si="49"/>
        <v>41759.702314814815</v>
      </c>
      <c r="Q780">
        <f t="shared" si="50"/>
        <v>2</v>
      </c>
      <c r="R780" s="11" t="s">
        <v>8338</v>
      </c>
      <c r="S780" t="s">
        <v>8340</v>
      </c>
      <c r="T780" s="13">
        <f t="shared" si="51"/>
        <v>2014</v>
      </c>
    </row>
    <row r="781" spans="1:20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40436.68408564815</v>
      </c>
      <c r="P781" s="12">
        <f t="shared" si="49"/>
        <v>40466.166666666664</v>
      </c>
      <c r="Q781">
        <f t="shared" si="50"/>
        <v>66.67</v>
      </c>
      <c r="R781" s="11" t="s">
        <v>8338</v>
      </c>
      <c r="S781" t="s">
        <v>8340</v>
      </c>
      <c r="T781" s="13">
        <f t="shared" si="51"/>
        <v>2010</v>
      </c>
    </row>
    <row r="782" spans="1:20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40636.673900462964</v>
      </c>
      <c r="P782" s="12">
        <f t="shared" si="49"/>
        <v>40666.673900462964</v>
      </c>
      <c r="Q782">
        <f t="shared" si="50"/>
        <v>38.520000000000003</v>
      </c>
      <c r="R782" s="11" t="s">
        <v>8341</v>
      </c>
      <c r="S782" t="s">
        <v>8342</v>
      </c>
      <c r="T782" s="13">
        <f t="shared" si="51"/>
        <v>2011</v>
      </c>
    </row>
    <row r="783" spans="1:20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41403.000856481485</v>
      </c>
      <c r="P783" s="12">
        <f t="shared" si="49"/>
        <v>41433.000856481485</v>
      </c>
      <c r="Q783">
        <f t="shared" si="50"/>
        <v>42.61</v>
      </c>
      <c r="R783" s="11" t="s">
        <v>8341</v>
      </c>
      <c r="S783" t="s">
        <v>8342</v>
      </c>
      <c r="T783" s="13">
        <f t="shared" si="51"/>
        <v>2013</v>
      </c>
    </row>
    <row r="784" spans="1:20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41116.758125</v>
      </c>
      <c r="P784" s="12">
        <f t="shared" si="49"/>
        <v>41146.758125</v>
      </c>
      <c r="Q784">
        <f t="shared" si="50"/>
        <v>50</v>
      </c>
      <c r="R784" s="11" t="s">
        <v>8341</v>
      </c>
      <c r="S784" t="s">
        <v>8342</v>
      </c>
      <c r="T784" s="13">
        <f t="shared" si="51"/>
        <v>2012</v>
      </c>
    </row>
    <row r="785" spans="1:20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40987.773715277777</v>
      </c>
      <c r="P785" s="12">
        <f t="shared" si="49"/>
        <v>41026.916666666664</v>
      </c>
      <c r="Q785">
        <f t="shared" si="50"/>
        <v>63.49</v>
      </c>
      <c r="R785" s="11" t="s">
        <v>8341</v>
      </c>
      <c r="S785" t="s">
        <v>8342</v>
      </c>
      <c r="T785" s="13">
        <f t="shared" si="51"/>
        <v>2012</v>
      </c>
    </row>
    <row r="786" spans="1:20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41675.149525462963</v>
      </c>
      <c r="P786" s="12">
        <f t="shared" si="49"/>
        <v>41715.107858796298</v>
      </c>
      <c r="Q786">
        <f t="shared" si="50"/>
        <v>102.5</v>
      </c>
      <c r="R786" s="11" t="s">
        <v>8341</v>
      </c>
      <c r="S786" t="s">
        <v>8342</v>
      </c>
      <c r="T786" s="13">
        <f t="shared" si="51"/>
        <v>2014</v>
      </c>
    </row>
    <row r="787" spans="1:20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41303.593923611108</v>
      </c>
      <c r="P787" s="12">
        <f t="shared" si="49"/>
        <v>41333.593923611108</v>
      </c>
      <c r="Q787">
        <f t="shared" si="50"/>
        <v>31.14</v>
      </c>
      <c r="R787" s="11" t="s">
        <v>8341</v>
      </c>
      <c r="S787" t="s">
        <v>8342</v>
      </c>
      <c r="T787" s="13">
        <f t="shared" si="51"/>
        <v>2013</v>
      </c>
    </row>
    <row r="788" spans="1:20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40983.055949074071</v>
      </c>
      <c r="P788" s="12">
        <f t="shared" si="49"/>
        <v>41040.657638888886</v>
      </c>
      <c r="Q788">
        <f t="shared" si="50"/>
        <v>162.27000000000001</v>
      </c>
      <c r="R788" s="11" t="s">
        <v>8341</v>
      </c>
      <c r="S788" t="s">
        <v>8342</v>
      </c>
      <c r="T788" s="13">
        <f t="shared" si="51"/>
        <v>2012</v>
      </c>
    </row>
    <row r="789" spans="1:20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41549.627615740741</v>
      </c>
      <c r="P789" s="12">
        <f t="shared" si="49"/>
        <v>41579.627615740741</v>
      </c>
      <c r="Q789">
        <f t="shared" si="50"/>
        <v>80.59</v>
      </c>
      <c r="R789" s="11" t="s">
        <v>8341</v>
      </c>
      <c r="S789" t="s">
        <v>8342</v>
      </c>
      <c r="T789" s="13">
        <f t="shared" si="51"/>
        <v>2013</v>
      </c>
    </row>
    <row r="790" spans="1:20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41059.006805555553</v>
      </c>
      <c r="P790" s="12">
        <f t="shared" si="49"/>
        <v>41097.165972222225</v>
      </c>
      <c r="Q790">
        <f t="shared" si="50"/>
        <v>59.85</v>
      </c>
      <c r="R790" s="11" t="s">
        <v>8341</v>
      </c>
      <c r="S790" t="s">
        <v>8342</v>
      </c>
      <c r="T790" s="13">
        <f t="shared" si="51"/>
        <v>2012</v>
      </c>
    </row>
    <row r="791" spans="1:20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41277.186111111114</v>
      </c>
      <c r="P791" s="12">
        <f t="shared" si="49"/>
        <v>41295.332638888889</v>
      </c>
      <c r="Q791">
        <f t="shared" si="50"/>
        <v>132.86000000000001</v>
      </c>
      <c r="R791" s="11" t="s">
        <v>8341</v>
      </c>
      <c r="S791" t="s">
        <v>8342</v>
      </c>
      <c r="T791" s="13">
        <f t="shared" si="51"/>
        <v>2013</v>
      </c>
    </row>
    <row r="792" spans="1:20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41276.047905092593</v>
      </c>
      <c r="P792" s="12">
        <f t="shared" si="49"/>
        <v>41306.047905092593</v>
      </c>
      <c r="Q792">
        <f t="shared" si="50"/>
        <v>92.55</v>
      </c>
      <c r="R792" s="11" t="s">
        <v>8341</v>
      </c>
      <c r="S792" t="s">
        <v>8342</v>
      </c>
      <c r="T792" s="13">
        <f t="shared" si="51"/>
        <v>2013</v>
      </c>
    </row>
    <row r="793" spans="1:20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41557.780624999999</v>
      </c>
      <c r="P793" s="12">
        <f t="shared" si="49"/>
        <v>41591.249305555553</v>
      </c>
      <c r="Q793">
        <f t="shared" si="50"/>
        <v>60.86</v>
      </c>
      <c r="R793" s="11" t="s">
        <v>8341</v>
      </c>
      <c r="S793" t="s">
        <v>8342</v>
      </c>
      <c r="T793" s="13">
        <f t="shared" si="51"/>
        <v>2013</v>
      </c>
    </row>
    <row r="794" spans="1:20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41555.873645833337</v>
      </c>
      <c r="P794" s="12">
        <f t="shared" si="49"/>
        <v>41585.915312500001</v>
      </c>
      <c r="Q794">
        <f t="shared" si="50"/>
        <v>41.85</v>
      </c>
      <c r="R794" s="11" t="s">
        <v>8341</v>
      </c>
      <c r="S794" t="s">
        <v>8342</v>
      </c>
      <c r="T794" s="13">
        <f t="shared" si="51"/>
        <v>2013</v>
      </c>
    </row>
    <row r="795" spans="1:20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41442.741249999999</v>
      </c>
      <c r="P795" s="12">
        <f t="shared" si="49"/>
        <v>41458.207638888889</v>
      </c>
      <c r="Q795">
        <f t="shared" si="50"/>
        <v>88.33</v>
      </c>
      <c r="R795" s="11" t="s">
        <v>8341</v>
      </c>
      <c r="S795" t="s">
        <v>8342</v>
      </c>
      <c r="T795" s="13">
        <f t="shared" si="51"/>
        <v>2013</v>
      </c>
    </row>
    <row r="796" spans="1:20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40736.115011574075</v>
      </c>
      <c r="P796" s="12">
        <f t="shared" si="49"/>
        <v>40791.712500000001</v>
      </c>
      <c r="Q796">
        <f t="shared" si="50"/>
        <v>158.96</v>
      </c>
      <c r="R796" s="11" t="s">
        <v>8341</v>
      </c>
      <c r="S796" t="s">
        <v>8342</v>
      </c>
      <c r="T796" s="13">
        <f t="shared" si="51"/>
        <v>2011</v>
      </c>
    </row>
    <row r="797" spans="1:20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40963.613032407404</v>
      </c>
      <c r="P797" s="12">
        <f t="shared" si="49"/>
        <v>41006.207638888889</v>
      </c>
      <c r="Q797">
        <f t="shared" si="50"/>
        <v>85.05</v>
      </c>
      <c r="R797" s="11" t="s">
        <v>8341</v>
      </c>
      <c r="S797" t="s">
        <v>8342</v>
      </c>
      <c r="T797" s="13">
        <f t="shared" si="51"/>
        <v>2012</v>
      </c>
    </row>
    <row r="798" spans="1:20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41502.882928240739</v>
      </c>
      <c r="P798" s="12">
        <f t="shared" si="49"/>
        <v>41532.881944444445</v>
      </c>
      <c r="Q798">
        <f t="shared" si="50"/>
        <v>112.61</v>
      </c>
      <c r="R798" s="11" t="s">
        <v>8341</v>
      </c>
      <c r="S798" t="s">
        <v>8342</v>
      </c>
      <c r="T798" s="13">
        <f t="shared" si="51"/>
        <v>2013</v>
      </c>
    </row>
    <row r="799" spans="1:20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40996.994074074071</v>
      </c>
      <c r="P799" s="12">
        <f t="shared" si="49"/>
        <v>41028.166666666664</v>
      </c>
      <c r="Q799">
        <f t="shared" si="50"/>
        <v>45.44</v>
      </c>
      <c r="R799" s="11" t="s">
        <v>8341</v>
      </c>
      <c r="S799" t="s">
        <v>8342</v>
      </c>
      <c r="T799" s="13">
        <f t="shared" si="51"/>
        <v>2012</v>
      </c>
    </row>
    <row r="800" spans="1:20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41882.590127314819</v>
      </c>
      <c r="P800" s="12">
        <f t="shared" si="49"/>
        <v>41912.590127314819</v>
      </c>
      <c r="Q800">
        <f t="shared" si="50"/>
        <v>46.22</v>
      </c>
      <c r="R800" s="11" t="s">
        <v>8341</v>
      </c>
      <c r="S800" t="s">
        <v>8342</v>
      </c>
      <c r="T800" s="13">
        <f t="shared" si="51"/>
        <v>2014</v>
      </c>
    </row>
    <row r="801" spans="1:20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40996.667199074072</v>
      </c>
      <c r="P801" s="12">
        <f t="shared" si="49"/>
        <v>41026.667199074072</v>
      </c>
      <c r="Q801">
        <f t="shared" si="50"/>
        <v>178.61</v>
      </c>
      <c r="R801" s="11" t="s">
        <v>8341</v>
      </c>
      <c r="S801" t="s">
        <v>8342</v>
      </c>
      <c r="T801" s="13">
        <f t="shared" si="51"/>
        <v>2012</v>
      </c>
    </row>
    <row r="802" spans="1:20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41863.433495370373</v>
      </c>
      <c r="P802" s="12">
        <f t="shared" si="49"/>
        <v>41893.433495370373</v>
      </c>
      <c r="Q802">
        <f t="shared" si="50"/>
        <v>40.75</v>
      </c>
      <c r="R802" s="11" t="s">
        <v>8341</v>
      </c>
      <c r="S802" t="s">
        <v>8342</v>
      </c>
      <c r="T802" s="13">
        <f t="shared" si="51"/>
        <v>2014</v>
      </c>
    </row>
    <row r="803" spans="1:20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40695.795370370368</v>
      </c>
      <c r="P803" s="12">
        <f t="shared" si="49"/>
        <v>40725.795370370368</v>
      </c>
      <c r="Q803">
        <f t="shared" si="50"/>
        <v>43.73</v>
      </c>
      <c r="R803" s="11" t="s">
        <v>8341</v>
      </c>
      <c r="S803" t="s">
        <v>8342</v>
      </c>
      <c r="T803" s="13">
        <f t="shared" si="51"/>
        <v>2011</v>
      </c>
    </row>
    <row r="804" spans="1:20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41123.022268518522</v>
      </c>
      <c r="P804" s="12">
        <f t="shared" si="49"/>
        <v>41169.170138888891</v>
      </c>
      <c r="Q804">
        <f t="shared" si="50"/>
        <v>81.069999999999993</v>
      </c>
      <c r="R804" s="11" t="s">
        <v>8341</v>
      </c>
      <c r="S804" t="s">
        <v>8342</v>
      </c>
      <c r="T804" s="13">
        <f t="shared" si="51"/>
        <v>2012</v>
      </c>
    </row>
    <row r="805" spans="1:20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40665.949976851851</v>
      </c>
      <c r="P805" s="12">
        <f t="shared" si="49"/>
        <v>40692.041666666664</v>
      </c>
      <c r="Q805">
        <f t="shared" si="50"/>
        <v>74.61</v>
      </c>
      <c r="R805" s="11" t="s">
        <v>8341</v>
      </c>
      <c r="S805" t="s">
        <v>8342</v>
      </c>
      <c r="T805" s="13">
        <f t="shared" si="51"/>
        <v>2011</v>
      </c>
    </row>
    <row r="806" spans="1:20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40730.105625000004</v>
      </c>
      <c r="P806" s="12">
        <f t="shared" si="49"/>
        <v>40747.165972222225</v>
      </c>
      <c r="Q806">
        <f t="shared" si="50"/>
        <v>305.56</v>
      </c>
      <c r="R806" s="11" t="s">
        <v>8341</v>
      </c>
      <c r="S806" t="s">
        <v>8342</v>
      </c>
      <c r="T806" s="13">
        <f t="shared" si="51"/>
        <v>2011</v>
      </c>
    </row>
    <row r="807" spans="1:20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40690.823055555556</v>
      </c>
      <c r="P807" s="12">
        <f t="shared" si="49"/>
        <v>40740.958333333336</v>
      </c>
      <c r="Q807">
        <f t="shared" si="50"/>
        <v>58.33</v>
      </c>
      <c r="R807" s="11" t="s">
        <v>8341</v>
      </c>
      <c r="S807" t="s">
        <v>8342</v>
      </c>
      <c r="T807" s="13">
        <f t="shared" si="51"/>
        <v>2011</v>
      </c>
    </row>
    <row r="808" spans="1:20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40763.691423611112</v>
      </c>
      <c r="P808" s="12">
        <f t="shared" si="49"/>
        <v>40793.691423611112</v>
      </c>
      <c r="Q808">
        <f t="shared" si="50"/>
        <v>117.68</v>
      </c>
      <c r="R808" s="11" t="s">
        <v>8341</v>
      </c>
      <c r="S808" t="s">
        <v>8342</v>
      </c>
      <c r="T808" s="13">
        <f t="shared" si="51"/>
        <v>2011</v>
      </c>
    </row>
    <row r="809" spans="1:20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42759.628599537042</v>
      </c>
      <c r="P809" s="12">
        <f t="shared" si="49"/>
        <v>42795.083333333328</v>
      </c>
      <c r="Q809">
        <f t="shared" si="50"/>
        <v>73.77</v>
      </c>
      <c r="R809" s="11" t="s">
        <v>8341</v>
      </c>
      <c r="S809" t="s">
        <v>8342</v>
      </c>
      <c r="T809" s="13">
        <f t="shared" si="51"/>
        <v>2017</v>
      </c>
    </row>
    <row r="810" spans="1:20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41962.100532407407</v>
      </c>
      <c r="P810" s="12">
        <f t="shared" si="49"/>
        <v>41995.207638888889</v>
      </c>
      <c r="Q810">
        <f t="shared" si="50"/>
        <v>104.65</v>
      </c>
      <c r="R810" s="11" t="s">
        <v>8341</v>
      </c>
      <c r="S810" t="s">
        <v>8342</v>
      </c>
      <c r="T810" s="13">
        <f t="shared" si="51"/>
        <v>2014</v>
      </c>
    </row>
    <row r="811" spans="1:20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41628.833680555559</v>
      </c>
      <c r="P811" s="12">
        <f t="shared" si="49"/>
        <v>41658.833680555559</v>
      </c>
      <c r="Q811">
        <f t="shared" si="50"/>
        <v>79.83</v>
      </c>
      <c r="R811" s="11" t="s">
        <v>8341</v>
      </c>
      <c r="S811" t="s">
        <v>8342</v>
      </c>
      <c r="T811" s="13">
        <f t="shared" si="51"/>
        <v>2013</v>
      </c>
    </row>
    <row r="812" spans="1:20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41123.056273148148</v>
      </c>
      <c r="P812" s="12">
        <f t="shared" si="49"/>
        <v>41153.056273148148</v>
      </c>
      <c r="Q812">
        <f t="shared" si="50"/>
        <v>58.33</v>
      </c>
      <c r="R812" s="11" t="s">
        <v>8341</v>
      </c>
      <c r="S812" t="s">
        <v>8342</v>
      </c>
      <c r="T812" s="13">
        <f t="shared" si="51"/>
        <v>2012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41443.643541666665</v>
      </c>
      <c r="P813" s="12">
        <f t="shared" si="49"/>
        <v>41465.702777777777</v>
      </c>
      <c r="Q813">
        <f t="shared" si="50"/>
        <v>86.67</v>
      </c>
      <c r="R813" s="11" t="s">
        <v>8341</v>
      </c>
      <c r="S813" t="s">
        <v>8342</v>
      </c>
      <c r="T813" s="13">
        <f t="shared" si="51"/>
        <v>2013</v>
      </c>
    </row>
    <row r="814" spans="1:20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41282.017962962964</v>
      </c>
      <c r="P814" s="12">
        <f t="shared" si="49"/>
        <v>41334.581944444442</v>
      </c>
      <c r="Q814">
        <f t="shared" si="50"/>
        <v>27.61</v>
      </c>
      <c r="R814" s="11" t="s">
        <v>8341</v>
      </c>
      <c r="S814" t="s">
        <v>8342</v>
      </c>
      <c r="T814" s="13">
        <f t="shared" si="51"/>
        <v>2013</v>
      </c>
    </row>
    <row r="815" spans="1:20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41080.960243055553</v>
      </c>
      <c r="P815" s="12">
        <f t="shared" si="49"/>
        <v>41110.960243055553</v>
      </c>
      <c r="Q815">
        <f t="shared" si="50"/>
        <v>25</v>
      </c>
      <c r="R815" s="11" t="s">
        <v>8341</v>
      </c>
      <c r="S815" t="s">
        <v>8342</v>
      </c>
      <c r="T815" s="13">
        <f t="shared" si="51"/>
        <v>2012</v>
      </c>
    </row>
    <row r="816" spans="1:20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40679.743067129632</v>
      </c>
      <c r="P816" s="12">
        <f t="shared" si="49"/>
        <v>40694.75277777778</v>
      </c>
      <c r="Q816">
        <f t="shared" si="50"/>
        <v>45.46</v>
      </c>
      <c r="R816" s="11" t="s">
        <v>8341</v>
      </c>
      <c r="S816" t="s">
        <v>8342</v>
      </c>
      <c r="T816" s="13">
        <f t="shared" si="51"/>
        <v>2011</v>
      </c>
    </row>
    <row r="817" spans="1:20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41914.917858796296</v>
      </c>
      <c r="P817" s="12">
        <f t="shared" si="49"/>
        <v>41944.917858796296</v>
      </c>
      <c r="Q817">
        <f t="shared" si="50"/>
        <v>99.53</v>
      </c>
      <c r="R817" s="11" t="s">
        <v>8341</v>
      </c>
      <c r="S817" t="s">
        <v>8342</v>
      </c>
      <c r="T817" s="13">
        <f t="shared" si="51"/>
        <v>2014</v>
      </c>
    </row>
    <row r="818" spans="1:20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41341.870868055557</v>
      </c>
      <c r="P818" s="12">
        <f t="shared" si="49"/>
        <v>41373.270833333336</v>
      </c>
      <c r="Q818">
        <f t="shared" si="50"/>
        <v>39.31</v>
      </c>
      <c r="R818" s="11" t="s">
        <v>8341</v>
      </c>
      <c r="S818" t="s">
        <v>8342</v>
      </c>
      <c r="T818" s="13">
        <f t="shared" si="51"/>
        <v>2013</v>
      </c>
    </row>
    <row r="819" spans="1:20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40925.599664351852</v>
      </c>
      <c r="P819" s="12">
        <f t="shared" si="49"/>
        <v>40979.207638888889</v>
      </c>
      <c r="Q819">
        <f t="shared" si="50"/>
        <v>89.42</v>
      </c>
      <c r="R819" s="11" t="s">
        <v>8341</v>
      </c>
      <c r="S819" t="s">
        <v>8342</v>
      </c>
      <c r="T819" s="13">
        <f t="shared" si="51"/>
        <v>2012</v>
      </c>
    </row>
    <row r="820" spans="1:20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41120.882881944446</v>
      </c>
      <c r="P820" s="12">
        <f t="shared" si="49"/>
        <v>41128.709027777775</v>
      </c>
      <c r="Q820">
        <f t="shared" si="50"/>
        <v>28.68</v>
      </c>
      <c r="R820" s="11" t="s">
        <v>8341</v>
      </c>
      <c r="S820" t="s">
        <v>8342</v>
      </c>
      <c r="T820" s="13">
        <f t="shared" si="51"/>
        <v>2012</v>
      </c>
    </row>
    <row r="821" spans="1:20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41619.998310185183</v>
      </c>
      <c r="P821" s="12">
        <f t="shared" si="49"/>
        <v>41629.197222222225</v>
      </c>
      <c r="Q821">
        <f t="shared" si="50"/>
        <v>31.07</v>
      </c>
      <c r="R821" s="11" t="s">
        <v>8341</v>
      </c>
      <c r="S821" t="s">
        <v>8342</v>
      </c>
      <c r="T821" s="13">
        <f t="shared" si="51"/>
        <v>2013</v>
      </c>
    </row>
    <row r="822" spans="1:20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41768.841921296298</v>
      </c>
      <c r="P822" s="12">
        <f t="shared" si="49"/>
        <v>41799.208333333336</v>
      </c>
      <c r="Q822">
        <f t="shared" si="50"/>
        <v>70.55</v>
      </c>
      <c r="R822" s="11" t="s">
        <v>8341</v>
      </c>
      <c r="S822" t="s">
        <v>8342</v>
      </c>
      <c r="T822" s="13">
        <f t="shared" si="51"/>
        <v>2014</v>
      </c>
    </row>
    <row r="823" spans="1:20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42093.922048611115</v>
      </c>
      <c r="P823" s="12">
        <f t="shared" si="49"/>
        <v>42128.167361111111</v>
      </c>
      <c r="Q823">
        <f t="shared" si="50"/>
        <v>224.13</v>
      </c>
      <c r="R823" s="11" t="s">
        <v>8341</v>
      </c>
      <c r="S823" t="s">
        <v>8342</v>
      </c>
      <c r="T823" s="13">
        <f t="shared" si="51"/>
        <v>2015</v>
      </c>
    </row>
    <row r="824" spans="1:20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41157.947337962964</v>
      </c>
      <c r="P824" s="12">
        <f t="shared" si="49"/>
        <v>41187.947337962964</v>
      </c>
      <c r="Q824">
        <f t="shared" si="50"/>
        <v>51.81</v>
      </c>
      <c r="R824" s="11" t="s">
        <v>8341</v>
      </c>
      <c r="S824" t="s">
        <v>8342</v>
      </c>
      <c r="T824" s="13">
        <f t="shared" si="51"/>
        <v>2012</v>
      </c>
    </row>
    <row r="825" spans="1:20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42055.972824074073</v>
      </c>
      <c r="P825" s="12">
        <f t="shared" si="49"/>
        <v>42085.931157407409</v>
      </c>
      <c r="Q825">
        <f t="shared" si="50"/>
        <v>43.52</v>
      </c>
      <c r="R825" s="11" t="s">
        <v>8341</v>
      </c>
      <c r="S825" t="s">
        <v>8342</v>
      </c>
      <c r="T825" s="13">
        <f t="shared" si="51"/>
        <v>2015</v>
      </c>
    </row>
    <row r="826" spans="1:20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40250.242106481484</v>
      </c>
      <c r="P826" s="12">
        <f t="shared" si="49"/>
        <v>40286.290972222225</v>
      </c>
      <c r="Q826">
        <f t="shared" si="50"/>
        <v>39.82</v>
      </c>
      <c r="R826" s="11" t="s">
        <v>8341</v>
      </c>
      <c r="S826" t="s">
        <v>8342</v>
      </c>
      <c r="T826" s="13">
        <f t="shared" si="51"/>
        <v>2010</v>
      </c>
    </row>
    <row r="827" spans="1:20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41186.306527777779</v>
      </c>
      <c r="P827" s="12">
        <f t="shared" si="49"/>
        <v>41211.306527777779</v>
      </c>
      <c r="Q827">
        <f t="shared" si="50"/>
        <v>126.81</v>
      </c>
      <c r="R827" s="11" t="s">
        <v>8341</v>
      </c>
      <c r="S827" t="s">
        <v>8342</v>
      </c>
      <c r="T827" s="13">
        <f t="shared" si="51"/>
        <v>2012</v>
      </c>
    </row>
    <row r="828" spans="1:20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40973.038541666669</v>
      </c>
      <c r="P828" s="12">
        <f t="shared" si="49"/>
        <v>40993.996874999997</v>
      </c>
      <c r="Q828">
        <f t="shared" si="50"/>
        <v>113.88</v>
      </c>
      <c r="R828" s="11" t="s">
        <v>8341</v>
      </c>
      <c r="S828" t="s">
        <v>8342</v>
      </c>
      <c r="T828" s="13">
        <f t="shared" si="51"/>
        <v>2012</v>
      </c>
    </row>
    <row r="829" spans="1:20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40927.473460648151</v>
      </c>
      <c r="P829" s="12">
        <f t="shared" si="49"/>
        <v>40953.825694444444</v>
      </c>
      <c r="Q829">
        <f t="shared" si="50"/>
        <v>28.18</v>
      </c>
      <c r="R829" s="11" t="s">
        <v>8341</v>
      </c>
      <c r="S829" t="s">
        <v>8342</v>
      </c>
      <c r="T829" s="13">
        <f t="shared" si="51"/>
        <v>2012</v>
      </c>
    </row>
    <row r="830" spans="1:20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41073.050717592596</v>
      </c>
      <c r="P830" s="12">
        <f t="shared" si="49"/>
        <v>41085.683333333334</v>
      </c>
      <c r="Q830">
        <f t="shared" si="50"/>
        <v>36.61</v>
      </c>
      <c r="R830" s="11" t="s">
        <v>8341</v>
      </c>
      <c r="S830" t="s">
        <v>8342</v>
      </c>
      <c r="T830" s="13">
        <f t="shared" si="51"/>
        <v>2012</v>
      </c>
    </row>
    <row r="831" spans="1:20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42504.801388888889</v>
      </c>
      <c r="P831" s="12">
        <f t="shared" si="49"/>
        <v>42564.801388888889</v>
      </c>
      <c r="Q831">
        <f t="shared" si="50"/>
        <v>32.5</v>
      </c>
      <c r="R831" s="11" t="s">
        <v>8341</v>
      </c>
      <c r="S831" t="s">
        <v>8342</v>
      </c>
      <c r="T831" s="13">
        <f t="shared" si="51"/>
        <v>2016</v>
      </c>
    </row>
    <row r="832" spans="1:20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41325.525752314818</v>
      </c>
      <c r="P832" s="12">
        <f t="shared" si="49"/>
        <v>41355.484085648146</v>
      </c>
      <c r="Q832">
        <f t="shared" si="50"/>
        <v>60.66</v>
      </c>
      <c r="R832" s="11" t="s">
        <v>8341</v>
      </c>
      <c r="S832" t="s">
        <v>8342</v>
      </c>
      <c r="T832" s="13">
        <f t="shared" si="51"/>
        <v>2013</v>
      </c>
    </row>
    <row r="833" spans="1:20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40996.646921296298</v>
      </c>
      <c r="P833" s="12">
        <f t="shared" si="49"/>
        <v>41026.646921296298</v>
      </c>
      <c r="Q833">
        <f t="shared" si="50"/>
        <v>175</v>
      </c>
      <c r="R833" s="11" t="s">
        <v>8341</v>
      </c>
      <c r="S833" t="s">
        <v>8342</v>
      </c>
      <c r="T833" s="13">
        <f t="shared" si="51"/>
        <v>2012</v>
      </c>
    </row>
    <row r="834" spans="1:20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40869.675173611111</v>
      </c>
      <c r="P834" s="12">
        <f t="shared" si="49"/>
        <v>40929.342361111114</v>
      </c>
      <c r="Q834">
        <f t="shared" si="50"/>
        <v>97.99</v>
      </c>
      <c r="R834" s="11" t="s">
        <v>8341</v>
      </c>
      <c r="S834" t="s">
        <v>8342</v>
      </c>
      <c r="T834" s="13">
        <f t="shared" si="51"/>
        <v>2011</v>
      </c>
    </row>
    <row r="835" spans="1:20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(((J835/60)/60)/24)+DATE(1970,1,1)</f>
        <v>41718.878182870372</v>
      </c>
      <c r="P835" s="12">
        <f t="shared" ref="P835:P898" si="53">(((I835/60)/60)/24)+DATE(1970,1,1)</f>
        <v>41748.878182870372</v>
      </c>
      <c r="Q835">
        <f t="shared" ref="Q835:Q898" si="54">IFERROR(ROUND(E835/L835,2),0)</f>
        <v>148.78</v>
      </c>
      <c r="R835" s="11" t="s">
        <v>8341</v>
      </c>
      <c r="S835" t="s">
        <v>8342</v>
      </c>
      <c r="T835" s="13">
        <f t="shared" ref="T835:T898" si="55">YEAR(O835)</f>
        <v>2014</v>
      </c>
    </row>
    <row r="836" spans="1:20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41422.822824074072</v>
      </c>
      <c r="P836" s="12">
        <f t="shared" si="53"/>
        <v>41456.165972222225</v>
      </c>
      <c r="Q836">
        <f t="shared" si="54"/>
        <v>96.08</v>
      </c>
      <c r="R836" s="11" t="s">
        <v>8341</v>
      </c>
      <c r="S836" t="s">
        <v>8342</v>
      </c>
      <c r="T836" s="13">
        <f t="shared" si="55"/>
        <v>2013</v>
      </c>
    </row>
    <row r="837" spans="1:20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41005.45784722222</v>
      </c>
      <c r="P837" s="12">
        <f t="shared" si="53"/>
        <v>41048.125</v>
      </c>
      <c r="Q837">
        <f t="shared" si="54"/>
        <v>58.63</v>
      </c>
      <c r="R837" s="11" t="s">
        <v>8341</v>
      </c>
      <c r="S837" t="s">
        <v>8342</v>
      </c>
      <c r="T837" s="13">
        <f t="shared" si="55"/>
        <v>2012</v>
      </c>
    </row>
    <row r="838" spans="1:20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41524.056921296295</v>
      </c>
      <c r="P838" s="12">
        <f t="shared" si="53"/>
        <v>41554.056921296295</v>
      </c>
      <c r="Q838">
        <f t="shared" si="54"/>
        <v>109.71</v>
      </c>
      <c r="R838" s="11" t="s">
        <v>8341</v>
      </c>
      <c r="S838" t="s">
        <v>8342</v>
      </c>
      <c r="T838" s="13">
        <f t="shared" si="55"/>
        <v>2013</v>
      </c>
    </row>
    <row r="839" spans="1:20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41730.998402777775</v>
      </c>
      <c r="P839" s="12">
        <f t="shared" si="53"/>
        <v>41760.998402777775</v>
      </c>
      <c r="Q839">
        <f t="shared" si="54"/>
        <v>49.11</v>
      </c>
      <c r="R839" s="11" t="s">
        <v>8341</v>
      </c>
      <c r="S839" t="s">
        <v>8342</v>
      </c>
      <c r="T839" s="13">
        <f t="shared" si="55"/>
        <v>2014</v>
      </c>
    </row>
    <row r="840" spans="1:20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40895.897974537038</v>
      </c>
      <c r="P840" s="12">
        <f t="shared" si="53"/>
        <v>40925.897974537038</v>
      </c>
      <c r="Q840">
        <f t="shared" si="54"/>
        <v>47.67</v>
      </c>
      <c r="R840" s="11" t="s">
        <v>8341</v>
      </c>
      <c r="S840" t="s">
        <v>8342</v>
      </c>
      <c r="T840" s="13">
        <f t="shared" si="55"/>
        <v>2011</v>
      </c>
    </row>
    <row r="841" spans="1:20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41144.763379629629</v>
      </c>
      <c r="P841" s="12">
        <f t="shared" si="53"/>
        <v>41174.763379629629</v>
      </c>
      <c r="Q841">
        <f t="shared" si="54"/>
        <v>60.74</v>
      </c>
      <c r="R841" s="11" t="s">
        <v>8341</v>
      </c>
      <c r="S841" t="s">
        <v>8342</v>
      </c>
      <c r="T841" s="13">
        <f t="shared" si="55"/>
        <v>2012</v>
      </c>
    </row>
    <row r="842" spans="1:20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42607.226701388892</v>
      </c>
      <c r="P842" s="12">
        <f t="shared" si="53"/>
        <v>42637.226701388892</v>
      </c>
      <c r="Q842">
        <f t="shared" si="54"/>
        <v>63.38</v>
      </c>
      <c r="R842" s="11" t="s">
        <v>8341</v>
      </c>
      <c r="S842" t="s">
        <v>8343</v>
      </c>
      <c r="T842" s="13">
        <f t="shared" si="55"/>
        <v>2016</v>
      </c>
    </row>
    <row r="843" spans="1:20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41923.838692129626</v>
      </c>
      <c r="P843" s="12">
        <f t="shared" si="53"/>
        <v>41953.88035879629</v>
      </c>
      <c r="Q843">
        <f t="shared" si="54"/>
        <v>53.89</v>
      </c>
      <c r="R843" s="11" t="s">
        <v>8341</v>
      </c>
      <c r="S843" t="s">
        <v>8343</v>
      </c>
      <c r="T843" s="13">
        <f t="shared" si="55"/>
        <v>2014</v>
      </c>
    </row>
    <row r="844" spans="1:20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41526.592395833337</v>
      </c>
      <c r="P844" s="12">
        <f t="shared" si="53"/>
        <v>41561.165972222225</v>
      </c>
      <c r="Q844">
        <f t="shared" si="54"/>
        <v>66.87</v>
      </c>
      <c r="R844" s="11" t="s">
        <v>8341</v>
      </c>
      <c r="S844" t="s">
        <v>8343</v>
      </c>
      <c r="T844" s="13">
        <f t="shared" si="55"/>
        <v>2013</v>
      </c>
    </row>
    <row r="845" spans="1:20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42695.257870370369</v>
      </c>
      <c r="P845" s="12">
        <f t="shared" si="53"/>
        <v>42712.333333333328</v>
      </c>
      <c r="Q845">
        <f t="shared" si="54"/>
        <v>63.1</v>
      </c>
      <c r="R845" s="11" t="s">
        <v>8341</v>
      </c>
      <c r="S845" t="s">
        <v>8343</v>
      </c>
      <c r="T845" s="13">
        <f t="shared" si="55"/>
        <v>2016</v>
      </c>
    </row>
    <row r="846" spans="1:20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41905.684629629628</v>
      </c>
      <c r="P846" s="12">
        <f t="shared" si="53"/>
        <v>41944.207638888889</v>
      </c>
      <c r="Q846">
        <f t="shared" si="54"/>
        <v>36.630000000000003</v>
      </c>
      <c r="R846" s="11" t="s">
        <v>8341</v>
      </c>
      <c r="S846" t="s">
        <v>8343</v>
      </c>
      <c r="T846" s="13">
        <f t="shared" si="55"/>
        <v>2014</v>
      </c>
    </row>
    <row r="847" spans="1:20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42578.205972222218</v>
      </c>
      <c r="P847" s="12">
        <f t="shared" si="53"/>
        <v>42618.165972222225</v>
      </c>
      <c r="Q847">
        <f t="shared" si="54"/>
        <v>34.01</v>
      </c>
      <c r="R847" s="11" t="s">
        <v>8341</v>
      </c>
      <c r="S847" t="s">
        <v>8343</v>
      </c>
      <c r="T847" s="13">
        <f t="shared" si="55"/>
        <v>2016</v>
      </c>
    </row>
    <row r="848" spans="1:20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41694.391840277778</v>
      </c>
      <c r="P848" s="12">
        <f t="shared" si="53"/>
        <v>41708.583333333336</v>
      </c>
      <c r="Q848">
        <f t="shared" si="54"/>
        <v>28.55</v>
      </c>
      <c r="R848" s="11" t="s">
        <v>8341</v>
      </c>
      <c r="S848" t="s">
        <v>8343</v>
      </c>
      <c r="T848" s="13">
        <f t="shared" si="55"/>
        <v>2014</v>
      </c>
    </row>
    <row r="849" spans="1:20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42165.79833333334</v>
      </c>
      <c r="P849" s="12">
        <f t="shared" si="53"/>
        <v>42195.79833333334</v>
      </c>
      <c r="Q849">
        <f t="shared" si="54"/>
        <v>10</v>
      </c>
      <c r="R849" s="11" t="s">
        <v>8341</v>
      </c>
      <c r="S849" t="s">
        <v>8343</v>
      </c>
      <c r="T849" s="13">
        <f t="shared" si="55"/>
        <v>2015</v>
      </c>
    </row>
    <row r="850" spans="1:20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42078.792048611111</v>
      </c>
      <c r="P850" s="12">
        <f t="shared" si="53"/>
        <v>42108.792048611111</v>
      </c>
      <c r="Q850">
        <f t="shared" si="54"/>
        <v>18.75</v>
      </c>
      <c r="R850" s="11" t="s">
        <v>8341</v>
      </c>
      <c r="S850" t="s">
        <v>8343</v>
      </c>
      <c r="T850" s="13">
        <f t="shared" si="55"/>
        <v>2015</v>
      </c>
    </row>
    <row r="851" spans="1:20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42051.148888888885</v>
      </c>
      <c r="P851" s="12">
        <f t="shared" si="53"/>
        <v>42079.107222222221</v>
      </c>
      <c r="Q851">
        <f t="shared" si="54"/>
        <v>41.7</v>
      </c>
      <c r="R851" s="11" t="s">
        <v>8341</v>
      </c>
      <c r="S851" t="s">
        <v>8343</v>
      </c>
      <c r="T851" s="13">
        <f t="shared" si="55"/>
        <v>2015</v>
      </c>
    </row>
    <row r="852" spans="1:20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42452.827743055561</v>
      </c>
      <c r="P852" s="12">
        <f t="shared" si="53"/>
        <v>42485.207638888889</v>
      </c>
      <c r="Q852">
        <f t="shared" si="54"/>
        <v>46.67</v>
      </c>
      <c r="R852" s="11" t="s">
        <v>8341</v>
      </c>
      <c r="S852" t="s">
        <v>8343</v>
      </c>
      <c r="T852" s="13">
        <f t="shared" si="55"/>
        <v>2016</v>
      </c>
    </row>
    <row r="853" spans="1:20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42522.880243055552</v>
      </c>
      <c r="P853" s="12">
        <f t="shared" si="53"/>
        <v>42582.822916666672</v>
      </c>
      <c r="Q853">
        <f t="shared" si="54"/>
        <v>37.270000000000003</v>
      </c>
      <c r="R853" s="11" t="s">
        <v>8341</v>
      </c>
      <c r="S853" t="s">
        <v>8343</v>
      </c>
      <c r="T853" s="13">
        <f t="shared" si="55"/>
        <v>2016</v>
      </c>
    </row>
    <row r="854" spans="1:20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42656.805497685185</v>
      </c>
      <c r="P854" s="12">
        <f t="shared" si="53"/>
        <v>42667.875</v>
      </c>
      <c r="Q854">
        <f t="shared" si="54"/>
        <v>59.26</v>
      </c>
      <c r="R854" s="11" t="s">
        <v>8341</v>
      </c>
      <c r="S854" t="s">
        <v>8343</v>
      </c>
      <c r="T854" s="13">
        <f t="shared" si="55"/>
        <v>2016</v>
      </c>
    </row>
    <row r="855" spans="1:20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42021.832280092596</v>
      </c>
      <c r="P855" s="12">
        <f t="shared" si="53"/>
        <v>42051.832280092596</v>
      </c>
      <c r="Q855">
        <f t="shared" si="54"/>
        <v>30</v>
      </c>
      <c r="R855" s="11" t="s">
        <v>8341</v>
      </c>
      <c r="S855" t="s">
        <v>8343</v>
      </c>
      <c r="T855" s="13">
        <f t="shared" si="55"/>
        <v>2015</v>
      </c>
    </row>
    <row r="856" spans="1:20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42702.212337962963</v>
      </c>
      <c r="P856" s="12">
        <f t="shared" si="53"/>
        <v>42732.212337962963</v>
      </c>
      <c r="Q856">
        <f t="shared" si="54"/>
        <v>65.86</v>
      </c>
      <c r="R856" s="11" t="s">
        <v>8341</v>
      </c>
      <c r="S856" t="s">
        <v>8343</v>
      </c>
      <c r="T856" s="13">
        <f t="shared" si="55"/>
        <v>2016</v>
      </c>
    </row>
    <row r="857" spans="1:20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42545.125196759262</v>
      </c>
      <c r="P857" s="12">
        <f t="shared" si="53"/>
        <v>42575.125196759262</v>
      </c>
      <c r="Q857">
        <f t="shared" si="54"/>
        <v>31.91</v>
      </c>
      <c r="R857" s="11" t="s">
        <v>8341</v>
      </c>
      <c r="S857" t="s">
        <v>8343</v>
      </c>
      <c r="T857" s="13">
        <f t="shared" si="55"/>
        <v>2016</v>
      </c>
    </row>
    <row r="858" spans="1:20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42609.311990740738</v>
      </c>
      <c r="P858" s="12">
        <f t="shared" si="53"/>
        <v>42668.791666666672</v>
      </c>
      <c r="Q858">
        <f t="shared" si="54"/>
        <v>19.46</v>
      </c>
      <c r="R858" s="11" t="s">
        <v>8341</v>
      </c>
      <c r="S858" t="s">
        <v>8343</v>
      </c>
      <c r="T858" s="13">
        <f t="shared" si="55"/>
        <v>2016</v>
      </c>
    </row>
    <row r="859" spans="1:20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42291.581377314811</v>
      </c>
      <c r="P859" s="12">
        <f t="shared" si="53"/>
        <v>42333.623043981483</v>
      </c>
      <c r="Q859">
        <f t="shared" si="54"/>
        <v>50</v>
      </c>
      <c r="R859" s="11" t="s">
        <v>8341</v>
      </c>
      <c r="S859" t="s">
        <v>8343</v>
      </c>
      <c r="T859" s="13">
        <f t="shared" si="55"/>
        <v>2015</v>
      </c>
    </row>
    <row r="860" spans="1:20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42079.745578703703</v>
      </c>
      <c r="P860" s="12">
        <f t="shared" si="53"/>
        <v>42109.957638888889</v>
      </c>
      <c r="Q860">
        <f t="shared" si="54"/>
        <v>22.74</v>
      </c>
      <c r="R860" s="11" t="s">
        <v>8341</v>
      </c>
      <c r="S860" t="s">
        <v>8343</v>
      </c>
      <c r="T860" s="13">
        <f t="shared" si="55"/>
        <v>2015</v>
      </c>
    </row>
    <row r="861" spans="1:20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42128.820231481484</v>
      </c>
      <c r="P861" s="12">
        <f t="shared" si="53"/>
        <v>42159</v>
      </c>
      <c r="Q861">
        <f t="shared" si="54"/>
        <v>42.72</v>
      </c>
      <c r="R861" s="11" t="s">
        <v>8341</v>
      </c>
      <c r="S861" t="s">
        <v>8343</v>
      </c>
      <c r="T861" s="13">
        <f t="shared" si="55"/>
        <v>2015</v>
      </c>
    </row>
    <row r="862" spans="1:20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41570.482789351852</v>
      </c>
      <c r="P862" s="12">
        <f t="shared" si="53"/>
        <v>41600.524456018517</v>
      </c>
      <c r="Q862">
        <f t="shared" si="54"/>
        <v>52.92</v>
      </c>
      <c r="R862" s="11" t="s">
        <v>8341</v>
      </c>
      <c r="S862" t="s">
        <v>8344</v>
      </c>
      <c r="T862" s="13">
        <f t="shared" si="55"/>
        <v>2013</v>
      </c>
    </row>
    <row r="863" spans="1:20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42599.965324074074</v>
      </c>
      <c r="P863" s="12">
        <f t="shared" si="53"/>
        <v>42629.965324074074</v>
      </c>
      <c r="Q863">
        <f t="shared" si="54"/>
        <v>50.5</v>
      </c>
      <c r="R863" s="11" t="s">
        <v>8341</v>
      </c>
      <c r="S863" t="s">
        <v>8344</v>
      </c>
      <c r="T863" s="13">
        <f t="shared" si="55"/>
        <v>2016</v>
      </c>
    </row>
    <row r="864" spans="1:20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41559.5549537037</v>
      </c>
      <c r="P864" s="12">
        <f t="shared" si="53"/>
        <v>41589.596620370372</v>
      </c>
      <c r="Q864">
        <f t="shared" si="54"/>
        <v>42.5</v>
      </c>
      <c r="R864" s="11" t="s">
        <v>8341</v>
      </c>
      <c r="S864" t="s">
        <v>8344</v>
      </c>
      <c r="T864" s="13">
        <f t="shared" si="55"/>
        <v>2013</v>
      </c>
    </row>
    <row r="865" spans="1:20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40921.117662037039</v>
      </c>
      <c r="P865" s="12">
        <f t="shared" si="53"/>
        <v>40951.117662037039</v>
      </c>
      <c r="Q865">
        <f t="shared" si="54"/>
        <v>18</v>
      </c>
      <c r="R865" s="11" t="s">
        <v>8341</v>
      </c>
      <c r="S865" t="s">
        <v>8344</v>
      </c>
      <c r="T865" s="13">
        <f t="shared" si="55"/>
        <v>2012</v>
      </c>
    </row>
    <row r="866" spans="1:20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41541.106921296298</v>
      </c>
      <c r="P866" s="12">
        <f t="shared" si="53"/>
        <v>41563.415972222225</v>
      </c>
      <c r="Q866">
        <f t="shared" si="54"/>
        <v>34.18</v>
      </c>
      <c r="R866" s="11" t="s">
        <v>8341</v>
      </c>
      <c r="S866" t="s">
        <v>8344</v>
      </c>
      <c r="T866" s="13">
        <f t="shared" si="55"/>
        <v>2013</v>
      </c>
    </row>
    <row r="867" spans="1:20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41230.77311342593</v>
      </c>
      <c r="P867" s="12">
        <f t="shared" si="53"/>
        <v>41290.77311342593</v>
      </c>
      <c r="Q867">
        <f t="shared" si="54"/>
        <v>22.5</v>
      </c>
      <c r="R867" s="11" t="s">
        <v>8341</v>
      </c>
      <c r="S867" t="s">
        <v>8344</v>
      </c>
      <c r="T867" s="13">
        <f t="shared" si="55"/>
        <v>2012</v>
      </c>
    </row>
    <row r="868" spans="1:20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42025.637939814813</v>
      </c>
      <c r="P868" s="12">
        <f t="shared" si="53"/>
        <v>42063.631944444445</v>
      </c>
      <c r="Q868">
        <f t="shared" si="54"/>
        <v>58.18</v>
      </c>
      <c r="R868" s="11" t="s">
        <v>8341</v>
      </c>
      <c r="S868" t="s">
        <v>8344</v>
      </c>
      <c r="T868" s="13">
        <f t="shared" si="55"/>
        <v>2015</v>
      </c>
    </row>
    <row r="869" spans="1:20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40088.105393518519</v>
      </c>
      <c r="P869" s="12">
        <f t="shared" si="53"/>
        <v>40148.207638888889</v>
      </c>
      <c r="Q869">
        <f t="shared" si="54"/>
        <v>109.18</v>
      </c>
      <c r="R869" s="11" t="s">
        <v>8341</v>
      </c>
      <c r="S869" t="s">
        <v>8344</v>
      </c>
      <c r="T869" s="13">
        <f t="shared" si="55"/>
        <v>2009</v>
      </c>
    </row>
    <row r="870" spans="1:20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41616.027754629627</v>
      </c>
      <c r="P870" s="12">
        <f t="shared" si="53"/>
        <v>41646.027754629627</v>
      </c>
      <c r="Q870">
        <f t="shared" si="54"/>
        <v>50</v>
      </c>
      <c r="R870" s="11" t="s">
        <v>8341</v>
      </c>
      <c r="S870" t="s">
        <v>8344</v>
      </c>
      <c r="T870" s="13">
        <f t="shared" si="55"/>
        <v>2013</v>
      </c>
    </row>
    <row r="871" spans="1:20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41342.845567129632</v>
      </c>
      <c r="P871" s="12">
        <f t="shared" si="53"/>
        <v>41372.803900462961</v>
      </c>
      <c r="Q871">
        <f t="shared" si="54"/>
        <v>346.67</v>
      </c>
      <c r="R871" s="11" t="s">
        <v>8341</v>
      </c>
      <c r="S871" t="s">
        <v>8344</v>
      </c>
      <c r="T871" s="13">
        <f t="shared" si="55"/>
        <v>2013</v>
      </c>
    </row>
    <row r="872" spans="1:20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41488.022256944445</v>
      </c>
      <c r="P872" s="12">
        <f t="shared" si="53"/>
        <v>41518.022256944445</v>
      </c>
      <c r="Q872">
        <f t="shared" si="54"/>
        <v>12.4</v>
      </c>
      <c r="R872" s="11" t="s">
        <v>8341</v>
      </c>
      <c r="S872" t="s">
        <v>8344</v>
      </c>
      <c r="T872" s="13">
        <f t="shared" si="55"/>
        <v>2013</v>
      </c>
    </row>
    <row r="873" spans="1:20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41577.561284722222</v>
      </c>
      <c r="P873" s="12">
        <f t="shared" si="53"/>
        <v>41607.602951388886</v>
      </c>
      <c r="Q873">
        <f t="shared" si="54"/>
        <v>27.08</v>
      </c>
      <c r="R873" s="11" t="s">
        <v>8341</v>
      </c>
      <c r="S873" t="s">
        <v>8344</v>
      </c>
      <c r="T873" s="13">
        <f t="shared" si="55"/>
        <v>2013</v>
      </c>
    </row>
    <row r="874" spans="1:20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40567.825543981482</v>
      </c>
      <c r="P874" s="12">
        <f t="shared" si="53"/>
        <v>40612.825543981482</v>
      </c>
      <c r="Q874">
        <f t="shared" si="54"/>
        <v>32.5</v>
      </c>
      <c r="R874" s="11" t="s">
        <v>8341</v>
      </c>
      <c r="S874" t="s">
        <v>8344</v>
      </c>
      <c r="T874" s="13">
        <f t="shared" si="55"/>
        <v>2011</v>
      </c>
    </row>
    <row r="875" spans="1:20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41184.167129629634</v>
      </c>
      <c r="P875" s="12">
        <f t="shared" si="53"/>
        <v>41224.208796296298</v>
      </c>
      <c r="Q875">
        <f t="shared" si="54"/>
        <v>9</v>
      </c>
      <c r="R875" s="11" t="s">
        <v>8341</v>
      </c>
      <c r="S875" t="s">
        <v>8344</v>
      </c>
      <c r="T875" s="13">
        <f t="shared" si="55"/>
        <v>2012</v>
      </c>
    </row>
    <row r="876" spans="1:20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41368.583726851852</v>
      </c>
      <c r="P876" s="12">
        <f t="shared" si="53"/>
        <v>41398.583726851852</v>
      </c>
      <c r="Q876">
        <f t="shared" si="54"/>
        <v>34.76</v>
      </c>
      <c r="R876" s="11" t="s">
        <v>8341</v>
      </c>
      <c r="S876" t="s">
        <v>8344</v>
      </c>
      <c r="T876" s="13">
        <f t="shared" si="55"/>
        <v>2013</v>
      </c>
    </row>
    <row r="877" spans="1:20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42248.723738425921</v>
      </c>
      <c r="P877" s="12">
        <f t="shared" si="53"/>
        <v>42268.723738425921</v>
      </c>
      <c r="Q877">
        <f t="shared" si="54"/>
        <v>0</v>
      </c>
      <c r="R877" s="11" t="s">
        <v>8341</v>
      </c>
      <c r="S877" t="s">
        <v>8344</v>
      </c>
      <c r="T877" s="13">
        <f t="shared" si="55"/>
        <v>2015</v>
      </c>
    </row>
    <row r="878" spans="1:20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41276.496840277774</v>
      </c>
      <c r="P878" s="12">
        <f t="shared" si="53"/>
        <v>41309.496840277774</v>
      </c>
      <c r="Q878">
        <f t="shared" si="54"/>
        <v>28.58</v>
      </c>
      <c r="R878" s="11" t="s">
        <v>8341</v>
      </c>
      <c r="S878" t="s">
        <v>8344</v>
      </c>
      <c r="T878" s="13">
        <f t="shared" si="55"/>
        <v>2013</v>
      </c>
    </row>
    <row r="879" spans="1:20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41597.788888888892</v>
      </c>
      <c r="P879" s="12">
        <f t="shared" si="53"/>
        <v>41627.788888888892</v>
      </c>
      <c r="Q879">
        <f t="shared" si="54"/>
        <v>46.59</v>
      </c>
      <c r="R879" s="11" t="s">
        <v>8341</v>
      </c>
      <c r="S879" t="s">
        <v>8344</v>
      </c>
      <c r="T879" s="13">
        <f t="shared" si="55"/>
        <v>2013</v>
      </c>
    </row>
    <row r="880" spans="1:20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40505.232916666668</v>
      </c>
      <c r="P880" s="12">
        <f t="shared" si="53"/>
        <v>40535.232916666668</v>
      </c>
      <c r="Q880">
        <f t="shared" si="54"/>
        <v>32.5</v>
      </c>
      <c r="R880" s="11" t="s">
        <v>8341</v>
      </c>
      <c r="S880" t="s">
        <v>8344</v>
      </c>
      <c r="T880" s="13">
        <f t="shared" si="55"/>
        <v>2010</v>
      </c>
    </row>
    <row r="881" spans="1:20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41037.829918981479</v>
      </c>
      <c r="P881" s="12">
        <f t="shared" si="53"/>
        <v>41058.829918981479</v>
      </c>
      <c r="Q881">
        <f t="shared" si="54"/>
        <v>21.47</v>
      </c>
      <c r="R881" s="11" t="s">
        <v>8341</v>
      </c>
      <c r="S881" t="s">
        <v>8344</v>
      </c>
      <c r="T881" s="13">
        <f t="shared" si="55"/>
        <v>2012</v>
      </c>
    </row>
    <row r="882" spans="1:20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41179.32104166667</v>
      </c>
      <c r="P882" s="12">
        <f t="shared" si="53"/>
        <v>41212.32104166667</v>
      </c>
      <c r="Q882">
        <f t="shared" si="54"/>
        <v>14.13</v>
      </c>
      <c r="R882" s="11" t="s">
        <v>8341</v>
      </c>
      <c r="S882" t="s">
        <v>8345</v>
      </c>
      <c r="T882" s="13">
        <f t="shared" si="55"/>
        <v>2012</v>
      </c>
    </row>
    <row r="883" spans="1:20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40877.25099537037</v>
      </c>
      <c r="P883" s="12">
        <f t="shared" si="53"/>
        <v>40922.25099537037</v>
      </c>
      <c r="Q883">
        <f t="shared" si="54"/>
        <v>30</v>
      </c>
      <c r="R883" s="11" t="s">
        <v>8341</v>
      </c>
      <c r="S883" t="s">
        <v>8345</v>
      </c>
      <c r="T883" s="13">
        <f t="shared" si="55"/>
        <v>2011</v>
      </c>
    </row>
    <row r="884" spans="1:20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40759.860532407409</v>
      </c>
      <c r="P884" s="12">
        <f t="shared" si="53"/>
        <v>40792.860532407409</v>
      </c>
      <c r="Q884">
        <f t="shared" si="54"/>
        <v>21.57</v>
      </c>
      <c r="R884" s="11" t="s">
        <v>8341</v>
      </c>
      <c r="S884" t="s">
        <v>8345</v>
      </c>
      <c r="T884" s="13">
        <f t="shared" si="55"/>
        <v>2011</v>
      </c>
    </row>
    <row r="885" spans="1:20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42371.935590277775</v>
      </c>
      <c r="P885" s="12">
        <f t="shared" si="53"/>
        <v>42431.935590277775</v>
      </c>
      <c r="Q885">
        <f t="shared" si="54"/>
        <v>83.38</v>
      </c>
      <c r="R885" s="11" t="s">
        <v>8341</v>
      </c>
      <c r="S885" t="s">
        <v>8345</v>
      </c>
      <c r="T885" s="13">
        <f t="shared" si="55"/>
        <v>2016</v>
      </c>
    </row>
    <row r="886" spans="1:20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40981.802615740737</v>
      </c>
      <c r="P886" s="12">
        <f t="shared" si="53"/>
        <v>41041.104861111111</v>
      </c>
      <c r="Q886">
        <f t="shared" si="54"/>
        <v>10</v>
      </c>
      <c r="R886" s="11" t="s">
        <v>8341</v>
      </c>
      <c r="S886" t="s">
        <v>8345</v>
      </c>
      <c r="T886" s="13">
        <f t="shared" si="55"/>
        <v>2012</v>
      </c>
    </row>
    <row r="887" spans="1:20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42713.941099537042</v>
      </c>
      <c r="P887" s="12">
        <f t="shared" si="53"/>
        <v>42734.941099537042</v>
      </c>
      <c r="Q887">
        <f t="shared" si="54"/>
        <v>35.71</v>
      </c>
      <c r="R887" s="11" t="s">
        <v>8341</v>
      </c>
      <c r="S887" t="s">
        <v>8345</v>
      </c>
      <c r="T887" s="13">
        <f t="shared" si="55"/>
        <v>2016</v>
      </c>
    </row>
    <row r="888" spans="1:20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42603.870520833334</v>
      </c>
      <c r="P888" s="12">
        <f t="shared" si="53"/>
        <v>42628.870520833334</v>
      </c>
      <c r="Q888">
        <f t="shared" si="54"/>
        <v>29.29</v>
      </c>
      <c r="R888" s="11" t="s">
        <v>8341</v>
      </c>
      <c r="S888" t="s">
        <v>8345</v>
      </c>
      <c r="T888" s="13">
        <f t="shared" si="55"/>
        <v>2016</v>
      </c>
    </row>
    <row r="889" spans="1:20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41026.958969907406</v>
      </c>
      <c r="P889" s="12">
        <f t="shared" si="53"/>
        <v>41056.958969907406</v>
      </c>
      <c r="Q889">
        <f t="shared" si="54"/>
        <v>0</v>
      </c>
      <c r="R889" s="11" t="s">
        <v>8341</v>
      </c>
      <c r="S889" t="s">
        <v>8345</v>
      </c>
      <c r="T889" s="13">
        <f t="shared" si="55"/>
        <v>2012</v>
      </c>
    </row>
    <row r="890" spans="1:20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40751.753298611111</v>
      </c>
      <c r="P890" s="12">
        <f t="shared" si="53"/>
        <v>40787.25</v>
      </c>
      <c r="Q890">
        <f t="shared" si="54"/>
        <v>18</v>
      </c>
      <c r="R890" s="11" t="s">
        <v>8341</v>
      </c>
      <c r="S890" t="s">
        <v>8345</v>
      </c>
      <c r="T890" s="13">
        <f t="shared" si="55"/>
        <v>2011</v>
      </c>
    </row>
    <row r="891" spans="1:20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41887.784062500003</v>
      </c>
      <c r="P891" s="12">
        <f t="shared" si="53"/>
        <v>41917.784062500003</v>
      </c>
      <c r="Q891">
        <f t="shared" si="54"/>
        <v>73.760000000000005</v>
      </c>
      <c r="R891" s="11" t="s">
        <v>8341</v>
      </c>
      <c r="S891" t="s">
        <v>8345</v>
      </c>
      <c r="T891" s="13">
        <f t="shared" si="55"/>
        <v>2014</v>
      </c>
    </row>
    <row r="892" spans="1:20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41569.698831018519</v>
      </c>
      <c r="P892" s="12">
        <f t="shared" si="53"/>
        <v>41599.740497685183</v>
      </c>
      <c r="Q892">
        <f t="shared" si="54"/>
        <v>31.25</v>
      </c>
      <c r="R892" s="11" t="s">
        <v>8341</v>
      </c>
      <c r="S892" t="s">
        <v>8345</v>
      </c>
      <c r="T892" s="13">
        <f t="shared" si="55"/>
        <v>2013</v>
      </c>
    </row>
    <row r="893" spans="1:20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41842.031597222223</v>
      </c>
      <c r="P893" s="12">
        <f t="shared" si="53"/>
        <v>41872.031597222223</v>
      </c>
      <c r="Q893">
        <f t="shared" si="54"/>
        <v>28.89</v>
      </c>
      <c r="R893" s="11" t="s">
        <v>8341</v>
      </c>
      <c r="S893" t="s">
        <v>8345</v>
      </c>
      <c r="T893" s="13">
        <f t="shared" si="55"/>
        <v>2014</v>
      </c>
    </row>
    <row r="894" spans="1:20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40304.20003472222</v>
      </c>
      <c r="P894" s="12">
        <f t="shared" si="53"/>
        <v>40391.166666666664</v>
      </c>
      <c r="Q894">
        <f t="shared" si="54"/>
        <v>143.82</v>
      </c>
      <c r="R894" s="11" t="s">
        <v>8341</v>
      </c>
      <c r="S894" t="s">
        <v>8345</v>
      </c>
      <c r="T894" s="13">
        <f t="shared" si="55"/>
        <v>2010</v>
      </c>
    </row>
    <row r="895" spans="1:20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42065.897719907407</v>
      </c>
      <c r="P895" s="12">
        <f t="shared" si="53"/>
        <v>42095.856053240743</v>
      </c>
      <c r="Q895">
        <f t="shared" si="54"/>
        <v>40</v>
      </c>
      <c r="R895" s="11" t="s">
        <v>8341</v>
      </c>
      <c r="S895" t="s">
        <v>8345</v>
      </c>
      <c r="T895" s="13">
        <f t="shared" si="55"/>
        <v>2015</v>
      </c>
    </row>
    <row r="896" spans="1:20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42496.981597222228</v>
      </c>
      <c r="P896" s="12">
        <f t="shared" si="53"/>
        <v>42526.981597222228</v>
      </c>
      <c r="Q896">
        <f t="shared" si="54"/>
        <v>147.81</v>
      </c>
      <c r="R896" s="11" t="s">
        <v>8341</v>
      </c>
      <c r="S896" t="s">
        <v>8345</v>
      </c>
      <c r="T896" s="13">
        <f t="shared" si="55"/>
        <v>2016</v>
      </c>
    </row>
    <row r="897" spans="1:20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40431.127650462964</v>
      </c>
      <c r="P897" s="12">
        <f t="shared" si="53"/>
        <v>40476.127650462964</v>
      </c>
      <c r="Q897">
        <f t="shared" si="54"/>
        <v>27.86</v>
      </c>
      <c r="R897" s="11" t="s">
        <v>8341</v>
      </c>
      <c r="S897" t="s">
        <v>8345</v>
      </c>
      <c r="T897" s="13">
        <f t="shared" si="55"/>
        <v>2010</v>
      </c>
    </row>
    <row r="898" spans="1:20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42218.872986111113</v>
      </c>
      <c r="P898" s="12">
        <f t="shared" si="53"/>
        <v>42244.166666666672</v>
      </c>
      <c r="Q898">
        <f t="shared" si="54"/>
        <v>44.44</v>
      </c>
      <c r="R898" s="11" t="s">
        <v>8341</v>
      </c>
      <c r="S898" t="s">
        <v>8345</v>
      </c>
      <c r="T898" s="13">
        <f t="shared" si="55"/>
        <v>2015</v>
      </c>
    </row>
    <row r="899" spans="1:20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(((J899/60)/60)/24)+DATE(1970,1,1)</f>
        <v>41211.688750000001</v>
      </c>
      <c r="P899" s="12">
        <f t="shared" ref="P899:P962" si="57">(((I899/60)/60)/24)+DATE(1970,1,1)</f>
        <v>41241.730416666665</v>
      </c>
      <c r="Q899">
        <f t="shared" ref="Q899:Q962" si="58">IFERROR(ROUND(E899/L899,2),0)</f>
        <v>0</v>
      </c>
      <c r="R899" s="11" t="s">
        <v>8341</v>
      </c>
      <c r="S899" t="s">
        <v>8345</v>
      </c>
      <c r="T899" s="13">
        <f t="shared" ref="T899:T962" si="59">YEAR(O899)</f>
        <v>2012</v>
      </c>
    </row>
    <row r="900" spans="1:20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40878.758217592593</v>
      </c>
      <c r="P900" s="12">
        <f t="shared" si="57"/>
        <v>40923.758217592593</v>
      </c>
      <c r="Q900">
        <f t="shared" si="58"/>
        <v>35</v>
      </c>
      <c r="R900" s="11" t="s">
        <v>8341</v>
      </c>
      <c r="S900" t="s">
        <v>8345</v>
      </c>
      <c r="T900" s="13">
        <f t="shared" si="59"/>
        <v>2011</v>
      </c>
    </row>
    <row r="901" spans="1:20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40646.099097222221</v>
      </c>
      <c r="P901" s="12">
        <f t="shared" si="57"/>
        <v>40691.099097222221</v>
      </c>
      <c r="Q901">
        <f t="shared" si="58"/>
        <v>35</v>
      </c>
      <c r="R901" s="11" t="s">
        <v>8341</v>
      </c>
      <c r="S901" t="s">
        <v>8345</v>
      </c>
      <c r="T901" s="13">
        <f t="shared" si="59"/>
        <v>2011</v>
      </c>
    </row>
    <row r="902" spans="1:20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42429.84956018519</v>
      </c>
      <c r="P902" s="12">
        <f t="shared" si="57"/>
        <v>42459.807893518519</v>
      </c>
      <c r="Q902">
        <f t="shared" si="58"/>
        <v>10.5</v>
      </c>
      <c r="R902" s="11" t="s">
        <v>8341</v>
      </c>
      <c r="S902" t="s">
        <v>8344</v>
      </c>
      <c r="T902" s="13">
        <f t="shared" si="59"/>
        <v>2016</v>
      </c>
    </row>
    <row r="903" spans="1:20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40291.81150462963</v>
      </c>
      <c r="P903" s="12">
        <f t="shared" si="57"/>
        <v>40337.799305555556</v>
      </c>
      <c r="Q903">
        <f t="shared" si="58"/>
        <v>0</v>
      </c>
      <c r="R903" s="11" t="s">
        <v>8341</v>
      </c>
      <c r="S903" t="s">
        <v>8344</v>
      </c>
      <c r="T903" s="13">
        <f t="shared" si="59"/>
        <v>2010</v>
      </c>
    </row>
    <row r="904" spans="1:20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41829.965532407405</v>
      </c>
      <c r="P904" s="12">
        <f t="shared" si="57"/>
        <v>41881.645833333336</v>
      </c>
      <c r="Q904">
        <f t="shared" si="58"/>
        <v>30</v>
      </c>
      <c r="R904" s="11" t="s">
        <v>8341</v>
      </c>
      <c r="S904" t="s">
        <v>8344</v>
      </c>
      <c r="T904" s="13">
        <f t="shared" si="59"/>
        <v>2014</v>
      </c>
    </row>
    <row r="905" spans="1:20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41149.796064814815</v>
      </c>
      <c r="P905" s="12">
        <f t="shared" si="57"/>
        <v>41175.100694444445</v>
      </c>
      <c r="Q905">
        <f t="shared" si="58"/>
        <v>40</v>
      </c>
      <c r="R905" s="11" t="s">
        <v>8341</v>
      </c>
      <c r="S905" t="s">
        <v>8344</v>
      </c>
      <c r="T905" s="13">
        <f t="shared" si="59"/>
        <v>2012</v>
      </c>
    </row>
    <row r="906" spans="1:20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42342.080289351856</v>
      </c>
      <c r="P906" s="12">
        <f t="shared" si="57"/>
        <v>42372.080289351856</v>
      </c>
      <c r="Q906">
        <f t="shared" si="58"/>
        <v>50.33</v>
      </c>
      <c r="R906" s="11" t="s">
        <v>8341</v>
      </c>
      <c r="S906" t="s">
        <v>8344</v>
      </c>
      <c r="T906" s="13">
        <f t="shared" si="59"/>
        <v>2015</v>
      </c>
    </row>
    <row r="907" spans="1:20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40507.239884259259</v>
      </c>
      <c r="P907" s="12">
        <f t="shared" si="57"/>
        <v>40567.239884259259</v>
      </c>
      <c r="Q907">
        <f t="shared" si="58"/>
        <v>32.67</v>
      </c>
      <c r="R907" s="11" t="s">
        <v>8341</v>
      </c>
      <c r="S907" t="s">
        <v>8344</v>
      </c>
      <c r="T907" s="13">
        <f t="shared" si="59"/>
        <v>2010</v>
      </c>
    </row>
    <row r="908" spans="1:20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41681.189699074072</v>
      </c>
      <c r="P908" s="12">
        <f t="shared" si="57"/>
        <v>41711.148032407407</v>
      </c>
      <c r="Q908">
        <f t="shared" si="58"/>
        <v>0</v>
      </c>
      <c r="R908" s="11" t="s">
        <v>8341</v>
      </c>
      <c r="S908" t="s">
        <v>8344</v>
      </c>
      <c r="T908" s="13">
        <f t="shared" si="59"/>
        <v>2014</v>
      </c>
    </row>
    <row r="909" spans="1:20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40767.192395833335</v>
      </c>
      <c r="P909" s="12">
        <f t="shared" si="57"/>
        <v>40797.192395833335</v>
      </c>
      <c r="Q909">
        <f t="shared" si="58"/>
        <v>0</v>
      </c>
      <c r="R909" s="11" t="s">
        <v>8341</v>
      </c>
      <c r="S909" t="s">
        <v>8344</v>
      </c>
      <c r="T909" s="13">
        <f t="shared" si="59"/>
        <v>2011</v>
      </c>
    </row>
    <row r="910" spans="1:20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40340.801562499997</v>
      </c>
      <c r="P910" s="12">
        <f t="shared" si="57"/>
        <v>40386.207638888889</v>
      </c>
      <c r="Q910">
        <f t="shared" si="58"/>
        <v>0</v>
      </c>
      <c r="R910" s="11" t="s">
        <v>8341</v>
      </c>
      <c r="S910" t="s">
        <v>8344</v>
      </c>
      <c r="T910" s="13">
        <f t="shared" si="59"/>
        <v>2010</v>
      </c>
    </row>
    <row r="911" spans="1:20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41081.69027777778</v>
      </c>
      <c r="P911" s="12">
        <f t="shared" si="57"/>
        <v>41113.166666666664</v>
      </c>
      <c r="Q911">
        <f t="shared" si="58"/>
        <v>65</v>
      </c>
      <c r="R911" s="11" t="s">
        <v>8341</v>
      </c>
      <c r="S911" t="s">
        <v>8344</v>
      </c>
      <c r="T911" s="13">
        <f t="shared" si="59"/>
        <v>2012</v>
      </c>
    </row>
    <row r="912" spans="1:20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42737.545358796298</v>
      </c>
      <c r="P912" s="12">
        <f t="shared" si="57"/>
        <v>42797.545358796298</v>
      </c>
      <c r="Q912">
        <f t="shared" si="58"/>
        <v>24.6</v>
      </c>
      <c r="R912" s="11" t="s">
        <v>8341</v>
      </c>
      <c r="S912" t="s">
        <v>8344</v>
      </c>
      <c r="T912" s="13">
        <f t="shared" si="59"/>
        <v>2017</v>
      </c>
    </row>
    <row r="913" spans="1:20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41642.005150462966</v>
      </c>
      <c r="P913" s="12">
        <f t="shared" si="57"/>
        <v>41663.005150462966</v>
      </c>
      <c r="Q913">
        <f t="shared" si="58"/>
        <v>0</v>
      </c>
      <c r="R913" s="11" t="s">
        <v>8341</v>
      </c>
      <c r="S913" t="s">
        <v>8344</v>
      </c>
      <c r="T913" s="13">
        <f t="shared" si="59"/>
        <v>2014</v>
      </c>
    </row>
    <row r="914" spans="1:20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41194.109340277777</v>
      </c>
      <c r="P914" s="12">
        <f t="shared" si="57"/>
        <v>41254.151006944441</v>
      </c>
      <c r="Q914">
        <f t="shared" si="58"/>
        <v>15</v>
      </c>
      <c r="R914" s="11" t="s">
        <v>8341</v>
      </c>
      <c r="S914" t="s">
        <v>8344</v>
      </c>
      <c r="T914" s="13">
        <f t="shared" si="59"/>
        <v>2012</v>
      </c>
    </row>
    <row r="915" spans="1:20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41004.139108796298</v>
      </c>
      <c r="P915" s="12">
        <f t="shared" si="57"/>
        <v>41034.139108796298</v>
      </c>
      <c r="Q915">
        <f t="shared" si="58"/>
        <v>82.58</v>
      </c>
      <c r="R915" s="11" t="s">
        <v>8341</v>
      </c>
      <c r="S915" t="s">
        <v>8344</v>
      </c>
      <c r="T915" s="13">
        <f t="shared" si="59"/>
        <v>2012</v>
      </c>
    </row>
    <row r="916" spans="1:20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41116.763275462967</v>
      </c>
      <c r="P916" s="12">
        <f t="shared" si="57"/>
        <v>41146.763275462967</v>
      </c>
      <c r="Q916">
        <f t="shared" si="58"/>
        <v>0</v>
      </c>
      <c r="R916" s="11" t="s">
        <v>8341</v>
      </c>
      <c r="S916" t="s">
        <v>8344</v>
      </c>
      <c r="T916" s="13">
        <f t="shared" si="59"/>
        <v>2012</v>
      </c>
    </row>
    <row r="917" spans="1:20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40937.679560185185</v>
      </c>
      <c r="P917" s="12">
        <f t="shared" si="57"/>
        <v>40969.207638888889</v>
      </c>
      <c r="Q917">
        <f t="shared" si="58"/>
        <v>41.67</v>
      </c>
      <c r="R917" s="11" t="s">
        <v>8341</v>
      </c>
      <c r="S917" t="s">
        <v>8344</v>
      </c>
      <c r="T917" s="13">
        <f t="shared" si="59"/>
        <v>2012</v>
      </c>
    </row>
    <row r="918" spans="1:20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40434.853402777779</v>
      </c>
      <c r="P918" s="12">
        <f t="shared" si="57"/>
        <v>40473.208333333336</v>
      </c>
      <c r="Q918">
        <f t="shared" si="58"/>
        <v>0</v>
      </c>
      <c r="R918" s="11" t="s">
        <v>8341</v>
      </c>
      <c r="S918" t="s">
        <v>8344</v>
      </c>
      <c r="T918" s="13">
        <f t="shared" si="59"/>
        <v>2010</v>
      </c>
    </row>
    <row r="919" spans="1:20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41802.94363425926</v>
      </c>
      <c r="P919" s="12">
        <f t="shared" si="57"/>
        <v>41834.104166666664</v>
      </c>
      <c r="Q919">
        <f t="shared" si="58"/>
        <v>30</v>
      </c>
      <c r="R919" s="11" t="s">
        <v>8341</v>
      </c>
      <c r="S919" t="s">
        <v>8344</v>
      </c>
      <c r="T919" s="13">
        <f t="shared" si="59"/>
        <v>2014</v>
      </c>
    </row>
    <row r="920" spans="1:20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41944.916215277779</v>
      </c>
      <c r="P920" s="12">
        <f t="shared" si="57"/>
        <v>41974.957881944443</v>
      </c>
      <c r="Q920">
        <f t="shared" si="58"/>
        <v>19.600000000000001</v>
      </c>
      <c r="R920" s="11" t="s">
        <v>8341</v>
      </c>
      <c r="S920" t="s">
        <v>8344</v>
      </c>
      <c r="T920" s="13">
        <f t="shared" si="59"/>
        <v>2014</v>
      </c>
    </row>
    <row r="921" spans="1:20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41227.641724537039</v>
      </c>
      <c r="P921" s="12">
        <f t="shared" si="57"/>
        <v>41262.641724537039</v>
      </c>
      <c r="Q921">
        <f t="shared" si="58"/>
        <v>100</v>
      </c>
      <c r="R921" s="11" t="s">
        <v>8341</v>
      </c>
      <c r="S921" t="s">
        <v>8344</v>
      </c>
      <c r="T921" s="13">
        <f t="shared" si="59"/>
        <v>2012</v>
      </c>
    </row>
    <row r="922" spans="1:20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41562.67155092593</v>
      </c>
      <c r="P922" s="12">
        <f t="shared" si="57"/>
        <v>41592.713217592594</v>
      </c>
      <c r="Q922">
        <f t="shared" si="58"/>
        <v>0</v>
      </c>
      <c r="R922" s="11" t="s">
        <v>8341</v>
      </c>
      <c r="S922" t="s">
        <v>8344</v>
      </c>
      <c r="T922" s="13">
        <f t="shared" si="59"/>
        <v>2013</v>
      </c>
    </row>
    <row r="923" spans="1:20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40847.171018518515</v>
      </c>
      <c r="P923" s="12">
        <f t="shared" si="57"/>
        <v>40889.212685185186</v>
      </c>
      <c r="Q923">
        <f t="shared" si="58"/>
        <v>231.75</v>
      </c>
      <c r="R923" s="11" t="s">
        <v>8341</v>
      </c>
      <c r="S923" t="s">
        <v>8344</v>
      </c>
      <c r="T923" s="13">
        <f t="shared" si="59"/>
        <v>2011</v>
      </c>
    </row>
    <row r="924" spans="1:20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41878.530011574076</v>
      </c>
      <c r="P924" s="12">
        <f t="shared" si="57"/>
        <v>41913.530011574076</v>
      </c>
      <c r="Q924">
        <f t="shared" si="58"/>
        <v>189.33</v>
      </c>
      <c r="R924" s="11" t="s">
        <v>8341</v>
      </c>
      <c r="S924" t="s">
        <v>8344</v>
      </c>
      <c r="T924" s="13">
        <f t="shared" si="59"/>
        <v>2014</v>
      </c>
    </row>
    <row r="925" spans="1:20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41934.959756944445</v>
      </c>
      <c r="P925" s="12">
        <f t="shared" si="57"/>
        <v>41965.001423611116</v>
      </c>
      <c r="Q925">
        <f t="shared" si="58"/>
        <v>55</v>
      </c>
      <c r="R925" s="11" t="s">
        <v>8341</v>
      </c>
      <c r="S925" t="s">
        <v>8344</v>
      </c>
      <c r="T925" s="13">
        <f t="shared" si="59"/>
        <v>2014</v>
      </c>
    </row>
    <row r="926" spans="1:20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41288.942928240744</v>
      </c>
      <c r="P926" s="12">
        <f t="shared" si="57"/>
        <v>41318.942928240744</v>
      </c>
      <c r="Q926">
        <f t="shared" si="58"/>
        <v>21.8</v>
      </c>
      <c r="R926" s="11" t="s">
        <v>8341</v>
      </c>
      <c r="S926" t="s">
        <v>8344</v>
      </c>
      <c r="T926" s="13">
        <f t="shared" si="59"/>
        <v>2013</v>
      </c>
    </row>
    <row r="927" spans="1:20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41575.880914351852</v>
      </c>
      <c r="P927" s="12">
        <f t="shared" si="57"/>
        <v>41605.922581018516</v>
      </c>
      <c r="Q927">
        <f t="shared" si="58"/>
        <v>32</v>
      </c>
      <c r="R927" s="11" t="s">
        <v>8341</v>
      </c>
      <c r="S927" t="s">
        <v>8344</v>
      </c>
      <c r="T927" s="13">
        <f t="shared" si="59"/>
        <v>2013</v>
      </c>
    </row>
    <row r="928" spans="1:20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40338.02002314815</v>
      </c>
      <c r="P928" s="12">
        <f t="shared" si="57"/>
        <v>40367.944444444445</v>
      </c>
      <c r="Q928">
        <f t="shared" si="58"/>
        <v>0</v>
      </c>
      <c r="R928" s="11" t="s">
        <v>8341</v>
      </c>
      <c r="S928" t="s">
        <v>8344</v>
      </c>
      <c r="T928" s="13">
        <f t="shared" si="59"/>
        <v>2010</v>
      </c>
    </row>
    <row r="929" spans="1:20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41013.822858796295</v>
      </c>
      <c r="P929" s="12">
        <f t="shared" si="57"/>
        <v>41043.822858796295</v>
      </c>
      <c r="Q929">
        <f t="shared" si="58"/>
        <v>0</v>
      </c>
      <c r="R929" s="11" t="s">
        <v>8341</v>
      </c>
      <c r="S929" t="s">
        <v>8344</v>
      </c>
      <c r="T929" s="13">
        <f t="shared" si="59"/>
        <v>2012</v>
      </c>
    </row>
    <row r="930" spans="1:20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41180.86241898148</v>
      </c>
      <c r="P930" s="12">
        <f t="shared" si="57"/>
        <v>41231</v>
      </c>
      <c r="Q930">
        <f t="shared" si="58"/>
        <v>56.25</v>
      </c>
      <c r="R930" s="11" t="s">
        <v>8341</v>
      </c>
      <c r="S930" t="s">
        <v>8344</v>
      </c>
      <c r="T930" s="13">
        <f t="shared" si="59"/>
        <v>2012</v>
      </c>
    </row>
    <row r="931" spans="1:20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40978.238067129627</v>
      </c>
      <c r="P931" s="12">
        <f t="shared" si="57"/>
        <v>41008.196400462963</v>
      </c>
      <c r="Q931">
        <f t="shared" si="58"/>
        <v>0</v>
      </c>
      <c r="R931" s="11" t="s">
        <v>8341</v>
      </c>
      <c r="S931" t="s">
        <v>8344</v>
      </c>
      <c r="T931" s="13">
        <f t="shared" si="59"/>
        <v>2012</v>
      </c>
    </row>
    <row r="932" spans="1:20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40312.915578703702</v>
      </c>
      <c r="P932" s="12">
        <f t="shared" si="57"/>
        <v>40354.897222222222</v>
      </c>
      <c r="Q932">
        <f t="shared" si="58"/>
        <v>69</v>
      </c>
      <c r="R932" s="11" t="s">
        <v>8341</v>
      </c>
      <c r="S932" t="s">
        <v>8344</v>
      </c>
      <c r="T932" s="13">
        <f t="shared" si="59"/>
        <v>2010</v>
      </c>
    </row>
    <row r="933" spans="1:20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41680.359976851854</v>
      </c>
      <c r="P933" s="12">
        <f t="shared" si="57"/>
        <v>41714.916666666664</v>
      </c>
      <c r="Q933">
        <f t="shared" si="58"/>
        <v>18.71</v>
      </c>
      <c r="R933" s="11" t="s">
        <v>8341</v>
      </c>
      <c r="S933" t="s">
        <v>8344</v>
      </c>
      <c r="T933" s="13">
        <f t="shared" si="59"/>
        <v>2014</v>
      </c>
    </row>
    <row r="934" spans="1:20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41310.969270833331</v>
      </c>
      <c r="P934" s="12">
        <f t="shared" si="57"/>
        <v>41355.927604166667</v>
      </c>
      <c r="Q934">
        <f t="shared" si="58"/>
        <v>46.03</v>
      </c>
      <c r="R934" s="11" t="s">
        <v>8341</v>
      </c>
      <c r="S934" t="s">
        <v>8344</v>
      </c>
      <c r="T934" s="13">
        <f t="shared" si="59"/>
        <v>2013</v>
      </c>
    </row>
    <row r="935" spans="1:20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41711.169085648151</v>
      </c>
      <c r="P935" s="12">
        <f t="shared" si="57"/>
        <v>41771.169085648151</v>
      </c>
      <c r="Q935">
        <f t="shared" si="58"/>
        <v>60</v>
      </c>
      <c r="R935" s="11" t="s">
        <v>8341</v>
      </c>
      <c r="S935" t="s">
        <v>8344</v>
      </c>
      <c r="T935" s="13">
        <f t="shared" si="59"/>
        <v>2014</v>
      </c>
    </row>
    <row r="936" spans="1:20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41733.737083333333</v>
      </c>
      <c r="P936" s="12">
        <f t="shared" si="57"/>
        <v>41763.25</v>
      </c>
      <c r="Q936">
        <f t="shared" si="58"/>
        <v>50.67</v>
      </c>
      <c r="R936" s="11" t="s">
        <v>8341</v>
      </c>
      <c r="S936" t="s">
        <v>8344</v>
      </c>
      <c r="T936" s="13">
        <f t="shared" si="59"/>
        <v>2014</v>
      </c>
    </row>
    <row r="937" spans="1:20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42368.333668981482</v>
      </c>
      <c r="P937" s="12">
        <f t="shared" si="57"/>
        <v>42398.333668981482</v>
      </c>
      <c r="Q937">
        <f t="shared" si="58"/>
        <v>25</v>
      </c>
      <c r="R937" s="11" t="s">
        <v>8341</v>
      </c>
      <c r="S937" t="s">
        <v>8344</v>
      </c>
      <c r="T937" s="13">
        <f t="shared" si="59"/>
        <v>2015</v>
      </c>
    </row>
    <row r="938" spans="1:20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40883.024178240739</v>
      </c>
      <c r="P938" s="12">
        <f t="shared" si="57"/>
        <v>40926.833333333336</v>
      </c>
      <c r="Q938">
        <f t="shared" si="58"/>
        <v>0</v>
      </c>
      <c r="R938" s="11" t="s">
        <v>8341</v>
      </c>
      <c r="S938" t="s">
        <v>8344</v>
      </c>
      <c r="T938" s="13">
        <f t="shared" si="59"/>
        <v>2011</v>
      </c>
    </row>
    <row r="939" spans="1:20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41551.798113425924</v>
      </c>
      <c r="P939" s="12">
        <f t="shared" si="57"/>
        <v>41581.839780092596</v>
      </c>
      <c r="Q939">
        <f t="shared" si="58"/>
        <v>20</v>
      </c>
      <c r="R939" s="11" t="s">
        <v>8341</v>
      </c>
      <c r="S939" t="s">
        <v>8344</v>
      </c>
      <c r="T939" s="13">
        <f t="shared" si="59"/>
        <v>2013</v>
      </c>
    </row>
    <row r="940" spans="1:20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41124.479722222226</v>
      </c>
      <c r="P940" s="12">
        <f t="shared" si="57"/>
        <v>41154.479722222226</v>
      </c>
      <c r="Q940">
        <f t="shared" si="58"/>
        <v>25</v>
      </c>
      <c r="R940" s="11" t="s">
        <v>8341</v>
      </c>
      <c r="S940" t="s">
        <v>8344</v>
      </c>
      <c r="T940" s="13">
        <f t="shared" si="59"/>
        <v>2012</v>
      </c>
    </row>
    <row r="941" spans="1:20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41416.763171296298</v>
      </c>
      <c r="P941" s="12">
        <f t="shared" si="57"/>
        <v>41455.831944444442</v>
      </c>
      <c r="Q941">
        <f t="shared" si="58"/>
        <v>20</v>
      </c>
      <c r="R941" s="11" t="s">
        <v>8341</v>
      </c>
      <c r="S941" t="s">
        <v>8344</v>
      </c>
      <c r="T941" s="13">
        <f t="shared" si="59"/>
        <v>2013</v>
      </c>
    </row>
    <row r="942" spans="1:20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42182.008402777778</v>
      </c>
      <c r="P942" s="12">
        <f t="shared" si="57"/>
        <v>42227.008402777778</v>
      </c>
      <c r="Q942">
        <f t="shared" si="58"/>
        <v>110.29</v>
      </c>
      <c r="R942" s="11" t="s">
        <v>8335</v>
      </c>
      <c r="S942" t="s">
        <v>8337</v>
      </c>
      <c r="T942" s="13">
        <f t="shared" si="59"/>
        <v>2015</v>
      </c>
    </row>
    <row r="943" spans="1:20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42746.096585648149</v>
      </c>
      <c r="P943" s="12">
        <f t="shared" si="57"/>
        <v>42776.096585648149</v>
      </c>
      <c r="Q943">
        <f t="shared" si="58"/>
        <v>37.450000000000003</v>
      </c>
      <c r="R943" s="11" t="s">
        <v>8335</v>
      </c>
      <c r="S943" t="s">
        <v>8337</v>
      </c>
      <c r="T943" s="13">
        <f t="shared" si="59"/>
        <v>2017</v>
      </c>
    </row>
    <row r="944" spans="1:20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42382.843287037031</v>
      </c>
      <c r="P944" s="12">
        <f t="shared" si="57"/>
        <v>42418.843287037031</v>
      </c>
      <c r="Q944">
        <f t="shared" si="58"/>
        <v>41.75</v>
      </c>
      <c r="R944" s="11" t="s">
        <v>8335</v>
      </c>
      <c r="S944" t="s">
        <v>8337</v>
      </c>
      <c r="T944" s="13">
        <f t="shared" si="59"/>
        <v>2016</v>
      </c>
    </row>
    <row r="945" spans="1:20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42673.66788194445</v>
      </c>
      <c r="P945" s="12">
        <f t="shared" si="57"/>
        <v>42703.709548611107</v>
      </c>
      <c r="Q945">
        <f t="shared" si="58"/>
        <v>24.08</v>
      </c>
      <c r="R945" s="11" t="s">
        <v>8335</v>
      </c>
      <c r="S945" t="s">
        <v>8337</v>
      </c>
      <c r="T945" s="13">
        <f t="shared" si="59"/>
        <v>2016</v>
      </c>
    </row>
    <row r="946" spans="1:20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42444.583912037036</v>
      </c>
      <c r="P946" s="12">
        <f t="shared" si="57"/>
        <v>42478.583333333328</v>
      </c>
      <c r="Q946">
        <f t="shared" si="58"/>
        <v>69.41</v>
      </c>
      <c r="R946" s="11" t="s">
        <v>8335</v>
      </c>
      <c r="S946" t="s">
        <v>8337</v>
      </c>
      <c r="T946" s="13">
        <f t="shared" si="59"/>
        <v>2016</v>
      </c>
    </row>
    <row r="947" spans="1:20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42732.872986111113</v>
      </c>
      <c r="P947" s="12">
        <f t="shared" si="57"/>
        <v>42784.999305555553</v>
      </c>
      <c r="Q947">
        <f t="shared" si="58"/>
        <v>155.25</v>
      </c>
      <c r="R947" s="11" t="s">
        <v>8335</v>
      </c>
      <c r="S947" t="s">
        <v>8337</v>
      </c>
      <c r="T947" s="13">
        <f t="shared" si="59"/>
        <v>2016</v>
      </c>
    </row>
    <row r="948" spans="1:20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42592.750555555554</v>
      </c>
      <c r="P948" s="12">
        <f t="shared" si="57"/>
        <v>42622.750555555554</v>
      </c>
      <c r="Q948">
        <f t="shared" si="58"/>
        <v>57.2</v>
      </c>
      <c r="R948" s="11" t="s">
        <v>8335</v>
      </c>
      <c r="S948" t="s">
        <v>8337</v>
      </c>
      <c r="T948" s="13">
        <f t="shared" si="59"/>
        <v>2016</v>
      </c>
    </row>
    <row r="949" spans="1:20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42491.781319444446</v>
      </c>
      <c r="P949" s="12">
        <f t="shared" si="57"/>
        <v>42551.781319444446</v>
      </c>
      <c r="Q949">
        <f t="shared" si="58"/>
        <v>0</v>
      </c>
      <c r="R949" s="11" t="s">
        <v>8335</v>
      </c>
      <c r="S949" t="s">
        <v>8337</v>
      </c>
      <c r="T949" s="13">
        <f t="shared" si="59"/>
        <v>2016</v>
      </c>
    </row>
    <row r="950" spans="1:20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42411.828287037039</v>
      </c>
      <c r="P950" s="12">
        <f t="shared" si="57"/>
        <v>42441.828287037039</v>
      </c>
      <c r="Q950">
        <f t="shared" si="58"/>
        <v>60</v>
      </c>
      <c r="R950" s="11" t="s">
        <v>8335</v>
      </c>
      <c r="S950" t="s">
        <v>8337</v>
      </c>
      <c r="T950" s="13">
        <f t="shared" si="59"/>
        <v>2016</v>
      </c>
    </row>
    <row r="951" spans="1:20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42361.043703703705</v>
      </c>
      <c r="P951" s="12">
        <f t="shared" si="57"/>
        <v>42421.043703703705</v>
      </c>
      <c r="Q951">
        <f t="shared" si="58"/>
        <v>39</v>
      </c>
      <c r="R951" s="11" t="s">
        <v>8335</v>
      </c>
      <c r="S951" t="s">
        <v>8337</v>
      </c>
      <c r="T951" s="13">
        <f t="shared" si="59"/>
        <v>2015</v>
      </c>
    </row>
    <row r="952" spans="1:20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42356.750706018516</v>
      </c>
      <c r="P952" s="12">
        <f t="shared" si="57"/>
        <v>42386.750706018516</v>
      </c>
      <c r="Q952">
        <f t="shared" si="58"/>
        <v>58.42</v>
      </c>
      <c r="R952" s="11" t="s">
        <v>8335</v>
      </c>
      <c r="S952" t="s">
        <v>8337</v>
      </c>
      <c r="T952" s="13">
        <f t="shared" si="59"/>
        <v>2015</v>
      </c>
    </row>
    <row r="953" spans="1:20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42480.653611111105</v>
      </c>
      <c r="P953" s="12">
        <f t="shared" si="57"/>
        <v>42525.653611111105</v>
      </c>
      <c r="Q953">
        <f t="shared" si="58"/>
        <v>158.63999999999999</v>
      </c>
      <c r="R953" s="11" t="s">
        <v>8335</v>
      </c>
      <c r="S953" t="s">
        <v>8337</v>
      </c>
      <c r="T953" s="13">
        <f t="shared" si="59"/>
        <v>2016</v>
      </c>
    </row>
    <row r="954" spans="1:20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42662.613564814819</v>
      </c>
      <c r="P954" s="12">
        <f t="shared" si="57"/>
        <v>42692.655231481483</v>
      </c>
      <c r="Q954">
        <f t="shared" si="58"/>
        <v>99.86</v>
      </c>
      <c r="R954" s="11" t="s">
        <v>8335</v>
      </c>
      <c r="S954" t="s">
        <v>8337</v>
      </c>
      <c r="T954" s="13">
        <f t="shared" si="59"/>
        <v>2016</v>
      </c>
    </row>
    <row r="955" spans="1:20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41999.164340277777</v>
      </c>
      <c r="P955" s="12">
        <f t="shared" si="57"/>
        <v>42029.164340277777</v>
      </c>
      <c r="Q955">
        <f t="shared" si="58"/>
        <v>25.2</v>
      </c>
      <c r="R955" s="11" t="s">
        <v>8335</v>
      </c>
      <c r="S955" t="s">
        <v>8337</v>
      </c>
      <c r="T955" s="13">
        <f t="shared" si="59"/>
        <v>2014</v>
      </c>
    </row>
    <row r="956" spans="1:20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42194.833784722221</v>
      </c>
      <c r="P956" s="12">
        <f t="shared" si="57"/>
        <v>42236.833784722221</v>
      </c>
      <c r="Q956">
        <f t="shared" si="58"/>
        <v>89.19</v>
      </c>
      <c r="R956" s="11" t="s">
        <v>8335</v>
      </c>
      <c r="S956" t="s">
        <v>8337</v>
      </c>
      <c r="T956" s="13">
        <f t="shared" si="59"/>
        <v>2015</v>
      </c>
    </row>
    <row r="957" spans="1:20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42586.295138888891</v>
      </c>
      <c r="P957" s="12">
        <f t="shared" si="57"/>
        <v>42626.295138888891</v>
      </c>
      <c r="Q957">
        <f t="shared" si="58"/>
        <v>182.62</v>
      </c>
      <c r="R957" s="11" t="s">
        <v>8335</v>
      </c>
      <c r="S957" t="s">
        <v>8337</v>
      </c>
      <c r="T957" s="13">
        <f t="shared" si="59"/>
        <v>2016</v>
      </c>
    </row>
    <row r="958" spans="1:20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42060.913877314815</v>
      </c>
      <c r="P958" s="12">
        <f t="shared" si="57"/>
        <v>42120.872210648144</v>
      </c>
      <c r="Q958">
        <f t="shared" si="58"/>
        <v>50.65</v>
      </c>
      <c r="R958" s="11" t="s">
        <v>8335</v>
      </c>
      <c r="S958" t="s">
        <v>8337</v>
      </c>
      <c r="T958" s="13">
        <f t="shared" si="59"/>
        <v>2015</v>
      </c>
    </row>
    <row r="959" spans="1:20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42660.552465277782</v>
      </c>
      <c r="P959" s="12">
        <f t="shared" si="57"/>
        <v>42691.594131944439</v>
      </c>
      <c r="Q959">
        <f t="shared" si="58"/>
        <v>33.29</v>
      </c>
      <c r="R959" s="11" t="s">
        <v>8335</v>
      </c>
      <c r="S959" t="s">
        <v>8337</v>
      </c>
      <c r="T959" s="13">
        <f t="shared" si="59"/>
        <v>2016</v>
      </c>
    </row>
    <row r="960" spans="1:20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42082.802812499998</v>
      </c>
      <c r="P960" s="12">
        <f t="shared" si="57"/>
        <v>42104.207638888889</v>
      </c>
      <c r="Q960">
        <f t="shared" si="58"/>
        <v>51.82</v>
      </c>
      <c r="R960" s="11" t="s">
        <v>8335</v>
      </c>
      <c r="S960" t="s">
        <v>8337</v>
      </c>
      <c r="T960" s="13">
        <f t="shared" si="59"/>
        <v>2015</v>
      </c>
    </row>
    <row r="961" spans="1:20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41993.174363425926</v>
      </c>
      <c r="P961" s="12">
        <f t="shared" si="57"/>
        <v>42023.174363425926</v>
      </c>
      <c r="Q961">
        <f t="shared" si="58"/>
        <v>113.63</v>
      </c>
      <c r="R961" s="11" t="s">
        <v>8335</v>
      </c>
      <c r="S961" t="s">
        <v>8337</v>
      </c>
      <c r="T961" s="13">
        <f t="shared" si="59"/>
        <v>2014</v>
      </c>
    </row>
    <row r="962" spans="1:20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42766.626793981486</v>
      </c>
      <c r="P962" s="12">
        <f t="shared" si="57"/>
        <v>42808.585127314815</v>
      </c>
      <c r="Q962">
        <f t="shared" si="58"/>
        <v>136.46</v>
      </c>
      <c r="R962" s="11" t="s">
        <v>8335</v>
      </c>
      <c r="S962" t="s">
        <v>8337</v>
      </c>
      <c r="T962" s="13">
        <f t="shared" si="59"/>
        <v>2017</v>
      </c>
    </row>
    <row r="963" spans="1:20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(((J963/60)/60)/24)+DATE(1970,1,1)</f>
        <v>42740.693692129629</v>
      </c>
      <c r="P963" s="12">
        <f t="shared" ref="P963:P1026" si="61">(((I963/60)/60)/24)+DATE(1970,1,1)</f>
        <v>42786.791666666672</v>
      </c>
      <c r="Q963">
        <f t="shared" ref="Q963:Q1026" si="62">IFERROR(ROUND(E963/L963,2),0)</f>
        <v>364.35</v>
      </c>
      <c r="R963" s="11" t="s">
        <v>8335</v>
      </c>
      <c r="S963" t="s">
        <v>8337</v>
      </c>
      <c r="T963" s="13">
        <f t="shared" ref="T963:T1026" si="63">YEAR(O963)</f>
        <v>2017</v>
      </c>
    </row>
    <row r="964" spans="1:20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42373.712418981479</v>
      </c>
      <c r="P964" s="12">
        <f t="shared" si="61"/>
        <v>42411.712418981479</v>
      </c>
      <c r="Q964">
        <f t="shared" si="62"/>
        <v>19.239999999999998</v>
      </c>
      <c r="R964" s="11" t="s">
        <v>8335</v>
      </c>
      <c r="S964" t="s">
        <v>8337</v>
      </c>
      <c r="T964" s="13">
        <f t="shared" si="63"/>
        <v>2016</v>
      </c>
    </row>
    <row r="965" spans="1:20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42625.635636574079</v>
      </c>
      <c r="P965" s="12">
        <f t="shared" si="61"/>
        <v>42660.635636574079</v>
      </c>
      <c r="Q965">
        <f t="shared" si="62"/>
        <v>41.89</v>
      </c>
      <c r="R965" s="11" t="s">
        <v>8335</v>
      </c>
      <c r="S965" t="s">
        <v>8337</v>
      </c>
      <c r="T965" s="13">
        <f t="shared" si="63"/>
        <v>2016</v>
      </c>
    </row>
    <row r="966" spans="1:20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42208.628692129627</v>
      </c>
      <c r="P966" s="12">
        <f t="shared" si="61"/>
        <v>42248.628692129627</v>
      </c>
      <c r="Q966">
        <f t="shared" si="62"/>
        <v>30.31</v>
      </c>
      <c r="R966" s="11" t="s">
        <v>8335</v>
      </c>
      <c r="S966" t="s">
        <v>8337</v>
      </c>
      <c r="T966" s="13">
        <f t="shared" si="63"/>
        <v>2015</v>
      </c>
    </row>
    <row r="967" spans="1:20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42637.016736111109</v>
      </c>
      <c r="P967" s="12">
        <f t="shared" si="61"/>
        <v>42669.165972222225</v>
      </c>
      <c r="Q967">
        <f t="shared" si="62"/>
        <v>49.67</v>
      </c>
      <c r="R967" s="11" t="s">
        <v>8335</v>
      </c>
      <c r="S967" t="s">
        <v>8337</v>
      </c>
      <c r="T967" s="13">
        <f t="shared" si="63"/>
        <v>2016</v>
      </c>
    </row>
    <row r="968" spans="1:20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42619.635787037041</v>
      </c>
      <c r="P968" s="12">
        <f t="shared" si="61"/>
        <v>42649.635787037041</v>
      </c>
      <c r="Q968">
        <f t="shared" si="62"/>
        <v>59.2</v>
      </c>
      <c r="R968" s="11" t="s">
        <v>8335</v>
      </c>
      <c r="S968" t="s">
        <v>8337</v>
      </c>
      <c r="T968" s="13">
        <f t="shared" si="63"/>
        <v>2016</v>
      </c>
    </row>
    <row r="969" spans="1:20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42422.254328703704</v>
      </c>
      <c r="P969" s="12">
        <f t="shared" si="61"/>
        <v>42482.21266203704</v>
      </c>
      <c r="Q969">
        <f t="shared" si="62"/>
        <v>43.98</v>
      </c>
      <c r="R969" s="11" t="s">
        <v>8335</v>
      </c>
      <c r="S969" t="s">
        <v>8337</v>
      </c>
      <c r="T969" s="13">
        <f t="shared" si="63"/>
        <v>2016</v>
      </c>
    </row>
    <row r="970" spans="1:20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41836.847615740742</v>
      </c>
      <c r="P970" s="12">
        <f t="shared" si="61"/>
        <v>41866.847615740742</v>
      </c>
      <c r="Q970">
        <f t="shared" si="62"/>
        <v>26.5</v>
      </c>
      <c r="R970" s="11" t="s">
        <v>8335</v>
      </c>
      <c r="S970" t="s">
        <v>8337</v>
      </c>
      <c r="T970" s="13">
        <f t="shared" si="63"/>
        <v>2014</v>
      </c>
    </row>
    <row r="971" spans="1:20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42742.30332175926</v>
      </c>
      <c r="P971" s="12">
        <f t="shared" si="61"/>
        <v>42775.30332175926</v>
      </c>
      <c r="Q971">
        <f t="shared" si="62"/>
        <v>1272.73</v>
      </c>
      <c r="R971" s="11" t="s">
        <v>8335</v>
      </c>
      <c r="S971" t="s">
        <v>8337</v>
      </c>
      <c r="T971" s="13">
        <f t="shared" si="63"/>
        <v>2017</v>
      </c>
    </row>
    <row r="972" spans="1:20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42721.220520833333</v>
      </c>
      <c r="P972" s="12">
        <f t="shared" si="61"/>
        <v>42758.207638888889</v>
      </c>
      <c r="Q972">
        <f t="shared" si="62"/>
        <v>164</v>
      </c>
      <c r="R972" s="11" t="s">
        <v>8335</v>
      </c>
      <c r="S972" t="s">
        <v>8337</v>
      </c>
      <c r="T972" s="13">
        <f t="shared" si="63"/>
        <v>2016</v>
      </c>
    </row>
    <row r="973" spans="1:20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42111.709027777775</v>
      </c>
      <c r="P973" s="12">
        <f t="shared" si="61"/>
        <v>42156.709027777775</v>
      </c>
      <c r="Q973">
        <f t="shared" si="62"/>
        <v>45.2</v>
      </c>
      <c r="R973" s="11" t="s">
        <v>8335</v>
      </c>
      <c r="S973" t="s">
        <v>8337</v>
      </c>
      <c r="T973" s="13">
        <f t="shared" si="63"/>
        <v>2015</v>
      </c>
    </row>
    <row r="974" spans="1:20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41856.865717592591</v>
      </c>
      <c r="P974" s="12">
        <f t="shared" si="61"/>
        <v>41886.290972222225</v>
      </c>
      <c r="Q974">
        <f t="shared" si="62"/>
        <v>153.88999999999999</v>
      </c>
      <c r="R974" s="11" t="s">
        <v>8335</v>
      </c>
      <c r="S974" t="s">
        <v>8337</v>
      </c>
      <c r="T974" s="13">
        <f t="shared" si="63"/>
        <v>2014</v>
      </c>
    </row>
    <row r="975" spans="1:20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42257.014965277776</v>
      </c>
      <c r="P975" s="12">
        <f t="shared" si="61"/>
        <v>42317.056631944448</v>
      </c>
      <c r="Q975">
        <f t="shared" si="62"/>
        <v>51.38</v>
      </c>
      <c r="R975" s="11" t="s">
        <v>8335</v>
      </c>
      <c r="S975" t="s">
        <v>8337</v>
      </c>
      <c r="T975" s="13">
        <f t="shared" si="63"/>
        <v>2015</v>
      </c>
    </row>
    <row r="976" spans="1:20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42424.749490740738</v>
      </c>
      <c r="P976" s="12">
        <f t="shared" si="61"/>
        <v>42454.707824074074</v>
      </c>
      <c r="Q976">
        <f t="shared" si="62"/>
        <v>93.33</v>
      </c>
      <c r="R976" s="11" t="s">
        <v>8335</v>
      </c>
      <c r="S976" t="s">
        <v>8337</v>
      </c>
      <c r="T976" s="13">
        <f t="shared" si="63"/>
        <v>2016</v>
      </c>
    </row>
    <row r="977" spans="1:20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42489.696585648147</v>
      </c>
      <c r="P977" s="12">
        <f t="shared" si="61"/>
        <v>42549.696585648147</v>
      </c>
      <c r="Q977">
        <f t="shared" si="62"/>
        <v>108.63</v>
      </c>
      <c r="R977" s="11" t="s">
        <v>8335</v>
      </c>
      <c r="S977" t="s">
        <v>8337</v>
      </c>
      <c r="T977" s="13">
        <f t="shared" si="63"/>
        <v>2016</v>
      </c>
    </row>
    <row r="978" spans="1:20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42185.058993055558</v>
      </c>
      <c r="P978" s="12">
        <f t="shared" si="61"/>
        <v>42230.058993055558</v>
      </c>
      <c r="Q978">
        <f t="shared" si="62"/>
        <v>160.5</v>
      </c>
      <c r="R978" s="11" t="s">
        <v>8335</v>
      </c>
      <c r="S978" t="s">
        <v>8337</v>
      </c>
      <c r="T978" s="13">
        <f t="shared" si="63"/>
        <v>2015</v>
      </c>
    </row>
    <row r="979" spans="1:20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42391.942094907412</v>
      </c>
      <c r="P979" s="12">
        <f t="shared" si="61"/>
        <v>42421.942094907412</v>
      </c>
      <c r="Q979">
        <f t="shared" si="62"/>
        <v>75.75</v>
      </c>
      <c r="R979" s="11" t="s">
        <v>8335</v>
      </c>
      <c r="S979" t="s">
        <v>8337</v>
      </c>
      <c r="T979" s="13">
        <f t="shared" si="63"/>
        <v>2016</v>
      </c>
    </row>
    <row r="980" spans="1:20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42395.309039351851</v>
      </c>
      <c r="P980" s="12">
        <f t="shared" si="61"/>
        <v>42425.309039351851</v>
      </c>
      <c r="Q980">
        <f t="shared" si="62"/>
        <v>790.84</v>
      </c>
      <c r="R980" s="11" t="s">
        <v>8335</v>
      </c>
      <c r="S980" t="s">
        <v>8337</v>
      </c>
      <c r="T980" s="13">
        <f t="shared" si="63"/>
        <v>2016</v>
      </c>
    </row>
    <row r="981" spans="1:20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42506.416990740734</v>
      </c>
      <c r="P981" s="12">
        <f t="shared" si="61"/>
        <v>42541.790972222225</v>
      </c>
      <c r="Q981">
        <f t="shared" si="62"/>
        <v>301.94</v>
      </c>
      <c r="R981" s="11" t="s">
        <v>8335</v>
      </c>
      <c r="S981" t="s">
        <v>8337</v>
      </c>
      <c r="T981" s="13">
        <f t="shared" si="63"/>
        <v>2016</v>
      </c>
    </row>
    <row r="982" spans="1:20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41928.904189814813</v>
      </c>
      <c r="P982" s="12">
        <f t="shared" si="61"/>
        <v>41973.945856481485</v>
      </c>
      <c r="Q982">
        <f t="shared" si="62"/>
        <v>47.94</v>
      </c>
      <c r="R982" s="11" t="s">
        <v>8335</v>
      </c>
      <c r="S982" t="s">
        <v>8337</v>
      </c>
      <c r="T982" s="13">
        <f t="shared" si="63"/>
        <v>2014</v>
      </c>
    </row>
    <row r="983" spans="1:20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41830.947013888886</v>
      </c>
      <c r="P983" s="12">
        <f t="shared" si="61"/>
        <v>41860.947013888886</v>
      </c>
      <c r="Q983">
        <f t="shared" si="62"/>
        <v>2.75</v>
      </c>
      <c r="R983" s="11" t="s">
        <v>8335</v>
      </c>
      <c r="S983" t="s">
        <v>8337</v>
      </c>
      <c r="T983" s="13">
        <f t="shared" si="63"/>
        <v>2014</v>
      </c>
    </row>
    <row r="984" spans="1:20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42615.753310185188</v>
      </c>
      <c r="P984" s="12">
        <f t="shared" si="61"/>
        <v>42645.753310185188</v>
      </c>
      <c r="Q984">
        <f t="shared" si="62"/>
        <v>1</v>
      </c>
      <c r="R984" s="11" t="s">
        <v>8335</v>
      </c>
      <c r="S984" t="s">
        <v>8337</v>
      </c>
      <c r="T984" s="13">
        <f t="shared" si="63"/>
        <v>2016</v>
      </c>
    </row>
    <row r="985" spans="1:20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42574.667650462965</v>
      </c>
      <c r="P985" s="12">
        <f t="shared" si="61"/>
        <v>42605.870833333334</v>
      </c>
      <c r="Q985">
        <f t="shared" si="62"/>
        <v>171.79</v>
      </c>
      <c r="R985" s="11" t="s">
        <v>8335</v>
      </c>
      <c r="S985" t="s">
        <v>8337</v>
      </c>
      <c r="T985" s="13">
        <f t="shared" si="63"/>
        <v>2016</v>
      </c>
    </row>
    <row r="986" spans="1:20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42061.11583333333</v>
      </c>
      <c r="P986" s="12">
        <f t="shared" si="61"/>
        <v>42091.074166666673</v>
      </c>
      <c r="Q986">
        <f t="shared" si="62"/>
        <v>35.33</v>
      </c>
      <c r="R986" s="11" t="s">
        <v>8335</v>
      </c>
      <c r="S986" t="s">
        <v>8337</v>
      </c>
      <c r="T986" s="13">
        <f t="shared" si="63"/>
        <v>2015</v>
      </c>
    </row>
    <row r="987" spans="1:20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42339.967708333337</v>
      </c>
      <c r="P987" s="12">
        <f t="shared" si="61"/>
        <v>42369.958333333328</v>
      </c>
      <c r="Q987">
        <f t="shared" si="62"/>
        <v>82.09</v>
      </c>
      <c r="R987" s="11" t="s">
        <v>8335</v>
      </c>
      <c r="S987" t="s">
        <v>8337</v>
      </c>
      <c r="T987" s="13">
        <f t="shared" si="63"/>
        <v>2015</v>
      </c>
    </row>
    <row r="988" spans="1:20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42324.767361111109</v>
      </c>
      <c r="P988" s="12">
        <f t="shared" si="61"/>
        <v>42379</v>
      </c>
      <c r="Q988">
        <f t="shared" si="62"/>
        <v>110.87</v>
      </c>
      <c r="R988" s="11" t="s">
        <v>8335</v>
      </c>
      <c r="S988" t="s">
        <v>8337</v>
      </c>
      <c r="T988" s="13">
        <f t="shared" si="63"/>
        <v>2015</v>
      </c>
    </row>
    <row r="989" spans="1:20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41773.294560185182</v>
      </c>
      <c r="P989" s="12">
        <f t="shared" si="61"/>
        <v>41813.294560185182</v>
      </c>
      <c r="Q989">
        <f t="shared" si="62"/>
        <v>161.22</v>
      </c>
      <c r="R989" s="11" t="s">
        <v>8335</v>
      </c>
      <c r="S989" t="s">
        <v>8337</v>
      </c>
      <c r="T989" s="13">
        <f t="shared" si="63"/>
        <v>2014</v>
      </c>
    </row>
    <row r="990" spans="1:20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42614.356770833328</v>
      </c>
      <c r="P990" s="12">
        <f t="shared" si="61"/>
        <v>42644.356770833328</v>
      </c>
      <c r="Q990">
        <f t="shared" si="62"/>
        <v>0</v>
      </c>
      <c r="R990" s="11" t="s">
        <v>8335</v>
      </c>
      <c r="S990" t="s">
        <v>8337</v>
      </c>
      <c r="T990" s="13">
        <f t="shared" si="63"/>
        <v>2016</v>
      </c>
    </row>
    <row r="991" spans="1:20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42611.933969907404</v>
      </c>
      <c r="P991" s="12">
        <f t="shared" si="61"/>
        <v>42641.933969907404</v>
      </c>
      <c r="Q991">
        <f t="shared" si="62"/>
        <v>52.41</v>
      </c>
      <c r="R991" s="11" t="s">
        <v>8335</v>
      </c>
      <c r="S991" t="s">
        <v>8337</v>
      </c>
      <c r="T991" s="13">
        <f t="shared" si="63"/>
        <v>2016</v>
      </c>
    </row>
    <row r="992" spans="1:20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41855.784305555557</v>
      </c>
      <c r="P992" s="12">
        <f t="shared" si="61"/>
        <v>41885.784305555557</v>
      </c>
      <c r="Q992">
        <f t="shared" si="62"/>
        <v>13</v>
      </c>
      <c r="R992" s="11" t="s">
        <v>8335</v>
      </c>
      <c r="S992" t="s">
        <v>8337</v>
      </c>
      <c r="T992" s="13">
        <f t="shared" si="63"/>
        <v>2014</v>
      </c>
    </row>
    <row r="993" spans="1:20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42538.75680555556</v>
      </c>
      <c r="P993" s="12">
        <f t="shared" si="61"/>
        <v>42563.785416666666</v>
      </c>
      <c r="Q993">
        <f t="shared" si="62"/>
        <v>30.29</v>
      </c>
      <c r="R993" s="11" t="s">
        <v>8335</v>
      </c>
      <c r="S993" t="s">
        <v>8337</v>
      </c>
      <c r="T993" s="13">
        <f t="shared" si="63"/>
        <v>2016</v>
      </c>
    </row>
    <row r="994" spans="1:20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42437.924988425926</v>
      </c>
      <c r="P994" s="12">
        <f t="shared" si="61"/>
        <v>42497.883321759262</v>
      </c>
      <c r="Q994">
        <f t="shared" si="62"/>
        <v>116.75</v>
      </c>
      <c r="R994" s="11" t="s">
        <v>8335</v>
      </c>
      <c r="S994" t="s">
        <v>8337</v>
      </c>
      <c r="T994" s="13">
        <f t="shared" si="63"/>
        <v>2016</v>
      </c>
    </row>
    <row r="995" spans="1:20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42652.964907407411</v>
      </c>
      <c r="P995" s="12">
        <f t="shared" si="61"/>
        <v>42686.208333333328</v>
      </c>
      <c r="Q995">
        <f t="shared" si="62"/>
        <v>89.6</v>
      </c>
      <c r="R995" s="11" t="s">
        <v>8335</v>
      </c>
      <c r="S995" t="s">
        <v>8337</v>
      </c>
      <c r="T995" s="13">
        <f t="shared" si="63"/>
        <v>2016</v>
      </c>
    </row>
    <row r="996" spans="1:20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41921.263078703705</v>
      </c>
      <c r="P996" s="12">
        <f t="shared" si="61"/>
        <v>41973.957638888889</v>
      </c>
      <c r="Q996">
        <f t="shared" si="62"/>
        <v>424.45</v>
      </c>
      <c r="R996" s="11" t="s">
        <v>8335</v>
      </c>
      <c r="S996" t="s">
        <v>8337</v>
      </c>
      <c r="T996" s="13">
        <f t="shared" si="63"/>
        <v>2014</v>
      </c>
    </row>
    <row r="997" spans="1:20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41947.940740740742</v>
      </c>
      <c r="P997" s="12">
        <f t="shared" si="61"/>
        <v>41972.666666666672</v>
      </c>
      <c r="Q997">
        <f t="shared" si="62"/>
        <v>80.67</v>
      </c>
      <c r="R997" s="11" t="s">
        <v>8335</v>
      </c>
      <c r="S997" t="s">
        <v>8337</v>
      </c>
      <c r="T997" s="13">
        <f t="shared" si="63"/>
        <v>2014</v>
      </c>
    </row>
    <row r="998" spans="1:20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41817.866435185184</v>
      </c>
      <c r="P998" s="12">
        <f t="shared" si="61"/>
        <v>41847.643750000003</v>
      </c>
      <c r="Q998">
        <f t="shared" si="62"/>
        <v>13</v>
      </c>
      <c r="R998" s="11" t="s">
        <v>8335</v>
      </c>
      <c r="S998" t="s">
        <v>8337</v>
      </c>
      <c r="T998" s="13">
        <f t="shared" si="63"/>
        <v>2014</v>
      </c>
    </row>
    <row r="999" spans="1:20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41941.10297453704</v>
      </c>
      <c r="P999" s="12">
        <f t="shared" si="61"/>
        <v>41971.144641203704</v>
      </c>
      <c r="Q999">
        <f t="shared" si="62"/>
        <v>8.1300000000000008</v>
      </c>
      <c r="R999" s="11" t="s">
        <v>8335</v>
      </c>
      <c r="S999" t="s">
        <v>8337</v>
      </c>
      <c r="T999" s="13">
        <f t="shared" si="63"/>
        <v>2014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42282.168993055559</v>
      </c>
      <c r="P1000" s="12">
        <f t="shared" si="61"/>
        <v>42327.210659722223</v>
      </c>
      <c r="Q1000">
        <f t="shared" si="62"/>
        <v>153.43</v>
      </c>
      <c r="R1000" s="11" t="s">
        <v>8335</v>
      </c>
      <c r="S1000" t="s">
        <v>8337</v>
      </c>
      <c r="T1000" s="13">
        <f t="shared" si="63"/>
        <v>2015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41926.29965277778</v>
      </c>
      <c r="P1001" s="12">
        <f t="shared" si="61"/>
        <v>41956.334722222222</v>
      </c>
      <c r="Q1001">
        <f t="shared" si="62"/>
        <v>292.08</v>
      </c>
      <c r="R1001" s="11" t="s">
        <v>8335</v>
      </c>
      <c r="S1001" t="s">
        <v>8337</v>
      </c>
      <c r="T1001" s="13">
        <f t="shared" si="63"/>
        <v>2014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42749.059722222228</v>
      </c>
      <c r="P1002" s="12">
        <f t="shared" si="61"/>
        <v>42809.018055555556</v>
      </c>
      <c r="Q1002">
        <f t="shared" si="62"/>
        <v>3304</v>
      </c>
      <c r="R1002" s="11" t="s">
        <v>8335</v>
      </c>
      <c r="S1002" t="s">
        <v>8337</v>
      </c>
      <c r="T1002" s="13">
        <f t="shared" si="63"/>
        <v>2017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42720.720057870371</v>
      </c>
      <c r="P1003" s="12">
        <f t="shared" si="61"/>
        <v>42765.720057870371</v>
      </c>
      <c r="Q1003">
        <f t="shared" si="62"/>
        <v>1300</v>
      </c>
      <c r="R1003" s="11" t="s">
        <v>8335</v>
      </c>
      <c r="S1003" t="s">
        <v>8337</v>
      </c>
      <c r="T1003" s="13">
        <f t="shared" si="63"/>
        <v>2016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42325.684189814812</v>
      </c>
      <c r="P1004" s="12">
        <f t="shared" si="61"/>
        <v>42355.249305555553</v>
      </c>
      <c r="Q1004">
        <f t="shared" si="62"/>
        <v>134.55000000000001</v>
      </c>
      <c r="R1004" s="11" t="s">
        <v>8335</v>
      </c>
      <c r="S1004" t="s">
        <v>8337</v>
      </c>
      <c r="T1004" s="13">
        <f t="shared" si="63"/>
        <v>2015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42780.709039351852</v>
      </c>
      <c r="P1005" s="12">
        <f t="shared" si="61"/>
        <v>42810.667372685188</v>
      </c>
      <c r="Q1005">
        <f t="shared" si="62"/>
        <v>214.07</v>
      </c>
      <c r="R1005" s="11" t="s">
        <v>8335</v>
      </c>
      <c r="S1005" t="s">
        <v>8337</v>
      </c>
      <c r="T1005" s="13">
        <f t="shared" si="63"/>
        <v>2017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42388.708645833336</v>
      </c>
      <c r="P1006" s="12">
        <f t="shared" si="61"/>
        <v>42418.708645833336</v>
      </c>
      <c r="Q1006">
        <f t="shared" si="62"/>
        <v>216.34</v>
      </c>
      <c r="R1006" s="11" t="s">
        <v>8335</v>
      </c>
      <c r="S1006" t="s">
        <v>8337</v>
      </c>
      <c r="T1006" s="13">
        <f t="shared" si="63"/>
        <v>2016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42276.624803240738</v>
      </c>
      <c r="P1007" s="12">
        <f t="shared" si="61"/>
        <v>42307.624803240738</v>
      </c>
      <c r="Q1007">
        <f t="shared" si="62"/>
        <v>932.31</v>
      </c>
      <c r="R1007" s="11" t="s">
        <v>8335</v>
      </c>
      <c r="S1007" t="s">
        <v>8337</v>
      </c>
      <c r="T1007" s="13">
        <f t="shared" si="63"/>
        <v>2015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41977.040185185186</v>
      </c>
      <c r="P1008" s="12">
        <f t="shared" si="61"/>
        <v>41985.299305555556</v>
      </c>
      <c r="Q1008">
        <f t="shared" si="62"/>
        <v>29.25</v>
      </c>
      <c r="R1008" s="11" t="s">
        <v>8335</v>
      </c>
      <c r="S1008" t="s">
        <v>8337</v>
      </c>
      <c r="T1008" s="13">
        <f t="shared" si="63"/>
        <v>2014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42676.583599537036</v>
      </c>
      <c r="P1009" s="12">
        <f t="shared" si="61"/>
        <v>42718.6252662037</v>
      </c>
      <c r="Q1009">
        <f t="shared" si="62"/>
        <v>174.95</v>
      </c>
      <c r="R1009" s="11" t="s">
        <v>8335</v>
      </c>
      <c r="S1009" t="s">
        <v>8337</v>
      </c>
      <c r="T1009" s="13">
        <f t="shared" si="63"/>
        <v>2016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42702.809201388889</v>
      </c>
      <c r="P1010" s="12">
        <f t="shared" si="61"/>
        <v>42732.809201388889</v>
      </c>
      <c r="Q1010">
        <f t="shared" si="62"/>
        <v>250</v>
      </c>
      <c r="R1010" s="11" t="s">
        <v>8335</v>
      </c>
      <c r="S1010" t="s">
        <v>8337</v>
      </c>
      <c r="T1010" s="13">
        <f t="shared" si="63"/>
        <v>2016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42510.604699074072</v>
      </c>
      <c r="P1011" s="12">
        <f t="shared" si="61"/>
        <v>42540.604699074072</v>
      </c>
      <c r="Q1011">
        <f t="shared" si="62"/>
        <v>65</v>
      </c>
      <c r="R1011" s="11" t="s">
        <v>8335</v>
      </c>
      <c r="S1011" t="s">
        <v>8337</v>
      </c>
      <c r="T1011" s="13">
        <f t="shared" si="63"/>
        <v>2016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42561.829421296294</v>
      </c>
      <c r="P1012" s="12">
        <f t="shared" si="61"/>
        <v>42618.124305555553</v>
      </c>
      <c r="Q1012">
        <f t="shared" si="62"/>
        <v>55</v>
      </c>
      <c r="R1012" s="11" t="s">
        <v>8335</v>
      </c>
      <c r="S1012" t="s">
        <v>8337</v>
      </c>
      <c r="T1012" s="13">
        <f t="shared" si="63"/>
        <v>2016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41946.898090277777</v>
      </c>
      <c r="P1013" s="12">
        <f t="shared" si="61"/>
        <v>41991.898090277777</v>
      </c>
      <c r="Q1013">
        <f t="shared" si="62"/>
        <v>75</v>
      </c>
      <c r="R1013" s="11" t="s">
        <v>8335</v>
      </c>
      <c r="S1013" t="s">
        <v>8337</v>
      </c>
      <c r="T1013" s="13">
        <f t="shared" si="63"/>
        <v>2014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42714.440416666665</v>
      </c>
      <c r="P1014" s="12">
        <f t="shared" si="61"/>
        <v>42759.440416666665</v>
      </c>
      <c r="Q1014">
        <f t="shared" si="62"/>
        <v>1389.36</v>
      </c>
      <c r="R1014" s="11" t="s">
        <v>8335</v>
      </c>
      <c r="S1014" t="s">
        <v>8337</v>
      </c>
      <c r="T1014" s="13">
        <f t="shared" si="63"/>
        <v>2016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42339.833981481483</v>
      </c>
      <c r="P1015" s="12">
        <f t="shared" si="61"/>
        <v>42367.833333333328</v>
      </c>
      <c r="Q1015">
        <f t="shared" si="62"/>
        <v>95.91</v>
      </c>
      <c r="R1015" s="11" t="s">
        <v>8335</v>
      </c>
      <c r="S1015" t="s">
        <v>8337</v>
      </c>
      <c r="T1015" s="13">
        <f t="shared" si="63"/>
        <v>2015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41955.002488425926</v>
      </c>
      <c r="P1016" s="12">
        <f t="shared" si="61"/>
        <v>42005.002488425926</v>
      </c>
      <c r="Q1016">
        <f t="shared" si="62"/>
        <v>191.25</v>
      </c>
      <c r="R1016" s="11" t="s">
        <v>8335</v>
      </c>
      <c r="S1016" t="s">
        <v>8337</v>
      </c>
      <c r="T1016" s="13">
        <f t="shared" si="63"/>
        <v>2014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42303.878414351857</v>
      </c>
      <c r="P1017" s="12">
        <f t="shared" si="61"/>
        <v>42333.920081018514</v>
      </c>
      <c r="Q1017">
        <f t="shared" si="62"/>
        <v>40</v>
      </c>
      <c r="R1017" s="11" t="s">
        <v>8335</v>
      </c>
      <c r="S1017" t="s">
        <v>8337</v>
      </c>
      <c r="T1017" s="13">
        <f t="shared" si="63"/>
        <v>2015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42422.107129629629</v>
      </c>
      <c r="P1018" s="12">
        <f t="shared" si="61"/>
        <v>42467.065462962957</v>
      </c>
      <c r="Q1018">
        <f t="shared" si="62"/>
        <v>74.790000000000006</v>
      </c>
      <c r="R1018" s="11" t="s">
        <v>8335</v>
      </c>
      <c r="S1018" t="s">
        <v>8337</v>
      </c>
      <c r="T1018" s="13">
        <f t="shared" si="63"/>
        <v>2016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42289.675173611111</v>
      </c>
      <c r="P1019" s="12">
        <f t="shared" si="61"/>
        <v>42329.716840277775</v>
      </c>
      <c r="Q1019">
        <f t="shared" si="62"/>
        <v>161.12</v>
      </c>
      <c r="R1019" s="11" t="s">
        <v>8335</v>
      </c>
      <c r="S1019" t="s">
        <v>8337</v>
      </c>
      <c r="T1019" s="13">
        <f t="shared" si="63"/>
        <v>2015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42535.492280092592</v>
      </c>
      <c r="P1020" s="12">
        <f t="shared" si="61"/>
        <v>42565.492280092592</v>
      </c>
      <c r="Q1020">
        <f t="shared" si="62"/>
        <v>88.71</v>
      </c>
      <c r="R1020" s="11" t="s">
        <v>8335</v>
      </c>
      <c r="S1020" t="s">
        <v>8337</v>
      </c>
      <c r="T1020" s="13">
        <f t="shared" si="63"/>
        <v>2016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42009.973946759259</v>
      </c>
      <c r="P1021" s="12">
        <f t="shared" si="61"/>
        <v>42039.973946759259</v>
      </c>
      <c r="Q1021">
        <f t="shared" si="62"/>
        <v>53.25</v>
      </c>
      <c r="R1021" s="11" t="s">
        <v>8335</v>
      </c>
      <c r="S1021" t="s">
        <v>8337</v>
      </c>
      <c r="T1021" s="13">
        <f t="shared" si="63"/>
        <v>2015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42127.069548611107</v>
      </c>
      <c r="P1022" s="12">
        <f t="shared" si="61"/>
        <v>42157.032638888893</v>
      </c>
      <c r="Q1022">
        <f t="shared" si="62"/>
        <v>106.2</v>
      </c>
      <c r="R1022" s="11" t="s">
        <v>8341</v>
      </c>
      <c r="S1022" t="s">
        <v>8346</v>
      </c>
      <c r="T1022" s="13">
        <f t="shared" si="63"/>
        <v>2015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42271.251979166671</v>
      </c>
      <c r="P1023" s="12">
        <f t="shared" si="61"/>
        <v>42294.166666666672</v>
      </c>
      <c r="Q1023">
        <f t="shared" si="62"/>
        <v>22.08</v>
      </c>
      <c r="R1023" s="11" t="s">
        <v>8341</v>
      </c>
      <c r="S1023" t="s">
        <v>8346</v>
      </c>
      <c r="T1023" s="13">
        <f t="shared" si="63"/>
        <v>2015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42111.646724537044</v>
      </c>
      <c r="P1024" s="12">
        <f t="shared" si="61"/>
        <v>42141.646724537044</v>
      </c>
      <c r="Q1024">
        <f t="shared" si="62"/>
        <v>31.05</v>
      </c>
      <c r="R1024" s="11" t="s">
        <v>8341</v>
      </c>
      <c r="S1024" t="s">
        <v>8346</v>
      </c>
      <c r="T1024" s="13">
        <f t="shared" si="63"/>
        <v>2015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42145.919687500005</v>
      </c>
      <c r="P1025" s="12">
        <f t="shared" si="61"/>
        <v>42175.919687500005</v>
      </c>
      <c r="Q1025">
        <f t="shared" si="62"/>
        <v>36.21</v>
      </c>
      <c r="R1025" s="11" t="s">
        <v>8341</v>
      </c>
      <c r="S1025" t="s">
        <v>8346</v>
      </c>
      <c r="T1025" s="13">
        <f t="shared" si="63"/>
        <v>2015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42370.580590277779</v>
      </c>
      <c r="P1026" s="12">
        <f t="shared" si="61"/>
        <v>42400.580590277779</v>
      </c>
      <c r="Q1026">
        <f t="shared" si="62"/>
        <v>388.98</v>
      </c>
      <c r="R1026" s="11" t="s">
        <v>8341</v>
      </c>
      <c r="S1026" t="s">
        <v>8346</v>
      </c>
      <c r="T1026" s="13">
        <f t="shared" si="63"/>
        <v>2016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(((J1027/60)/60)/24)+DATE(1970,1,1)</f>
        <v>42049.833761574075</v>
      </c>
      <c r="P1027" s="12">
        <f t="shared" ref="P1027:P1090" si="65">(((I1027/60)/60)/24)+DATE(1970,1,1)</f>
        <v>42079.792094907403</v>
      </c>
      <c r="Q1027">
        <f t="shared" ref="Q1027:Q1090" si="66">IFERROR(ROUND(E1027/L1027,2),0)</f>
        <v>71.849999999999994</v>
      </c>
      <c r="R1027" s="11" t="s">
        <v>8341</v>
      </c>
      <c r="S1027" t="s">
        <v>8346</v>
      </c>
      <c r="T1027" s="13">
        <f t="shared" ref="T1027:T1090" si="67">YEAR(O1027)</f>
        <v>2015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42426.407592592594</v>
      </c>
      <c r="P1028" s="12">
        <f t="shared" si="65"/>
        <v>42460.365925925929</v>
      </c>
      <c r="Q1028">
        <f t="shared" si="66"/>
        <v>57.38</v>
      </c>
      <c r="R1028" s="11" t="s">
        <v>8341</v>
      </c>
      <c r="S1028" t="s">
        <v>8346</v>
      </c>
      <c r="T1028" s="13">
        <f t="shared" si="67"/>
        <v>2016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41905.034108796295</v>
      </c>
      <c r="P1029" s="12">
        <f t="shared" si="65"/>
        <v>41935.034108796295</v>
      </c>
      <c r="Q1029">
        <f t="shared" si="66"/>
        <v>69.67</v>
      </c>
      <c r="R1029" s="11" t="s">
        <v>8341</v>
      </c>
      <c r="S1029" t="s">
        <v>8346</v>
      </c>
      <c r="T1029" s="13">
        <f t="shared" si="67"/>
        <v>2014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42755.627372685187</v>
      </c>
      <c r="P1030" s="12">
        <f t="shared" si="65"/>
        <v>42800.833333333328</v>
      </c>
      <c r="Q1030">
        <f t="shared" si="66"/>
        <v>45.99</v>
      </c>
      <c r="R1030" s="11" t="s">
        <v>8341</v>
      </c>
      <c r="S1030" t="s">
        <v>8346</v>
      </c>
      <c r="T1030" s="13">
        <f t="shared" si="67"/>
        <v>2017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42044.711886574078</v>
      </c>
      <c r="P1031" s="12">
        <f t="shared" si="65"/>
        <v>42098.915972222225</v>
      </c>
      <c r="Q1031">
        <f t="shared" si="66"/>
        <v>79.260000000000005</v>
      </c>
      <c r="R1031" s="11" t="s">
        <v>8341</v>
      </c>
      <c r="S1031" t="s">
        <v>8346</v>
      </c>
      <c r="T1031" s="13">
        <f t="shared" si="67"/>
        <v>2015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42611.483206018514</v>
      </c>
      <c r="P1032" s="12">
        <f t="shared" si="65"/>
        <v>42625.483206018514</v>
      </c>
      <c r="Q1032">
        <f t="shared" si="66"/>
        <v>43.03</v>
      </c>
      <c r="R1032" s="11" t="s">
        <v>8341</v>
      </c>
      <c r="S1032" t="s">
        <v>8346</v>
      </c>
      <c r="T1032" s="13">
        <f t="shared" si="67"/>
        <v>2016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42324.764004629629</v>
      </c>
      <c r="P1033" s="12">
        <f t="shared" si="65"/>
        <v>42354.764004629629</v>
      </c>
      <c r="Q1033">
        <f t="shared" si="66"/>
        <v>108.48</v>
      </c>
      <c r="R1033" s="11" t="s">
        <v>8341</v>
      </c>
      <c r="S1033" t="s">
        <v>8346</v>
      </c>
      <c r="T1033" s="13">
        <f t="shared" si="67"/>
        <v>2015</v>
      </c>
    </row>
    <row r="1034" spans="1:20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42514.666956018518</v>
      </c>
      <c r="P1034" s="12">
        <f t="shared" si="65"/>
        <v>42544.666956018518</v>
      </c>
      <c r="Q1034">
        <f t="shared" si="66"/>
        <v>61.03</v>
      </c>
      <c r="R1034" s="11" t="s">
        <v>8341</v>
      </c>
      <c r="S1034" t="s">
        <v>8346</v>
      </c>
      <c r="T1034" s="13">
        <f t="shared" si="67"/>
        <v>2016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42688.732407407413</v>
      </c>
      <c r="P1035" s="12">
        <f t="shared" si="65"/>
        <v>42716.732407407413</v>
      </c>
      <c r="Q1035">
        <f t="shared" si="66"/>
        <v>50.59</v>
      </c>
      <c r="R1035" s="11" t="s">
        <v>8341</v>
      </c>
      <c r="S1035" t="s">
        <v>8346</v>
      </c>
      <c r="T1035" s="13">
        <f t="shared" si="67"/>
        <v>2016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42555.166712962964</v>
      </c>
      <c r="P1036" s="12">
        <f t="shared" si="65"/>
        <v>42587.165972222225</v>
      </c>
      <c r="Q1036">
        <f t="shared" si="66"/>
        <v>39.159999999999997</v>
      </c>
      <c r="R1036" s="11" t="s">
        <v>8341</v>
      </c>
      <c r="S1036" t="s">
        <v>8346</v>
      </c>
      <c r="T1036" s="13">
        <f t="shared" si="67"/>
        <v>2016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42016.641435185185</v>
      </c>
      <c r="P1037" s="12">
        <f t="shared" si="65"/>
        <v>42046.641435185185</v>
      </c>
      <c r="Q1037">
        <f t="shared" si="66"/>
        <v>65.16</v>
      </c>
      <c r="R1037" s="11" t="s">
        <v>8341</v>
      </c>
      <c r="S1037" t="s">
        <v>8346</v>
      </c>
      <c r="T1037" s="13">
        <f t="shared" si="67"/>
        <v>2015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41249.448958333334</v>
      </c>
      <c r="P1038" s="12">
        <f t="shared" si="65"/>
        <v>41281.333333333336</v>
      </c>
      <c r="Q1038">
        <f t="shared" si="66"/>
        <v>23.96</v>
      </c>
      <c r="R1038" s="11" t="s">
        <v>8341</v>
      </c>
      <c r="S1038" t="s">
        <v>8346</v>
      </c>
      <c r="T1038" s="13">
        <f t="shared" si="67"/>
        <v>2012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42119.822476851856</v>
      </c>
      <c r="P1039" s="12">
        <f t="shared" si="65"/>
        <v>42142.208333333328</v>
      </c>
      <c r="Q1039">
        <f t="shared" si="66"/>
        <v>48.62</v>
      </c>
      <c r="R1039" s="11" t="s">
        <v>8341</v>
      </c>
      <c r="S1039" t="s">
        <v>8346</v>
      </c>
      <c r="T1039" s="13">
        <f t="shared" si="67"/>
        <v>2015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42418.231747685189</v>
      </c>
      <c r="P1040" s="12">
        <f t="shared" si="65"/>
        <v>42448.190081018518</v>
      </c>
      <c r="Q1040">
        <f t="shared" si="66"/>
        <v>35.74</v>
      </c>
      <c r="R1040" s="11" t="s">
        <v>8341</v>
      </c>
      <c r="S1040" t="s">
        <v>8346</v>
      </c>
      <c r="T1040" s="13">
        <f t="shared" si="67"/>
        <v>2016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42692.109328703707</v>
      </c>
      <c r="P1041" s="12">
        <f t="shared" si="65"/>
        <v>42717.332638888889</v>
      </c>
      <c r="Q1041">
        <f t="shared" si="66"/>
        <v>21.37</v>
      </c>
      <c r="R1041" s="11" t="s">
        <v>8341</v>
      </c>
      <c r="S1041" t="s">
        <v>8346</v>
      </c>
      <c r="T1041" s="13">
        <f t="shared" si="67"/>
        <v>2016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42579.708437499998</v>
      </c>
      <c r="P1042" s="12">
        <f t="shared" si="65"/>
        <v>42609.708437499998</v>
      </c>
      <c r="Q1042">
        <f t="shared" si="66"/>
        <v>250</v>
      </c>
      <c r="R1042" s="11" t="s">
        <v>8347</v>
      </c>
      <c r="S1042" t="s">
        <v>8348</v>
      </c>
      <c r="T1042" s="13">
        <f t="shared" si="67"/>
        <v>2016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41831.060092592597</v>
      </c>
      <c r="P1043" s="12">
        <f t="shared" si="65"/>
        <v>41851.060092592597</v>
      </c>
      <c r="Q1043">
        <f t="shared" si="66"/>
        <v>0</v>
      </c>
      <c r="R1043" s="11" t="s">
        <v>8347</v>
      </c>
      <c r="S1043" t="s">
        <v>8348</v>
      </c>
      <c r="T1043" s="13">
        <f t="shared" si="67"/>
        <v>2014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41851.696157407408</v>
      </c>
      <c r="P1044" s="12">
        <f t="shared" si="65"/>
        <v>41894.416666666664</v>
      </c>
      <c r="Q1044">
        <f t="shared" si="66"/>
        <v>10</v>
      </c>
      <c r="R1044" s="11" t="s">
        <v>8347</v>
      </c>
      <c r="S1044" t="s">
        <v>8348</v>
      </c>
      <c r="T1044" s="13">
        <f t="shared" si="67"/>
        <v>2014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42114.252951388888</v>
      </c>
      <c r="P1045" s="12">
        <f t="shared" si="65"/>
        <v>42144.252951388888</v>
      </c>
      <c r="Q1045">
        <f t="shared" si="66"/>
        <v>29.24</v>
      </c>
      <c r="R1045" s="11" t="s">
        <v>8347</v>
      </c>
      <c r="S1045" t="s">
        <v>8348</v>
      </c>
      <c r="T1045" s="13">
        <f t="shared" si="67"/>
        <v>2015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42011.925937499997</v>
      </c>
      <c r="P1046" s="12">
        <f t="shared" si="65"/>
        <v>42068.852083333331</v>
      </c>
      <c r="Q1046">
        <f t="shared" si="66"/>
        <v>3</v>
      </c>
      <c r="R1046" s="11" t="s">
        <v>8347</v>
      </c>
      <c r="S1046" t="s">
        <v>8348</v>
      </c>
      <c r="T1046" s="13">
        <f t="shared" si="67"/>
        <v>2015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41844.874421296299</v>
      </c>
      <c r="P1047" s="12">
        <f t="shared" si="65"/>
        <v>41874.874421296299</v>
      </c>
      <c r="Q1047">
        <f t="shared" si="66"/>
        <v>33.25</v>
      </c>
      <c r="R1047" s="11" t="s">
        <v>8347</v>
      </c>
      <c r="S1047" t="s">
        <v>8348</v>
      </c>
      <c r="T1047" s="13">
        <f t="shared" si="67"/>
        <v>2014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42319.851388888885</v>
      </c>
      <c r="P1048" s="12">
        <f t="shared" si="65"/>
        <v>42364.851388888885</v>
      </c>
      <c r="Q1048">
        <f t="shared" si="66"/>
        <v>0</v>
      </c>
      <c r="R1048" s="11" t="s">
        <v>8347</v>
      </c>
      <c r="S1048" t="s">
        <v>8348</v>
      </c>
      <c r="T1048" s="13">
        <f t="shared" si="67"/>
        <v>2015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41918.818460648145</v>
      </c>
      <c r="P1049" s="12">
        <f t="shared" si="65"/>
        <v>41948.860127314816</v>
      </c>
      <c r="Q1049">
        <f t="shared" si="66"/>
        <v>1</v>
      </c>
      <c r="R1049" s="11" t="s">
        <v>8347</v>
      </c>
      <c r="S1049" t="s">
        <v>8348</v>
      </c>
      <c r="T1049" s="13">
        <f t="shared" si="67"/>
        <v>2014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42598.053113425922</v>
      </c>
      <c r="P1050" s="12">
        <f t="shared" si="65"/>
        <v>42638.053113425922</v>
      </c>
      <c r="Q1050">
        <f t="shared" si="66"/>
        <v>53</v>
      </c>
      <c r="R1050" s="11" t="s">
        <v>8347</v>
      </c>
      <c r="S1050" t="s">
        <v>8348</v>
      </c>
      <c r="T1050" s="13">
        <f t="shared" si="67"/>
        <v>2016</v>
      </c>
    </row>
    <row r="1051" spans="1:20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42382.431076388893</v>
      </c>
      <c r="P1051" s="12">
        <f t="shared" si="65"/>
        <v>42412.431076388893</v>
      </c>
      <c r="Q1051">
        <f t="shared" si="66"/>
        <v>0</v>
      </c>
      <c r="R1051" s="11" t="s">
        <v>8347</v>
      </c>
      <c r="S1051" t="s">
        <v>8348</v>
      </c>
      <c r="T1051" s="13">
        <f t="shared" si="67"/>
        <v>2016</v>
      </c>
    </row>
    <row r="1052" spans="1:20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42231.7971875</v>
      </c>
      <c r="P1052" s="12">
        <f t="shared" si="65"/>
        <v>42261.7971875</v>
      </c>
      <c r="Q1052">
        <f t="shared" si="66"/>
        <v>0</v>
      </c>
      <c r="R1052" s="11" t="s">
        <v>8347</v>
      </c>
      <c r="S1052" t="s">
        <v>8348</v>
      </c>
      <c r="T1052" s="13">
        <f t="shared" si="67"/>
        <v>2015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41850.014178240745</v>
      </c>
      <c r="P1053" s="12">
        <f t="shared" si="65"/>
        <v>41878.014178240745</v>
      </c>
      <c r="Q1053">
        <f t="shared" si="66"/>
        <v>0</v>
      </c>
      <c r="R1053" s="11" t="s">
        <v>8347</v>
      </c>
      <c r="S1053" t="s">
        <v>8348</v>
      </c>
      <c r="T1053" s="13">
        <f t="shared" si="67"/>
        <v>2014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42483.797395833331</v>
      </c>
      <c r="P1054" s="12">
        <f t="shared" si="65"/>
        <v>42527.839583333334</v>
      </c>
      <c r="Q1054">
        <f t="shared" si="66"/>
        <v>0</v>
      </c>
      <c r="R1054" s="11" t="s">
        <v>8347</v>
      </c>
      <c r="S1054" t="s">
        <v>8348</v>
      </c>
      <c r="T1054" s="13">
        <f t="shared" si="67"/>
        <v>2016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42775.172824074078</v>
      </c>
      <c r="P1055" s="12">
        <f t="shared" si="65"/>
        <v>42800.172824074078</v>
      </c>
      <c r="Q1055">
        <f t="shared" si="66"/>
        <v>15</v>
      </c>
      <c r="R1055" s="11" t="s">
        <v>8347</v>
      </c>
      <c r="S1055" t="s">
        <v>8348</v>
      </c>
      <c r="T1055" s="13">
        <f t="shared" si="67"/>
        <v>2017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41831.851840277777</v>
      </c>
      <c r="P1056" s="12">
        <f t="shared" si="65"/>
        <v>41861.916666666664</v>
      </c>
      <c r="Q1056">
        <f t="shared" si="66"/>
        <v>0</v>
      </c>
      <c r="R1056" s="11" t="s">
        <v>8347</v>
      </c>
      <c r="S1056" t="s">
        <v>8348</v>
      </c>
      <c r="T1056" s="13">
        <f t="shared" si="67"/>
        <v>2014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42406.992418981477</v>
      </c>
      <c r="P1057" s="12">
        <f t="shared" si="65"/>
        <v>42436.992418981477</v>
      </c>
      <c r="Q1057">
        <f t="shared" si="66"/>
        <v>0</v>
      </c>
      <c r="R1057" s="11" t="s">
        <v>8347</v>
      </c>
      <c r="S1057" t="s">
        <v>8348</v>
      </c>
      <c r="T1057" s="13">
        <f t="shared" si="67"/>
        <v>2016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42058.719641203701</v>
      </c>
      <c r="P1058" s="12">
        <f t="shared" si="65"/>
        <v>42118.677974537044</v>
      </c>
      <c r="Q1058">
        <f t="shared" si="66"/>
        <v>0</v>
      </c>
      <c r="R1058" s="11" t="s">
        <v>8347</v>
      </c>
      <c r="S1058" t="s">
        <v>8348</v>
      </c>
      <c r="T1058" s="13">
        <f t="shared" si="67"/>
        <v>2015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42678.871331018512</v>
      </c>
      <c r="P1059" s="12">
        <f t="shared" si="65"/>
        <v>42708.912997685184</v>
      </c>
      <c r="Q1059">
        <f t="shared" si="66"/>
        <v>0</v>
      </c>
      <c r="R1059" s="11" t="s">
        <v>8347</v>
      </c>
      <c r="S1059" t="s">
        <v>8348</v>
      </c>
      <c r="T1059" s="13">
        <f t="shared" si="67"/>
        <v>2016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42047.900960648149</v>
      </c>
      <c r="P1060" s="12">
        <f t="shared" si="65"/>
        <v>42089</v>
      </c>
      <c r="Q1060">
        <f t="shared" si="66"/>
        <v>0</v>
      </c>
      <c r="R1060" s="11" t="s">
        <v>8347</v>
      </c>
      <c r="S1060" t="s">
        <v>8348</v>
      </c>
      <c r="T1060" s="13">
        <f t="shared" si="67"/>
        <v>2015</v>
      </c>
    </row>
    <row r="1061" spans="1:20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42046.79</v>
      </c>
      <c r="P1061" s="12">
        <f t="shared" si="65"/>
        <v>42076.748333333337</v>
      </c>
      <c r="Q1061">
        <f t="shared" si="66"/>
        <v>0</v>
      </c>
      <c r="R1061" s="11" t="s">
        <v>8347</v>
      </c>
      <c r="S1061" t="s">
        <v>8348</v>
      </c>
      <c r="T1061" s="13">
        <f t="shared" si="67"/>
        <v>2015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42079.913113425922</v>
      </c>
      <c r="P1062" s="12">
        <f t="shared" si="65"/>
        <v>42109.913113425922</v>
      </c>
      <c r="Q1062">
        <f t="shared" si="66"/>
        <v>50</v>
      </c>
      <c r="R1062" s="11" t="s">
        <v>8347</v>
      </c>
      <c r="S1062" t="s">
        <v>8348</v>
      </c>
      <c r="T1062" s="13">
        <f t="shared" si="67"/>
        <v>2015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42432.276712962965</v>
      </c>
      <c r="P1063" s="12">
        <f t="shared" si="65"/>
        <v>42492.041666666672</v>
      </c>
      <c r="Q1063">
        <f t="shared" si="66"/>
        <v>0</v>
      </c>
      <c r="R1063" s="11" t="s">
        <v>8347</v>
      </c>
      <c r="S1063" t="s">
        <v>8348</v>
      </c>
      <c r="T1063" s="13">
        <f t="shared" si="67"/>
        <v>2016</v>
      </c>
    </row>
    <row r="1064" spans="1:20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42556.807187500002</v>
      </c>
      <c r="P1064" s="12">
        <f t="shared" si="65"/>
        <v>42563.807187500002</v>
      </c>
      <c r="Q1064">
        <f t="shared" si="66"/>
        <v>47.5</v>
      </c>
      <c r="R1064" s="11" t="s">
        <v>8347</v>
      </c>
      <c r="S1064" t="s">
        <v>8348</v>
      </c>
      <c r="T1064" s="13">
        <f t="shared" si="67"/>
        <v>2016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42583.030810185184</v>
      </c>
      <c r="P1065" s="12">
        <f t="shared" si="65"/>
        <v>42613.030810185184</v>
      </c>
      <c r="Q1065">
        <f t="shared" si="66"/>
        <v>0</v>
      </c>
      <c r="R1065" s="11" t="s">
        <v>8347</v>
      </c>
      <c r="S1065" t="s">
        <v>8348</v>
      </c>
      <c r="T1065" s="13">
        <f t="shared" si="67"/>
        <v>2016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41417.228043981479</v>
      </c>
      <c r="P1066" s="12">
        <f t="shared" si="65"/>
        <v>41462.228043981479</v>
      </c>
      <c r="Q1066">
        <f t="shared" si="66"/>
        <v>65.67</v>
      </c>
      <c r="R1066" s="11" t="s">
        <v>8349</v>
      </c>
      <c r="S1066" t="s">
        <v>8350</v>
      </c>
      <c r="T1066" s="13">
        <f t="shared" si="67"/>
        <v>2013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41661.381041666667</v>
      </c>
      <c r="P1067" s="12">
        <f t="shared" si="65"/>
        <v>41689.381041666667</v>
      </c>
      <c r="Q1067">
        <f t="shared" si="66"/>
        <v>16.2</v>
      </c>
      <c r="R1067" s="11" t="s">
        <v>8349</v>
      </c>
      <c r="S1067" t="s">
        <v>8350</v>
      </c>
      <c r="T1067" s="13">
        <f t="shared" si="67"/>
        <v>2014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41445.962754629632</v>
      </c>
      <c r="P1068" s="12">
        <f t="shared" si="65"/>
        <v>41490.962754629632</v>
      </c>
      <c r="Q1068">
        <f t="shared" si="66"/>
        <v>34.130000000000003</v>
      </c>
      <c r="R1068" s="11" t="s">
        <v>8349</v>
      </c>
      <c r="S1068" t="s">
        <v>8350</v>
      </c>
      <c r="T1068" s="13">
        <f t="shared" si="67"/>
        <v>2013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41599.855682870373</v>
      </c>
      <c r="P1069" s="12">
        <f t="shared" si="65"/>
        <v>41629.855682870373</v>
      </c>
      <c r="Q1069">
        <f t="shared" si="66"/>
        <v>13</v>
      </c>
      <c r="R1069" s="11" t="s">
        <v>8349</v>
      </c>
      <c r="S1069" t="s">
        <v>8350</v>
      </c>
      <c r="T1069" s="13">
        <f t="shared" si="67"/>
        <v>2013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42440.371111111104</v>
      </c>
      <c r="P1070" s="12">
        <f t="shared" si="65"/>
        <v>42470.329444444447</v>
      </c>
      <c r="Q1070">
        <f t="shared" si="66"/>
        <v>11.25</v>
      </c>
      <c r="R1070" s="11" t="s">
        <v>8349</v>
      </c>
      <c r="S1070" t="s">
        <v>8350</v>
      </c>
      <c r="T1070" s="13">
        <f t="shared" si="67"/>
        <v>2016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41572.229849537034</v>
      </c>
      <c r="P1071" s="12">
        <f t="shared" si="65"/>
        <v>41604.271516203706</v>
      </c>
      <c r="Q1071">
        <f t="shared" si="66"/>
        <v>40.479999999999997</v>
      </c>
      <c r="R1071" s="11" t="s">
        <v>8349</v>
      </c>
      <c r="S1071" t="s">
        <v>8350</v>
      </c>
      <c r="T1071" s="13">
        <f t="shared" si="67"/>
        <v>2013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41163.011828703704</v>
      </c>
      <c r="P1072" s="12">
        <f t="shared" si="65"/>
        <v>41183.011828703704</v>
      </c>
      <c r="Q1072">
        <f t="shared" si="66"/>
        <v>35</v>
      </c>
      <c r="R1072" s="11" t="s">
        <v>8349</v>
      </c>
      <c r="S1072" t="s">
        <v>8350</v>
      </c>
      <c r="T1072" s="13">
        <f t="shared" si="67"/>
        <v>2012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42295.753391203703</v>
      </c>
      <c r="P1073" s="12">
        <f t="shared" si="65"/>
        <v>42325.795057870375</v>
      </c>
      <c r="Q1073">
        <f t="shared" si="66"/>
        <v>0</v>
      </c>
      <c r="R1073" s="11" t="s">
        <v>8349</v>
      </c>
      <c r="S1073" t="s">
        <v>8350</v>
      </c>
      <c r="T1073" s="13">
        <f t="shared" si="67"/>
        <v>2015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41645.832141203704</v>
      </c>
      <c r="P1074" s="12">
        <f t="shared" si="65"/>
        <v>41675.832141203704</v>
      </c>
      <c r="Q1074">
        <f t="shared" si="66"/>
        <v>12.75</v>
      </c>
      <c r="R1074" s="11" t="s">
        <v>8349</v>
      </c>
      <c r="S1074" t="s">
        <v>8350</v>
      </c>
      <c r="T1074" s="13">
        <f t="shared" si="67"/>
        <v>2014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40802.964594907404</v>
      </c>
      <c r="P1075" s="12">
        <f t="shared" si="65"/>
        <v>40832.964594907404</v>
      </c>
      <c r="Q1075">
        <f t="shared" si="66"/>
        <v>10</v>
      </c>
      <c r="R1075" s="11" t="s">
        <v>8349</v>
      </c>
      <c r="S1075" t="s">
        <v>8350</v>
      </c>
      <c r="T1075" s="13">
        <f t="shared" si="67"/>
        <v>2011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41613.172974537039</v>
      </c>
      <c r="P1076" s="12">
        <f t="shared" si="65"/>
        <v>41643.172974537039</v>
      </c>
      <c r="Q1076">
        <f t="shared" si="66"/>
        <v>113.57</v>
      </c>
      <c r="R1076" s="11" t="s">
        <v>8349</v>
      </c>
      <c r="S1076" t="s">
        <v>8350</v>
      </c>
      <c r="T1076" s="13">
        <f t="shared" si="67"/>
        <v>2013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41005.904120370367</v>
      </c>
      <c r="P1077" s="12">
        <f t="shared" si="65"/>
        <v>41035.904120370367</v>
      </c>
      <c r="Q1077">
        <f t="shared" si="66"/>
        <v>15</v>
      </c>
      <c r="R1077" s="11" t="s">
        <v>8349</v>
      </c>
      <c r="S1077" t="s">
        <v>8350</v>
      </c>
      <c r="T1077" s="13">
        <f t="shared" si="67"/>
        <v>2012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41838.377893518518</v>
      </c>
      <c r="P1078" s="12">
        <f t="shared" si="65"/>
        <v>41893.377893518518</v>
      </c>
      <c r="Q1078">
        <f t="shared" si="66"/>
        <v>48.28</v>
      </c>
      <c r="R1078" s="11" t="s">
        <v>8349</v>
      </c>
      <c r="S1078" t="s">
        <v>8350</v>
      </c>
      <c r="T1078" s="13">
        <f t="shared" si="67"/>
        <v>2014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42353.16679398148</v>
      </c>
      <c r="P1079" s="12">
        <f t="shared" si="65"/>
        <v>42383.16679398148</v>
      </c>
      <c r="Q1079">
        <f t="shared" si="66"/>
        <v>43.98</v>
      </c>
      <c r="R1079" s="11" t="s">
        <v>8349</v>
      </c>
      <c r="S1079" t="s">
        <v>8350</v>
      </c>
      <c r="T1079" s="13">
        <f t="shared" si="67"/>
        <v>2015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40701.195844907408</v>
      </c>
      <c r="P1080" s="12">
        <f t="shared" si="65"/>
        <v>40746.195844907408</v>
      </c>
      <c r="Q1080">
        <f t="shared" si="66"/>
        <v>9</v>
      </c>
      <c r="R1080" s="11" t="s">
        <v>8349</v>
      </c>
      <c r="S1080" t="s">
        <v>8350</v>
      </c>
      <c r="T1080" s="13">
        <f t="shared" si="67"/>
        <v>2011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42479.566388888896</v>
      </c>
      <c r="P1081" s="12">
        <f t="shared" si="65"/>
        <v>42504.566388888896</v>
      </c>
      <c r="Q1081">
        <f t="shared" si="66"/>
        <v>37.67</v>
      </c>
      <c r="R1081" s="11" t="s">
        <v>8349</v>
      </c>
      <c r="S1081" t="s">
        <v>8350</v>
      </c>
      <c r="T1081" s="13">
        <f t="shared" si="67"/>
        <v>2016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41740.138113425928</v>
      </c>
      <c r="P1082" s="12">
        <f t="shared" si="65"/>
        <v>41770.138113425928</v>
      </c>
      <c r="Q1082">
        <f t="shared" si="66"/>
        <v>18.579999999999998</v>
      </c>
      <c r="R1082" s="11" t="s">
        <v>8349</v>
      </c>
      <c r="S1082" t="s">
        <v>8350</v>
      </c>
      <c r="T1082" s="13">
        <f t="shared" si="67"/>
        <v>2014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42002.926990740743</v>
      </c>
      <c r="P1083" s="12">
        <f t="shared" si="65"/>
        <v>42032.926990740743</v>
      </c>
      <c r="Q1083">
        <f t="shared" si="66"/>
        <v>3</v>
      </c>
      <c r="R1083" s="11" t="s">
        <v>8349</v>
      </c>
      <c r="S1083" t="s">
        <v>8350</v>
      </c>
      <c r="T1083" s="13">
        <f t="shared" si="67"/>
        <v>2014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41101.906111111115</v>
      </c>
      <c r="P1084" s="12">
        <f t="shared" si="65"/>
        <v>41131.906111111115</v>
      </c>
      <c r="Q1084">
        <f t="shared" si="66"/>
        <v>18.670000000000002</v>
      </c>
      <c r="R1084" s="11" t="s">
        <v>8349</v>
      </c>
      <c r="S1084" t="s">
        <v>8350</v>
      </c>
      <c r="T1084" s="13">
        <f t="shared" si="67"/>
        <v>2012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41793.659525462965</v>
      </c>
      <c r="P1085" s="12">
        <f t="shared" si="65"/>
        <v>41853.659525462965</v>
      </c>
      <c r="Q1085">
        <f t="shared" si="66"/>
        <v>410</v>
      </c>
      <c r="R1085" s="11" t="s">
        <v>8349</v>
      </c>
      <c r="S1085" t="s">
        <v>8350</v>
      </c>
      <c r="T1085" s="13">
        <f t="shared" si="67"/>
        <v>2014</v>
      </c>
    </row>
    <row r="1086" spans="1:20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41829.912083333329</v>
      </c>
      <c r="P1086" s="12">
        <f t="shared" si="65"/>
        <v>41859.912083333329</v>
      </c>
      <c r="Q1086">
        <f t="shared" si="66"/>
        <v>0</v>
      </c>
      <c r="R1086" s="11" t="s">
        <v>8349</v>
      </c>
      <c r="S1086" t="s">
        <v>8350</v>
      </c>
      <c r="T1086" s="13">
        <f t="shared" si="67"/>
        <v>2014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42413.671006944445</v>
      </c>
      <c r="P1087" s="12">
        <f t="shared" si="65"/>
        <v>42443.629340277781</v>
      </c>
      <c r="Q1087">
        <f t="shared" si="66"/>
        <v>114</v>
      </c>
      <c r="R1087" s="11" t="s">
        <v>8349</v>
      </c>
      <c r="S1087" t="s">
        <v>8350</v>
      </c>
      <c r="T1087" s="13">
        <f t="shared" si="67"/>
        <v>2016</v>
      </c>
    </row>
    <row r="1088" spans="1:20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41845.866793981484</v>
      </c>
      <c r="P1088" s="12">
        <f t="shared" si="65"/>
        <v>41875.866793981484</v>
      </c>
      <c r="Q1088">
        <f t="shared" si="66"/>
        <v>7.5</v>
      </c>
      <c r="R1088" s="11" t="s">
        <v>8349</v>
      </c>
      <c r="S1088" t="s">
        <v>8350</v>
      </c>
      <c r="T1088" s="13">
        <f t="shared" si="67"/>
        <v>2014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41775.713969907411</v>
      </c>
      <c r="P1089" s="12">
        <f t="shared" si="65"/>
        <v>41805.713969907411</v>
      </c>
      <c r="Q1089">
        <f t="shared" si="66"/>
        <v>0</v>
      </c>
      <c r="R1089" s="11" t="s">
        <v>8349</v>
      </c>
      <c r="S1089" t="s">
        <v>8350</v>
      </c>
      <c r="T1089" s="13">
        <f t="shared" si="67"/>
        <v>2014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41723.799386574072</v>
      </c>
      <c r="P1090" s="12">
        <f t="shared" si="65"/>
        <v>41753.799386574072</v>
      </c>
      <c r="Q1090">
        <f t="shared" si="66"/>
        <v>43.42</v>
      </c>
      <c r="R1090" s="11" t="s">
        <v>8349</v>
      </c>
      <c r="S1090" t="s">
        <v>8350</v>
      </c>
      <c r="T1090" s="13">
        <f t="shared" si="67"/>
        <v>2014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(((J1091/60)/60)/24)+DATE(1970,1,1)</f>
        <v>42151.189525462964</v>
      </c>
      <c r="P1091" s="12">
        <f t="shared" ref="P1091:P1154" si="69">(((I1091/60)/60)/24)+DATE(1970,1,1)</f>
        <v>42181.189525462964</v>
      </c>
      <c r="Q1091">
        <f t="shared" ref="Q1091:Q1154" si="70">IFERROR(ROUND(E1091/L1091,2),0)</f>
        <v>23.96</v>
      </c>
      <c r="R1091" s="11" t="s">
        <v>8349</v>
      </c>
      <c r="S1091" t="s">
        <v>8350</v>
      </c>
      <c r="T1091" s="13">
        <f t="shared" ref="T1091:T1154" si="71">YEAR(O1091)</f>
        <v>2015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42123.185798611114</v>
      </c>
      <c r="P1092" s="12">
        <f t="shared" si="69"/>
        <v>42153.185798611114</v>
      </c>
      <c r="Q1092">
        <f t="shared" si="70"/>
        <v>5</v>
      </c>
      <c r="R1092" s="11" t="s">
        <v>8349</v>
      </c>
      <c r="S1092" t="s">
        <v>8350</v>
      </c>
      <c r="T1092" s="13">
        <f t="shared" si="71"/>
        <v>2015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42440.820277777777</v>
      </c>
      <c r="P1093" s="12">
        <f t="shared" si="69"/>
        <v>42470.778611111105</v>
      </c>
      <c r="Q1093">
        <f t="shared" si="70"/>
        <v>12.5</v>
      </c>
      <c r="R1093" s="11" t="s">
        <v>8349</v>
      </c>
      <c r="S1093" t="s">
        <v>8350</v>
      </c>
      <c r="T1093" s="13">
        <f t="shared" si="71"/>
        <v>2016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41250.025902777779</v>
      </c>
      <c r="P1094" s="12">
        <f t="shared" si="69"/>
        <v>41280.025902777779</v>
      </c>
      <c r="Q1094">
        <f t="shared" si="70"/>
        <v>3</v>
      </c>
      <c r="R1094" s="11" t="s">
        <v>8349</v>
      </c>
      <c r="S1094" t="s">
        <v>8350</v>
      </c>
      <c r="T1094" s="13">
        <f t="shared" si="71"/>
        <v>2012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42396.973807870367</v>
      </c>
      <c r="P1095" s="12">
        <f t="shared" si="69"/>
        <v>42411.973807870367</v>
      </c>
      <c r="Q1095">
        <f t="shared" si="70"/>
        <v>10.56</v>
      </c>
      <c r="R1095" s="11" t="s">
        <v>8349</v>
      </c>
      <c r="S1095" t="s">
        <v>8350</v>
      </c>
      <c r="T1095" s="13">
        <f t="shared" si="71"/>
        <v>2016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40795.713344907403</v>
      </c>
      <c r="P1096" s="12">
        <f t="shared" si="69"/>
        <v>40825.713344907403</v>
      </c>
      <c r="Q1096">
        <f t="shared" si="70"/>
        <v>122</v>
      </c>
      <c r="R1096" s="11" t="s">
        <v>8349</v>
      </c>
      <c r="S1096" t="s">
        <v>8350</v>
      </c>
      <c r="T1096" s="13">
        <f t="shared" si="71"/>
        <v>2011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41486.537268518521</v>
      </c>
      <c r="P1097" s="12">
        <f t="shared" si="69"/>
        <v>41516.537268518521</v>
      </c>
      <c r="Q1097">
        <f t="shared" si="70"/>
        <v>267.81</v>
      </c>
      <c r="R1097" s="11" t="s">
        <v>8349</v>
      </c>
      <c r="S1097" t="s">
        <v>8350</v>
      </c>
      <c r="T1097" s="13">
        <f t="shared" si="71"/>
        <v>2013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41885.51798611111</v>
      </c>
      <c r="P1098" s="12">
        <f t="shared" si="69"/>
        <v>41916.145833333336</v>
      </c>
      <c r="Q1098">
        <f t="shared" si="70"/>
        <v>74.209999999999994</v>
      </c>
      <c r="R1098" s="11" t="s">
        <v>8349</v>
      </c>
      <c r="S1098" t="s">
        <v>8350</v>
      </c>
      <c r="T1098" s="13">
        <f t="shared" si="71"/>
        <v>2014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41660.792557870373</v>
      </c>
      <c r="P1099" s="12">
        <f t="shared" si="69"/>
        <v>41700.792557870373</v>
      </c>
      <c r="Q1099">
        <f t="shared" si="70"/>
        <v>6.71</v>
      </c>
      <c r="R1099" s="11" t="s">
        <v>8349</v>
      </c>
      <c r="S1099" t="s">
        <v>8350</v>
      </c>
      <c r="T1099" s="13">
        <f t="shared" si="71"/>
        <v>2014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41712.762673611112</v>
      </c>
      <c r="P1100" s="12">
        <f t="shared" si="69"/>
        <v>41742.762673611112</v>
      </c>
      <c r="Q1100">
        <f t="shared" si="70"/>
        <v>81.95</v>
      </c>
      <c r="R1100" s="11" t="s">
        <v>8349</v>
      </c>
      <c r="S1100" t="s">
        <v>8350</v>
      </c>
      <c r="T1100" s="13">
        <f t="shared" si="71"/>
        <v>2014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42107.836435185185</v>
      </c>
      <c r="P1101" s="12">
        <f t="shared" si="69"/>
        <v>42137.836435185185</v>
      </c>
      <c r="Q1101">
        <f t="shared" si="70"/>
        <v>25</v>
      </c>
      <c r="R1101" s="11" t="s">
        <v>8349</v>
      </c>
      <c r="S1101" t="s">
        <v>8350</v>
      </c>
      <c r="T1101" s="13">
        <f t="shared" si="71"/>
        <v>2015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42384.110775462963</v>
      </c>
      <c r="P1102" s="12">
        <f t="shared" si="69"/>
        <v>42414.110775462963</v>
      </c>
      <c r="Q1102">
        <f t="shared" si="70"/>
        <v>10</v>
      </c>
      <c r="R1102" s="11" t="s">
        <v>8349</v>
      </c>
      <c r="S1102" t="s">
        <v>8350</v>
      </c>
      <c r="T1102" s="13">
        <f t="shared" si="71"/>
        <v>2016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42538.77243055556</v>
      </c>
      <c r="P1103" s="12">
        <f t="shared" si="69"/>
        <v>42565.758333333331</v>
      </c>
      <c r="Q1103">
        <f t="shared" si="70"/>
        <v>6.83</v>
      </c>
      <c r="R1103" s="11" t="s">
        <v>8349</v>
      </c>
      <c r="S1103" t="s">
        <v>8350</v>
      </c>
      <c r="T1103" s="13">
        <f t="shared" si="71"/>
        <v>2016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41577.045428240745</v>
      </c>
      <c r="P1104" s="12">
        <f t="shared" si="69"/>
        <v>41617.249305555553</v>
      </c>
      <c r="Q1104">
        <f t="shared" si="70"/>
        <v>17.71</v>
      </c>
      <c r="R1104" s="11" t="s">
        <v>8349</v>
      </c>
      <c r="S1104" t="s">
        <v>8350</v>
      </c>
      <c r="T1104" s="13">
        <f t="shared" si="71"/>
        <v>2013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42479.22210648148</v>
      </c>
      <c r="P1105" s="12">
        <f t="shared" si="69"/>
        <v>42539.22210648148</v>
      </c>
      <c r="Q1105">
        <f t="shared" si="70"/>
        <v>16.2</v>
      </c>
      <c r="R1105" s="11" t="s">
        <v>8349</v>
      </c>
      <c r="S1105" t="s">
        <v>8350</v>
      </c>
      <c r="T1105" s="13">
        <f t="shared" si="71"/>
        <v>2016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41771.40996527778</v>
      </c>
      <c r="P1106" s="12">
        <f t="shared" si="69"/>
        <v>41801.40996527778</v>
      </c>
      <c r="Q1106">
        <f t="shared" si="70"/>
        <v>80.3</v>
      </c>
      <c r="R1106" s="11" t="s">
        <v>8349</v>
      </c>
      <c r="S1106" t="s">
        <v>8350</v>
      </c>
      <c r="T1106" s="13">
        <f t="shared" si="71"/>
        <v>2014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41692.135729166665</v>
      </c>
      <c r="P1107" s="12">
        <f t="shared" si="69"/>
        <v>41722.0940625</v>
      </c>
      <c r="Q1107">
        <f t="shared" si="70"/>
        <v>71.55</v>
      </c>
      <c r="R1107" s="11" t="s">
        <v>8349</v>
      </c>
      <c r="S1107" t="s">
        <v>8350</v>
      </c>
      <c r="T1107" s="13">
        <f t="shared" si="71"/>
        <v>2014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40973.740451388891</v>
      </c>
      <c r="P1108" s="12">
        <f t="shared" si="69"/>
        <v>41003.698784722219</v>
      </c>
      <c r="Q1108">
        <f t="shared" si="70"/>
        <v>23.57</v>
      </c>
      <c r="R1108" s="11" t="s">
        <v>8349</v>
      </c>
      <c r="S1108" t="s">
        <v>8350</v>
      </c>
      <c r="T1108" s="13">
        <f t="shared" si="71"/>
        <v>2012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41813.861388888887</v>
      </c>
      <c r="P1109" s="12">
        <f t="shared" si="69"/>
        <v>41843.861388888887</v>
      </c>
      <c r="Q1109">
        <f t="shared" si="70"/>
        <v>0</v>
      </c>
      <c r="R1109" s="11" t="s">
        <v>8349</v>
      </c>
      <c r="S1109" t="s">
        <v>8350</v>
      </c>
      <c r="T1109" s="13">
        <f t="shared" si="71"/>
        <v>2014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40952.636979166666</v>
      </c>
      <c r="P1110" s="12">
        <f t="shared" si="69"/>
        <v>41012.595312500001</v>
      </c>
      <c r="Q1110">
        <f t="shared" si="70"/>
        <v>34.880000000000003</v>
      </c>
      <c r="R1110" s="11" t="s">
        <v>8349</v>
      </c>
      <c r="S1110" t="s">
        <v>8350</v>
      </c>
      <c r="T1110" s="13">
        <f t="shared" si="71"/>
        <v>2012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42662.752199074079</v>
      </c>
      <c r="P1111" s="12">
        <f t="shared" si="69"/>
        <v>42692.793865740736</v>
      </c>
      <c r="Q1111">
        <f t="shared" si="70"/>
        <v>15</v>
      </c>
      <c r="R1111" s="11" t="s">
        <v>8349</v>
      </c>
      <c r="S1111" t="s">
        <v>8350</v>
      </c>
      <c r="T1111" s="13">
        <f t="shared" si="71"/>
        <v>2016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41220.933124999996</v>
      </c>
      <c r="P1112" s="12">
        <f t="shared" si="69"/>
        <v>41250.933124999996</v>
      </c>
      <c r="Q1112">
        <f t="shared" si="70"/>
        <v>23.18</v>
      </c>
      <c r="R1112" s="11" t="s">
        <v>8349</v>
      </c>
      <c r="S1112" t="s">
        <v>8350</v>
      </c>
      <c r="T1112" s="13">
        <f t="shared" si="71"/>
        <v>2012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42347.203587962969</v>
      </c>
      <c r="P1113" s="12">
        <f t="shared" si="69"/>
        <v>42377.203587962969</v>
      </c>
      <c r="Q1113">
        <f t="shared" si="70"/>
        <v>1</v>
      </c>
      <c r="R1113" s="11" t="s">
        <v>8349</v>
      </c>
      <c r="S1113" t="s">
        <v>8350</v>
      </c>
      <c r="T1113" s="13">
        <f t="shared" si="71"/>
        <v>2015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41963.759386574078</v>
      </c>
      <c r="P1114" s="12">
        <f t="shared" si="69"/>
        <v>42023.354166666672</v>
      </c>
      <c r="Q1114">
        <f t="shared" si="70"/>
        <v>100.23</v>
      </c>
      <c r="R1114" s="11" t="s">
        <v>8349</v>
      </c>
      <c r="S1114" t="s">
        <v>8350</v>
      </c>
      <c r="T1114" s="13">
        <f t="shared" si="71"/>
        <v>2014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41835.977083333331</v>
      </c>
      <c r="P1115" s="12">
        <f t="shared" si="69"/>
        <v>41865.977083333331</v>
      </c>
      <c r="Q1115">
        <f t="shared" si="70"/>
        <v>5</v>
      </c>
      <c r="R1115" s="11" t="s">
        <v>8349</v>
      </c>
      <c r="S1115" t="s">
        <v>8350</v>
      </c>
      <c r="T1115" s="13">
        <f t="shared" si="71"/>
        <v>2014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41526.345914351856</v>
      </c>
      <c r="P1116" s="12">
        <f t="shared" si="69"/>
        <v>41556.345914351856</v>
      </c>
      <c r="Q1116">
        <f t="shared" si="70"/>
        <v>3.33</v>
      </c>
      <c r="R1116" s="11" t="s">
        <v>8349</v>
      </c>
      <c r="S1116" t="s">
        <v>8350</v>
      </c>
      <c r="T1116" s="13">
        <f t="shared" si="71"/>
        <v>2013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42429.695543981477</v>
      </c>
      <c r="P1117" s="12">
        <f t="shared" si="69"/>
        <v>42459.653877314813</v>
      </c>
      <c r="Q1117">
        <f t="shared" si="70"/>
        <v>13.25</v>
      </c>
      <c r="R1117" s="11" t="s">
        <v>8349</v>
      </c>
      <c r="S1117" t="s">
        <v>8350</v>
      </c>
      <c r="T1117" s="13">
        <f t="shared" si="71"/>
        <v>2016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41009.847314814811</v>
      </c>
      <c r="P1118" s="12">
        <f t="shared" si="69"/>
        <v>41069.847314814811</v>
      </c>
      <c r="Q1118">
        <f t="shared" si="70"/>
        <v>17.850000000000001</v>
      </c>
      <c r="R1118" s="11" t="s">
        <v>8349</v>
      </c>
      <c r="S1118" t="s">
        <v>8350</v>
      </c>
      <c r="T1118" s="13">
        <f t="shared" si="71"/>
        <v>2012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42333.598530092597</v>
      </c>
      <c r="P1119" s="12">
        <f t="shared" si="69"/>
        <v>42363.598530092597</v>
      </c>
      <c r="Q1119">
        <f t="shared" si="70"/>
        <v>10.38</v>
      </c>
      <c r="R1119" s="11" t="s">
        <v>8349</v>
      </c>
      <c r="S1119" t="s">
        <v>8350</v>
      </c>
      <c r="T1119" s="13">
        <f t="shared" si="71"/>
        <v>2015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41704.16642361111</v>
      </c>
      <c r="P1120" s="12">
        <f t="shared" si="69"/>
        <v>41734.124756944446</v>
      </c>
      <c r="Q1120">
        <f t="shared" si="70"/>
        <v>36.33</v>
      </c>
      <c r="R1120" s="11" t="s">
        <v>8349</v>
      </c>
      <c r="S1120" t="s">
        <v>8350</v>
      </c>
      <c r="T1120" s="13">
        <f t="shared" si="71"/>
        <v>2014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41722.792407407411</v>
      </c>
      <c r="P1121" s="12">
        <f t="shared" si="69"/>
        <v>41735.792407407411</v>
      </c>
      <c r="Q1121">
        <f t="shared" si="70"/>
        <v>5</v>
      </c>
      <c r="R1121" s="11" t="s">
        <v>8349</v>
      </c>
      <c r="S1121" t="s">
        <v>8350</v>
      </c>
      <c r="T1121" s="13">
        <f t="shared" si="71"/>
        <v>2014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40799.872685185182</v>
      </c>
      <c r="P1122" s="12">
        <f t="shared" si="69"/>
        <v>40844.872685185182</v>
      </c>
      <c r="Q1122">
        <f t="shared" si="70"/>
        <v>0</v>
      </c>
      <c r="R1122" s="11" t="s">
        <v>8349</v>
      </c>
      <c r="S1122" t="s">
        <v>8350</v>
      </c>
      <c r="T1122" s="13">
        <f t="shared" si="71"/>
        <v>2011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42412.934212962966</v>
      </c>
      <c r="P1123" s="12">
        <f t="shared" si="69"/>
        <v>42442.892546296294</v>
      </c>
      <c r="Q1123">
        <f t="shared" si="70"/>
        <v>5.8</v>
      </c>
      <c r="R1123" s="11" t="s">
        <v>8349</v>
      </c>
      <c r="S1123" t="s">
        <v>8350</v>
      </c>
      <c r="T1123" s="13">
        <f t="shared" si="71"/>
        <v>2016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41410.703993055555</v>
      </c>
      <c r="P1124" s="12">
        <f t="shared" si="69"/>
        <v>41424.703993055555</v>
      </c>
      <c r="Q1124">
        <f t="shared" si="70"/>
        <v>0</v>
      </c>
      <c r="R1124" s="11" t="s">
        <v>8349</v>
      </c>
      <c r="S1124" t="s">
        <v>8350</v>
      </c>
      <c r="T1124" s="13">
        <f t="shared" si="71"/>
        <v>2013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41718.5237037037</v>
      </c>
      <c r="P1125" s="12">
        <f t="shared" si="69"/>
        <v>41748.5237037037</v>
      </c>
      <c r="Q1125">
        <f t="shared" si="70"/>
        <v>3.67</v>
      </c>
      <c r="R1125" s="11" t="s">
        <v>8349</v>
      </c>
      <c r="S1125" t="s">
        <v>8350</v>
      </c>
      <c r="T1125" s="13">
        <f t="shared" si="71"/>
        <v>2014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42094.667256944449</v>
      </c>
      <c r="P1126" s="12">
        <f t="shared" si="69"/>
        <v>42124.667256944449</v>
      </c>
      <c r="Q1126">
        <f t="shared" si="70"/>
        <v>60.71</v>
      </c>
      <c r="R1126" s="11" t="s">
        <v>8349</v>
      </c>
      <c r="S1126" t="s">
        <v>8351</v>
      </c>
      <c r="T1126" s="13">
        <f t="shared" si="71"/>
        <v>2015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42212.624189814815</v>
      </c>
      <c r="P1127" s="12">
        <f t="shared" si="69"/>
        <v>42272.624189814815</v>
      </c>
      <c r="Q1127">
        <f t="shared" si="70"/>
        <v>0</v>
      </c>
      <c r="R1127" s="11" t="s">
        <v>8349</v>
      </c>
      <c r="S1127" t="s">
        <v>8351</v>
      </c>
      <c r="T1127" s="13">
        <f t="shared" si="71"/>
        <v>2015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42535.327476851846</v>
      </c>
      <c r="P1128" s="12">
        <f t="shared" si="69"/>
        <v>42565.327476851846</v>
      </c>
      <c r="Q1128">
        <f t="shared" si="70"/>
        <v>5</v>
      </c>
      <c r="R1128" s="11" t="s">
        <v>8349</v>
      </c>
      <c r="S1128" t="s">
        <v>8351</v>
      </c>
      <c r="T1128" s="13">
        <f t="shared" si="71"/>
        <v>2016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41926.854166666664</v>
      </c>
      <c r="P1129" s="12">
        <f t="shared" si="69"/>
        <v>41957.895833333328</v>
      </c>
      <c r="Q1129">
        <f t="shared" si="70"/>
        <v>25.43</v>
      </c>
      <c r="R1129" s="11" t="s">
        <v>8349</v>
      </c>
      <c r="S1129" t="s">
        <v>8351</v>
      </c>
      <c r="T1129" s="13">
        <f t="shared" si="71"/>
        <v>2014</v>
      </c>
    </row>
    <row r="1130" spans="1:20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41828.649502314816</v>
      </c>
      <c r="P1130" s="12">
        <f t="shared" si="69"/>
        <v>41858.649502314816</v>
      </c>
      <c r="Q1130">
        <f t="shared" si="70"/>
        <v>1</v>
      </c>
      <c r="R1130" s="11" t="s">
        <v>8349</v>
      </c>
      <c r="S1130" t="s">
        <v>8351</v>
      </c>
      <c r="T1130" s="13">
        <f t="shared" si="71"/>
        <v>2014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42496.264965277776</v>
      </c>
      <c r="P1131" s="12">
        <f t="shared" si="69"/>
        <v>42526.264965277776</v>
      </c>
      <c r="Q1131">
        <f t="shared" si="70"/>
        <v>10.5</v>
      </c>
      <c r="R1131" s="11" t="s">
        <v>8349</v>
      </c>
      <c r="S1131" t="s">
        <v>8351</v>
      </c>
      <c r="T1131" s="13">
        <f t="shared" si="71"/>
        <v>2016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41908.996527777781</v>
      </c>
      <c r="P1132" s="12">
        <f t="shared" si="69"/>
        <v>41969.038194444445</v>
      </c>
      <c r="Q1132">
        <f t="shared" si="70"/>
        <v>3.67</v>
      </c>
      <c r="R1132" s="11" t="s">
        <v>8349</v>
      </c>
      <c r="S1132" t="s">
        <v>8351</v>
      </c>
      <c r="T1132" s="13">
        <f t="shared" si="71"/>
        <v>2014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42332.908194444448</v>
      </c>
      <c r="P1133" s="12">
        <f t="shared" si="69"/>
        <v>42362.908194444448</v>
      </c>
      <c r="Q1133">
        <f t="shared" si="70"/>
        <v>0</v>
      </c>
      <c r="R1133" s="11" t="s">
        <v>8349</v>
      </c>
      <c r="S1133" t="s">
        <v>8351</v>
      </c>
      <c r="T1133" s="13">
        <f t="shared" si="71"/>
        <v>2015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42706.115405092598</v>
      </c>
      <c r="P1134" s="12">
        <f t="shared" si="69"/>
        <v>42736.115405092598</v>
      </c>
      <c r="Q1134">
        <f t="shared" si="70"/>
        <v>110.62</v>
      </c>
      <c r="R1134" s="11" t="s">
        <v>8349</v>
      </c>
      <c r="S1134" t="s">
        <v>8351</v>
      </c>
      <c r="T1134" s="13">
        <f t="shared" si="71"/>
        <v>2016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41821.407187500001</v>
      </c>
      <c r="P1135" s="12">
        <f t="shared" si="69"/>
        <v>41851.407187500001</v>
      </c>
      <c r="Q1135">
        <f t="shared" si="70"/>
        <v>20</v>
      </c>
      <c r="R1135" s="11" t="s">
        <v>8349</v>
      </c>
      <c r="S1135" t="s">
        <v>8351</v>
      </c>
      <c r="T1135" s="13">
        <f t="shared" si="71"/>
        <v>2014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41958.285046296296</v>
      </c>
      <c r="P1136" s="12">
        <f t="shared" si="69"/>
        <v>41972.189583333333</v>
      </c>
      <c r="Q1136">
        <f t="shared" si="70"/>
        <v>1</v>
      </c>
      <c r="R1136" s="11" t="s">
        <v>8349</v>
      </c>
      <c r="S1136" t="s">
        <v>8351</v>
      </c>
      <c r="T1136" s="13">
        <f t="shared" si="71"/>
        <v>2014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42558.989513888882</v>
      </c>
      <c r="P1137" s="12">
        <f t="shared" si="69"/>
        <v>42588.989513888882</v>
      </c>
      <c r="Q1137">
        <f t="shared" si="70"/>
        <v>50</v>
      </c>
      <c r="R1137" s="11" t="s">
        <v>8349</v>
      </c>
      <c r="S1137" t="s">
        <v>8351</v>
      </c>
      <c r="T1137" s="13">
        <f t="shared" si="71"/>
        <v>2016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42327.671631944439</v>
      </c>
      <c r="P1138" s="12">
        <f t="shared" si="69"/>
        <v>42357.671631944439</v>
      </c>
      <c r="Q1138">
        <f t="shared" si="70"/>
        <v>45</v>
      </c>
      <c r="R1138" s="11" t="s">
        <v>8349</v>
      </c>
      <c r="S1138" t="s">
        <v>8351</v>
      </c>
      <c r="T1138" s="13">
        <f t="shared" si="71"/>
        <v>2015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42453.819687499999</v>
      </c>
      <c r="P1139" s="12">
        <f t="shared" si="69"/>
        <v>42483.819687499999</v>
      </c>
      <c r="Q1139">
        <f t="shared" si="70"/>
        <v>253.21</v>
      </c>
      <c r="R1139" s="11" t="s">
        <v>8349</v>
      </c>
      <c r="S1139" t="s">
        <v>8351</v>
      </c>
      <c r="T1139" s="13">
        <f t="shared" si="71"/>
        <v>2016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42736.9066087963</v>
      </c>
      <c r="P1140" s="12">
        <f t="shared" si="69"/>
        <v>42756.9066087963</v>
      </c>
      <c r="Q1140">
        <f t="shared" si="70"/>
        <v>31.25</v>
      </c>
      <c r="R1140" s="11" t="s">
        <v>8349</v>
      </c>
      <c r="S1140" t="s">
        <v>8351</v>
      </c>
      <c r="T1140" s="13">
        <f t="shared" si="71"/>
        <v>2017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41975.347523148142</v>
      </c>
      <c r="P1141" s="12">
        <f t="shared" si="69"/>
        <v>42005.347523148142</v>
      </c>
      <c r="Q1141">
        <f t="shared" si="70"/>
        <v>5</v>
      </c>
      <c r="R1141" s="11" t="s">
        <v>8349</v>
      </c>
      <c r="S1141" t="s">
        <v>8351</v>
      </c>
      <c r="T1141" s="13">
        <f t="shared" si="71"/>
        <v>2014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42192.462048611109</v>
      </c>
      <c r="P1142" s="12">
        <f t="shared" si="69"/>
        <v>42222.462048611109</v>
      </c>
      <c r="Q1142">
        <f t="shared" si="70"/>
        <v>0</v>
      </c>
      <c r="R1142" s="11" t="s">
        <v>8349</v>
      </c>
      <c r="S1142" t="s">
        <v>8351</v>
      </c>
      <c r="T1142" s="13">
        <f t="shared" si="71"/>
        <v>2015</v>
      </c>
    </row>
    <row r="1143" spans="1:20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42164.699652777781</v>
      </c>
      <c r="P1143" s="12">
        <f t="shared" si="69"/>
        <v>42194.699652777781</v>
      </c>
      <c r="Q1143">
        <f t="shared" si="70"/>
        <v>0</v>
      </c>
      <c r="R1143" s="11" t="s">
        <v>8349</v>
      </c>
      <c r="S1143" t="s">
        <v>8351</v>
      </c>
      <c r="T1143" s="13">
        <f t="shared" si="71"/>
        <v>2015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42022.006099537044</v>
      </c>
      <c r="P1144" s="12">
        <f t="shared" si="69"/>
        <v>42052.006099537044</v>
      </c>
      <c r="Q1144">
        <f t="shared" si="70"/>
        <v>0</v>
      </c>
      <c r="R1144" s="11" t="s">
        <v>8349</v>
      </c>
      <c r="S1144" t="s">
        <v>8351</v>
      </c>
      <c r="T1144" s="13">
        <f t="shared" si="71"/>
        <v>2015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42325.19358796296</v>
      </c>
      <c r="P1145" s="12">
        <f t="shared" si="69"/>
        <v>42355.19358796296</v>
      </c>
      <c r="Q1145">
        <f t="shared" si="70"/>
        <v>23.25</v>
      </c>
      <c r="R1145" s="11" t="s">
        <v>8349</v>
      </c>
      <c r="S1145" t="s">
        <v>8351</v>
      </c>
      <c r="T1145" s="13">
        <f t="shared" si="71"/>
        <v>2015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42093.181944444441</v>
      </c>
      <c r="P1146" s="12">
        <f t="shared" si="69"/>
        <v>42123.181944444441</v>
      </c>
      <c r="Q1146">
        <f t="shared" si="70"/>
        <v>0</v>
      </c>
      <c r="R1146" s="11" t="s">
        <v>8352</v>
      </c>
      <c r="S1146" t="s">
        <v>8353</v>
      </c>
      <c r="T1146" s="13">
        <f t="shared" si="71"/>
        <v>2015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41854.747592592597</v>
      </c>
      <c r="P1147" s="12">
        <f t="shared" si="69"/>
        <v>41914.747592592597</v>
      </c>
      <c r="Q1147">
        <f t="shared" si="70"/>
        <v>100</v>
      </c>
      <c r="R1147" s="11" t="s">
        <v>8352</v>
      </c>
      <c r="S1147" t="s">
        <v>8353</v>
      </c>
      <c r="T1147" s="13">
        <f t="shared" si="71"/>
        <v>2014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41723.9533912037</v>
      </c>
      <c r="P1148" s="12">
        <f t="shared" si="69"/>
        <v>41761.9533912037</v>
      </c>
      <c r="Q1148">
        <f t="shared" si="70"/>
        <v>44.17</v>
      </c>
      <c r="R1148" s="11" t="s">
        <v>8352</v>
      </c>
      <c r="S1148" t="s">
        <v>8353</v>
      </c>
      <c r="T1148" s="13">
        <f t="shared" si="71"/>
        <v>2014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41871.972025462965</v>
      </c>
      <c r="P1149" s="12">
        <f t="shared" si="69"/>
        <v>41931.972025462965</v>
      </c>
      <c r="Q1149">
        <f t="shared" si="70"/>
        <v>0</v>
      </c>
      <c r="R1149" s="11" t="s">
        <v>8352</v>
      </c>
      <c r="S1149" t="s">
        <v>8353</v>
      </c>
      <c r="T1149" s="13">
        <f t="shared" si="71"/>
        <v>2014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42675.171076388884</v>
      </c>
      <c r="P1150" s="12">
        <f t="shared" si="69"/>
        <v>42705.212743055556</v>
      </c>
      <c r="Q1150">
        <f t="shared" si="70"/>
        <v>24.33</v>
      </c>
      <c r="R1150" s="11" t="s">
        <v>8352</v>
      </c>
      <c r="S1150" t="s">
        <v>8353</v>
      </c>
      <c r="T1150" s="13">
        <f t="shared" si="71"/>
        <v>2016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42507.71025462963</v>
      </c>
      <c r="P1151" s="12">
        <f t="shared" si="69"/>
        <v>42537.71025462963</v>
      </c>
      <c r="Q1151">
        <f t="shared" si="70"/>
        <v>37.5</v>
      </c>
      <c r="R1151" s="11" t="s">
        <v>8352</v>
      </c>
      <c r="S1151" t="s">
        <v>8353</v>
      </c>
      <c r="T1151" s="13">
        <f t="shared" si="71"/>
        <v>2016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42317.954571759255</v>
      </c>
      <c r="P1152" s="12">
        <f t="shared" si="69"/>
        <v>42377.954571759255</v>
      </c>
      <c r="Q1152">
        <f t="shared" si="70"/>
        <v>42</v>
      </c>
      <c r="R1152" s="11" t="s">
        <v>8352</v>
      </c>
      <c r="S1152" t="s">
        <v>8353</v>
      </c>
      <c r="T1152" s="13">
        <f t="shared" si="71"/>
        <v>2015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42224.102581018517</v>
      </c>
      <c r="P1153" s="12">
        <f t="shared" si="69"/>
        <v>42254.102581018517</v>
      </c>
      <c r="Q1153">
        <f t="shared" si="70"/>
        <v>0</v>
      </c>
      <c r="R1153" s="11" t="s">
        <v>8352</v>
      </c>
      <c r="S1153" t="s">
        <v>8353</v>
      </c>
      <c r="T1153" s="13">
        <f t="shared" si="71"/>
        <v>2015</v>
      </c>
    </row>
    <row r="1154" spans="1:20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42109.709629629629</v>
      </c>
      <c r="P1154" s="12">
        <f t="shared" si="69"/>
        <v>42139.709629629629</v>
      </c>
      <c r="Q1154">
        <f t="shared" si="70"/>
        <v>60.73</v>
      </c>
      <c r="R1154" s="11" t="s">
        <v>8352</v>
      </c>
      <c r="S1154" t="s">
        <v>8353</v>
      </c>
      <c r="T1154" s="13">
        <f t="shared" si="71"/>
        <v>2015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(((J1155/60)/60)/24)+DATE(1970,1,1)</f>
        <v>42143.714178240742</v>
      </c>
      <c r="P1155" s="12">
        <f t="shared" ref="P1155:P1218" si="73">(((I1155/60)/60)/24)+DATE(1970,1,1)</f>
        <v>42173.714178240742</v>
      </c>
      <c r="Q1155">
        <f t="shared" ref="Q1155:Q1218" si="74">IFERROR(ROUND(E1155/L1155,2),0)</f>
        <v>50</v>
      </c>
      <c r="R1155" s="11" t="s">
        <v>8352</v>
      </c>
      <c r="S1155" t="s">
        <v>8353</v>
      </c>
      <c r="T1155" s="13">
        <f t="shared" ref="T1155:T1218" si="75">YEAR(O1155)</f>
        <v>2015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42223.108865740738</v>
      </c>
      <c r="P1156" s="12">
        <f t="shared" si="73"/>
        <v>42253.108865740738</v>
      </c>
      <c r="Q1156">
        <f t="shared" si="74"/>
        <v>108.33</v>
      </c>
      <c r="R1156" s="11" t="s">
        <v>8352</v>
      </c>
      <c r="S1156" t="s">
        <v>8353</v>
      </c>
      <c r="T1156" s="13">
        <f t="shared" si="75"/>
        <v>2015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41835.763981481483</v>
      </c>
      <c r="P1157" s="12">
        <f t="shared" si="73"/>
        <v>41865.763981481483</v>
      </c>
      <c r="Q1157">
        <f t="shared" si="74"/>
        <v>23.5</v>
      </c>
      <c r="R1157" s="11" t="s">
        <v>8352</v>
      </c>
      <c r="S1157" t="s">
        <v>8353</v>
      </c>
      <c r="T1157" s="13">
        <f t="shared" si="75"/>
        <v>2014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42029.07131944444</v>
      </c>
      <c r="P1158" s="12">
        <f t="shared" si="73"/>
        <v>42059.07131944444</v>
      </c>
      <c r="Q1158">
        <f t="shared" si="74"/>
        <v>0</v>
      </c>
      <c r="R1158" s="11" t="s">
        <v>8352</v>
      </c>
      <c r="S1158" t="s">
        <v>8353</v>
      </c>
      <c r="T1158" s="13">
        <f t="shared" si="75"/>
        <v>2015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41918.628240740742</v>
      </c>
      <c r="P1159" s="12">
        <f t="shared" si="73"/>
        <v>41978.669907407413</v>
      </c>
      <c r="Q1159">
        <f t="shared" si="74"/>
        <v>50.33</v>
      </c>
      <c r="R1159" s="11" t="s">
        <v>8352</v>
      </c>
      <c r="S1159" t="s">
        <v>8353</v>
      </c>
      <c r="T1159" s="13">
        <f t="shared" si="75"/>
        <v>2014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41952.09175925926</v>
      </c>
      <c r="P1160" s="12">
        <f t="shared" si="73"/>
        <v>41982.09175925926</v>
      </c>
      <c r="Q1160">
        <f t="shared" si="74"/>
        <v>11.67</v>
      </c>
      <c r="R1160" s="11" t="s">
        <v>8352</v>
      </c>
      <c r="S1160" t="s">
        <v>8353</v>
      </c>
      <c r="T1160" s="13">
        <f t="shared" si="75"/>
        <v>2014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42154.726446759261</v>
      </c>
      <c r="P1161" s="12">
        <f t="shared" si="73"/>
        <v>42185.65625</v>
      </c>
      <c r="Q1161">
        <f t="shared" si="74"/>
        <v>0</v>
      </c>
      <c r="R1161" s="11" t="s">
        <v>8352</v>
      </c>
      <c r="S1161" t="s">
        <v>8353</v>
      </c>
      <c r="T1161" s="13">
        <f t="shared" si="75"/>
        <v>2015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42061.154930555553</v>
      </c>
      <c r="P1162" s="12">
        <f t="shared" si="73"/>
        <v>42091.113263888896</v>
      </c>
      <c r="Q1162">
        <f t="shared" si="74"/>
        <v>60.79</v>
      </c>
      <c r="R1162" s="11" t="s">
        <v>8352</v>
      </c>
      <c r="S1162" t="s">
        <v>8353</v>
      </c>
      <c r="T1162" s="13">
        <f t="shared" si="75"/>
        <v>2015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42122.629502314812</v>
      </c>
      <c r="P1163" s="12">
        <f t="shared" si="73"/>
        <v>42143.629502314812</v>
      </c>
      <c r="Q1163">
        <f t="shared" si="74"/>
        <v>0</v>
      </c>
      <c r="R1163" s="11" t="s">
        <v>8352</v>
      </c>
      <c r="S1163" t="s">
        <v>8353</v>
      </c>
      <c r="T1163" s="13">
        <f t="shared" si="75"/>
        <v>2015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41876.683611111112</v>
      </c>
      <c r="P1164" s="12">
        <f t="shared" si="73"/>
        <v>41907.683611111112</v>
      </c>
      <c r="Q1164">
        <f t="shared" si="74"/>
        <v>17.5</v>
      </c>
      <c r="R1164" s="11" t="s">
        <v>8352</v>
      </c>
      <c r="S1164" t="s">
        <v>8353</v>
      </c>
      <c r="T1164" s="13">
        <f t="shared" si="75"/>
        <v>2014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41830.723611111112</v>
      </c>
      <c r="P1165" s="12">
        <f t="shared" si="73"/>
        <v>41860.723611111112</v>
      </c>
      <c r="Q1165">
        <f t="shared" si="74"/>
        <v>0</v>
      </c>
      <c r="R1165" s="11" t="s">
        <v>8352</v>
      </c>
      <c r="S1165" t="s">
        <v>8353</v>
      </c>
      <c r="T1165" s="13">
        <f t="shared" si="75"/>
        <v>2014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42509.724328703705</v>
      </c>
      <c r="P1166" s="12">
        <f t="shared" si="73"/>
        <v>42539.724328703705</v>
      </c>
      <c r="Q1166">
        <f t="shared" si="74"/>
        <v>0</v>
      </c>
      <c r="R1166" s="11" t="s">
        <v>8352</v>
      </c>
      <c r="S1166" t="s">
        <v>8353</v>
      </c>
      <c r="T1166" s="13">
        <f t="shared" si="75"/>
        <v>2016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41792.214467592588</v>
      </c>
      <c r="P1167" s="12">
        <f t="shared" si="73"/>
        <v>41826.214467592588</v>
      </c>
      <c r="Q1167">
        <f t="shared" si="74"/>
        <v>82.82</v>
      </c>
      <c r="R1167" s="11" t="s">
        <v>8352</v>
      </c>
      <c r="S1167" t="s">
        <v>8353</v>
      </c>
      <c r="T1167" s="13">
        <f t="shared" si="75"/>
        <v>2014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42150.485439814816</v>
      </c>
      <c r="P1168" s="12">
        <f t="shared" si="73"/>
        <v>42181.166666666672</v>
      </c>
      <c r="Q1168">
        <f t="shared" si="74"/>
        <v>358.88</v>
      </c>
      <c r="R1168" s="11" t="s">
        <v>8352</v>
      </c>
      <c r="S1168" t="s">
        <v>8353</v>
      </c>
      <c r="T1168" s="13">
        <f t="shared" si="75"/>
        <v>2015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41863.734895833331</v>
      </c>
      <c r="P1169" s="12">
        <f t="shared" si="73"/>
        <v>41894.734895833331</v>
      </c>
      <c r="Q1169">
        <f t="shared" si="74"/>
        <v>61.19</v>
      </c>
      <c r="R1169" s="11" t="s">
        <v>8352</v>
      </c>
      <c r="S1169" t="s">
        <v>8353</v>
      </c>
      <c r="T1169" s="13">
        <f t="shared" si="75"/>
        <v>2014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42605.053993055553</v>
      </c>
      <c r="P1170" s="12">
        <f t="shared" si="73"/>
        <v>42635.053993055553</v>
      </c>
      <c r="Q1170">
        <f t="shared" si="74"/>
        <v>340</v>
      </c>
      <c r="R1170" s="11" t="s">
        <v>8352</v>
      </c>
      <c r="S1170" t="s">
        <v>8353</v>
      </c>
      <c r="T1170" s="13">
        <f t="shared" si="75"/>
        <v>2016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42027.353738425925</v>
      </c>
      <c r="P1171" s="12">
        <f t="shared" si="73"/>
        <v>42057.353738425925</v>
      </c>
      <c r="Q1171">
        <f t="shared" si="74"/>
        <v>5.67</v>
      </c>
      <c r="R1171" s="11" t="s">
        <v>8352</v>
      </c>
      <c r="S1171" t="s">
        <v>8353</v>
      </c>
      <c r="T1171" s="13">
        <f t="shared" si="75"/>
        <v>2015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42124.893182870372</v>
      </c>
      <c r="P1172" s="12">
        <f t="shared" si="73"/>
        <v>42154.893182870372</v>
      </c>
      <c r="Q1172">
        <f t="shared" si="74"/>
        <v>50</v>
      </c>
      <c r="R1172" s="11" t="s">
        <v>8352</v>
      </c>
      <c r="S1172" t="s">
        <v>8353</v>
      </c>
      <c r="T1172" s="13">
        <f t="shared" si="75"/>
        <v>2015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41938.804710648146</v>
      </c>
      <c r="P1173" s="12">
        <f t="shared" si="73"/>
        <v>41956.846377314811</v>
      </c>
      <c r="Q1173">
        <f t="shared" si="74"/>
        <v>25</v>
      </c>
      <c r="R1173" s="11" t="s">
        <v>8352</v>
      </c>
      <c r="S1173" t="s">
        <v>8353</v>
      </c>
      <c r="T1173" s="13">
        <f t="shared" si="75"/>
        <v>2014</v>
      </c>
    </row>
    <row r="1174" spans="1:20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41841.682314814818</v>
      </c>
      <c r="P1174" s="12">
        <f t="shared" si="73"/>
        <v>41871.682314814818</v>
      </c>
      <c r="Q1174">
        <f t="shared" si="74"/>
        <v>0</v>
      </c>
      <c r="R1174" s="11" t="s">
        <v>8352</v>
      </c>
      <c r="S1174" t="s">
        <v>8353</v>
      </c>
      <c r="T1174" s="13">
        <f t="shared" si="75"/>
        <v>2014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42184.185844907406</v>
      </c>
      <c r="P1175" s="12">
        <f t="shared" si="73"/>
        <v>42219.185844907406</v>
      </c>
      <c r="Q1175">
        <f t="shared" si="74"/>
        <v>30</v>
      </c>
      <c r="R1175" s="11" t="s">
        <v>8352</v>
      </c>
      <c r="S1175" t="s">
        <v>8353</v>
      </c>
      <c r="T1175" s="13">
        <f t="shared" si="75"/>
        <v>2015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42468.84174768519</v>
      </c>
      <c r="P1176" s="12">
        <f t="shared" si="73"/>
        <v>42498.84174768519</v>
      </c>
      <c r="Q1176">
        <f t="shared" si="74"/>
        <v>46.63</v>
      </c>
      <c r="R1176" s="11" t="s">
        <v>8352</v>
      </c>
      <c r="S1176" t="s">
        <v>8353</v>
      </c>
      <c r="T1176" s="13">
        <f t="shared" si="75"/>
        <v>2016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42170.728460648148</v>
      </c>
      <c r="P1177" s="12">
        <f t="shared" si="73"/>
        <v>42200.728460648148</v>
      </c>
      <c r="Q1177">
        <f t="shared" si="74"/>
        <v>65</v>
      </c>
      <c r="R1177" s="11" t="s">
        <v>8352</v>
      </c>
      <c r="S1177" t="s">
        <v>8353</v>
      </c>
      <c r="T1177" s="13">
        <f t="shared" si="75"/>
        <v>2015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42746.019652777773</v>
      </c>
      <c r="P1178" s="12">
        <f t="shared" si="73"/>
        <v>42800.541666666672</v>
      </c>
      <c r="Q1178">
        <f t="shared" si="74"/>
        <v>10</v>
      </c>
      <c r="R1178" s="11" t="s">
        <v>8352</v>
      </c>
      <c r="S1178" t="s">
        <v>8353</v>
      </c>
      <c r="T1178" s="13">
        <f t="shared" si="75"/>
        <v>2017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41897.660833333335</v>
      </c>
      <c r="P1179" s="12">
        <f t="shared" si="73"/>
        <v>41927.660833333335</v>
      </c>
      <c r="Q1179">
        <f t="shared" si="74"/>
        <v>0</v>
      </c>
      <c r="R1179" s="11" t="s">
        <v>8352</v>
      </c>
      <c r="S1179" t="s">
        <v>8353</v>
      </c>
      <c r="T1179" s="13">
        <f t="shared" si="75"/>
        <v>2014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41837.905694444446</v>
      </c>
      <c r="P1180" s="12">
        <f t="shared" si="73"/>
        <v>41867.905694444446</v>
      </c>
      <c r="Q1180">
        <f t="shared" si="74"/>
        <v>5</v>
      </c>
      <c r="R1180" s="11" t="s">
        <v>8352</v>
      </c>
      <c r="S1180" t="s">
        <v>8353</v>
      </c>
      <c r="T1180" s="13">
        <f t="shared" si="75"/>
        <v>2014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42275.720219907409</v>
      </c>
      <c r="P1181" s="12">
        <f t="shared" si="73"/>
        <v>42305.720219907409</v>
      </c>
      <c r="Q1181">
        <f t="shared" si="74"/>
        <v>640</v>
      </c>
      <c r="R1181" s="11" t="s">
        <v>8352</v>
      </c>
      <c r="S1181" t="s">
        <v>8353</v>
      </c>
      <c r="T1181" s="13">
        <f t="shared" si="75"/>
        <v>2015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41781.806875000002</v>
      </c>
      <c r="P1182" s="12">
        <f t="shared" si="73"/>
        <v>41818.806875000002</v>
      </c>
      <c r="Q1182">
        <f t="shared" si="74"/>
        <v>69.12</v>
      </c>
      <c r="R1182" s="11" t="s">
        <v>8352</v>
      </c>
      <c r="S1182" t="s">
        <v>8353</v>
      </c>
      <c r="T1182" s="13">
        <f t="shared" si="75"/>
        <v>2014</v>
      </c>
    </row>
    <row r="1183" spans="1:20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42034.339363425926</v>
      </c>
      <c r="P1183" s="12">
        <f t="shared" si="73"/>
        <v>42064.339363425926</v>
      </c>
      <c r="Q1183">
        <f t="shared" si="74"/>
        <v>1.33</v>
      </c>
      <c r="R1183" s="11" t="s">
        <v>8352</v>
      </c>
      <c r="S1183" t="s">
        <v>8353</v>
      </c>
      <c r="T1183" s="13">
        <f t="shared" si="75"/>
        <v>2015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42728.827407407407</v>
      </c>
      <c r="P1184" s="12">
        <f t="shared" si="73"/>
        <v>42747.695833333331</v>
      </c>
      <c r="Q1184">
        <f t="shared" si="74"/>
        <v>10.5</v>
      </c>
      <c r="R1184" s="11" t="s">
        <v>8352</v>
      </c>
      <c r="S1184" t="s">
        <v>8353</v>
      </c>
      <c r="T1184" s="13">
        <f t="shared" si="75"/>
        <v>2016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42656.86137731481</v>
      </c>
      <c r="P1185" s="12">
        <f t="shared" si="73"/>
        <v>42676.165972222225</v>
      </c>
      <c r="Q1185">
        <f t="shared" si="74"/>
        <v>33.33</v>
      </c>
      <c r="R1185" s="11" t="s">
        <v>8352</v>
      </c>
      <c r="S1185" t="s">
        <v>8353</v>
      </c>
      <c r="T1185" s="13">
        <f t="shared" si="75"/>
        <v>2016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42741.599664351852</v>
      </c>
      <c r="P1186" s="12">
        <f t="shared" si="73"/>
        <v>42772.599664351852</v>
      </c>
      <c r="Q1186">
        <f t="shared" si="74"/>
        <v>61.56</v>
      </c>
      <c r="R1186" s="11" t="s">
        <v>8354</v>
      </c>
      <c r="S1186" t="s">
        <v>8355</v>
      </c>
      <c r="T1186" s="13">
        <f t="shared" si="75"/>
        <v>2017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42130.865150462967</v>
      </c>
      <c r="P1187" s="12">
        <f t="shared" si="73"/>
        <v>42163.166666666672</v>
      </c>
      <c r="Q1187">
        <f t="shared" si="74"/>
        <v>118.74</v>
      </c>
      <c r="R1187" s="11" t="s">
        <v>8354</v>
      </c>
      <c r="S1187" t="s">
        <v>8355</v>
      </c>
      <c r="T1187" s="13">
        <f t="shared" si="75"/>
        <v>2015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42123.86336805555</v>
      </c>
      <c r="P1188" s="12">
        <f t="shared" si="73"/>
        <v>42156.945833333331</v>
      </c>
      <c r="Q1188">
        <f t="shared" si="74"/>
        <v>65.08</v>
      </c>
      <c r="R1188" s="11" t="s">
        <v>8354</v>
      </c>
      <c r="S1188" t="s">
        <v>8355</v>
      </c>
      <c r="T1188" s="13">
        <f t="shared" si="75"/>
        <v>2015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42109.894942129627</v>
      </c>
      <c r="P1189" s="12">
        <f t="shared" si="73"/>
        <v>42141.75</v>
      </c>
      <c r="Q1189">
        <f t="shared" si="74"/>
        <v>130.16</v>
      </c>
      <c r="R1189" s="11" t="s">
        <v>8354</v>
      </c>
      <c r="S1189" t="s">
        <v>8355</v>
      </c>
      <c r="T1189" s="13">
        <f t="shared" si="75"/>
        <v>2015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42711.700694444444</v>
      </c>
      <c r="P1190" s="12">
        <f t="shared" si="73"/>
        <v>42732.700694444444</v>
      </c>
      <c r="Q1190">
        <f t="shared" si="74"/>
        <v>37.78</v>
      </c>
      <c r="R1190" s="11" t="s">
        <v>8354</v>
      </c>
      <c r="S1190" t="s">
        <v>8355</v>
      </c>
      <c r="T1190" s="13">
        <f t="shared" si="75"/>
        <v>2016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42529.979108796295</v>
      </c>
      <c r="P1191" s="12">
        <f t="shared" si="73"/>
        <v>42550.979108796295</v>
      </c>
      <c r="Q1191">
        <f t="shared" si="74"/>
        <v>112.79</v>
      </c>
      <c r="R1191" s="11" t="s">
        <v>8354</v>
      </c>
      <c r="S1191" t="s">
        <v>8355</v>
      </c>
      <c r="T1191" s="13">
        <f t="shared" si="75"/>
        <v>2016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41852.665798611109</v>
      </c>
      <c r="P1192" s="12">
        <f t="shared" si="73"/>
        <v>41882.665798611109</v>
      </c>
      <c r="Q1192">
        <f t="shared" si="74"/>
        <v>51.92</v>
      </c>
      <c r="R1192" s="11" t="s">
        <v>8354</v>
      </c>
      <c r="S1192" t="s">
        <v>8355</v>
      </c>
      <c r="T1192" s="13">
        <f t="shared" si="75"/>
        <v>2014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42419.603703703702</v>
      </c>
      <c r="P1193" s="12">
        <f t="shared" si="73"/>
        <v>42449.562037037031</v>
      </c>
      <c r="Q1193">
        <f t="shared" si="74"/>
        <v>89.24</v>
      </c>
      <c r="R1193" s="11" t="s">
        <v>8354</v>
      </c>
      <c r="S1193" t="s">
        <v>8355</v>
      </c>
      <c r="T1193" s="13">
        <f t="shared" si="75"/>
        <v>2016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42747.506689814814</v>
      </c>
      <c r="P1194" s="12">
        <f t="shared" si="73"/>
        <v>42777.506689814814</v>
      </c>
      <c r="Q1194">
        <f t="shared" si="74"/>
        <v>19.329999999999998</v>
      </c>
      <c r="R1194" s="11" t="s">
        <v>8354</v>
      </c>
      <c r="S1194" t="s">
        <v>8355</v>
      </c>
      <c r="T1194" s="13">
        <f t="shared" si="75"/>
        <v>2017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42409.776076388895</v>
      </c>
      <c r="P1195" s="12">
        <f t="shared" si="73"/>
        <v>42469.734409722223</v>
      </c>
      <c r="Q1195">
        <f t="shared" si="74"/>
        <v>79.97</v>
      </c>
      <c r="R1195" s="11" t="s">
        <v>8354</v>
      </c>
      <c r="S1195" t="s">
        <v>8355</v>
      </c>
      <c r="T1195" s="13">
        <f t="shared" si="75"/>
        <v>2016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42072.488182870366</v>
      </c>
      <c r="P1196" s="12">
        <f t="shared" si="73"/>
        <v>42102.488182870366</v>
      </c>
      <c r="Q1196">
        <f t="shared" si="74"/>
        <v>56.41</v>
      </c>
      <c r="R1196" s="11" t="s">
        <v>8354</v>
      </c>
      <c r="S1196" t="s">
        <v>8355</v>
      </c>
      <c r="T1196" s="13">
        <f t="shared" si="75"/>
        <v>2015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42298.34783564815</v>
      </c>
      <c r="P1197" s="12">
        <f t="shared" si="73"/>
        <v>42358.375</v>
      </c>
      <c r="Q1197">
        <f t="shared" si="74"/>
        <v>79.41</v>
      </c>
      <c r="R1197" s="11" t="s">
        <v>8354</v>
      </c>
      <c r="S1197" t="s">
        <v>8355</v>
      </c>
      <c r="T1197" s="13">
        <f t="shared" si="75"/>
        <v>2015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42326.818738425922</v>
      </c>
      <c r="P1198" s="12">
        <f t="shared" si="73"/>
        <v>42356.818738425922</v>
      </c>
      <c r="Q1198">
        <f t="shared" si="74"/>
        <v>76.44</v>
      </c>
      <c r="R1198" s="11" t="s">
        <v>8354</v>
      </c>
      <c r="S1198" t="s">
        <v>8355</v>
      </c>
      <c r="T1198" s="13">
        <f t="shared" si="75"/>
        <v>2015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42503.66474537037</v>
      </c>
      <c r="P1199" s="12">
        <f t="shared" si="73"/>
        <v>42534.249305555553</v>
      </c>
      <c r="Q1199">
        <f t="shared" si="74"/>
        <v>121</v>
      </c>
      <c r="R1199" s="11" t="s">
        <v>8354</v>
      </c>
      <c r="S1199" t="s">
        <v>8355</v>
      </c>
      <c r="T1199" s="13">
        <f t="shared" si="75"/>
        <v>2016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42333.619050925925</v>
      </c>
      <c r="P1200" s="12">
        <f t="shared" si="73"/>
        <v>42369.125</v>
      </c>
      <c r="Q1200">
        <f t="shared" si="74"/>
        <v>54.62</v>
      </c>
      <c r="R1200" s="11" t="s">
        <v>8354</v>
      </c>
      <c r="S1200" t="s">
        <v>8355</v>
      </c>
      <c r="T1200" s="13">
        <f t="shared" si="75"/>
        <v>2015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42161.770833333328</v>
      </c>
      <c r="P1201" s="12">
        <f t="shared" si="73"/>
        <v>42193.770833333328</v>
      </c>
      <c r="Q1201">
        <f t="shared" si="74"/>
        <v>299.22000000000003</v>
      </c>
      <c r="R1201" s="11" t="s">
        <v>8354</v>
      </c>
      <c r="S1201" t="s">
        <v>8355</v>
      </c>
      <c r="T1201" s="13">
        <f t="shared" si="75"/>
        <v>2015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42089.477500000001</v>
      </c>
      <c r="P1202" s="12">
        <f t="shared" si="73"/>
        <v>42110.477500000001</v>
      </c>
      <c r="Q1202">
        <f t="shared" si="74"/>
        <v>58.53</v>
      </c>
      <c r="R1202" s="11" t="s">
        <v>8354</v>
      </c>
      <c r="S1202" t="s">
        <v>8355</v>
      </c>
      <c r="T1202" s="13">
        <f t="shared" si="75"/>
        <v>2015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42536.60701388889</v>
      </c>
      <c r="P1203" s="12">
        <f t="shared" si="73"/>
        <v>42566.60701388889</v>
      </c>
      <c r="Q1203">
        <f t="shared" si="74"/>
        <v>55.37</v>
      </c>
      <c r="R1203" s="11" t="s">
        <v>8354</v>
      </c>
      <c r="S1203" t="s">
        <v>8355</v>
      </c>
      <c r="T1203" s="13">
        <f t="shared" si="75"/>
        <v>2016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42152.288819444439</v>
      </c>
      <c r="P1204" s="12">
        <f t="shared" si="73"/>
        <v>42182.288819444439</v>
      </c>
      <c r="Q1204">
        <f t="shared" si="74"/>
        <v>183.8</v>
      </c>
      <c r="R1204" s="11" t="s">
        <v>8354</v>
      </c>
      <c r="S1204" t="s">
        <v>8355</v>
      </c>
      <c r="T1204" s="13">
        <f t="shared" si="75"/>
        <v>2015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42125.614895833336</v>
      </c>
      <c r="P1205" s="12">
        <f t="shared" si="73"/>
        <v>42155.614895833336</v>
      </c>
      <c r="Q1205">
        <f t="shared" si="74"/>
        <v>165.35</v>
      </c>
      <c r="R1205" s="11" t="s">
        <v>8354</v>
      </c>
      <c r="S1205" t="s">
        <v>8355</v>
      </c>
      <c r="T1205" s="13">
        <f t="shared" si="75"/>
        <v>2015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42297.748067129629</v>
      </c>
      <c r="P1206" s="12">
        <f t="shared" si="73"/>
        <v>42342.208333333328</v>
      </c>
      <c r="Q1206">
        <f t="shared" si="74"/>
        <v>234.79</v>
      </c>
      <c r="R1206" s="11" t="s">
        <v>8354</v>
      </c>
      <c r="S1206" t="s">
        <v>8355</v>
      </c>
      <c r="T1206" s="13">
        <f t="shared" si="75"/>
        <v>2015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42138.506377314814</v>
      </c>
      <c r="P1207" s="12">
        <f t="shared" si="73"/>
        <v>42168.506377314814</v>
      </c>
      <c r="Q1207">
        <f t="shared" si="74"/>
        <v>211.48</v>
      </c>
      <c r="R1207" s="11" t="s">
        <v>8354</v>
      </c>
      <c r="S1207" t="s">
        <v>8355</v>
      </c>
      <c r="T1207" s="13">
        <f t="shared" si="75"/>
        <v>2015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42772.776076388895</v>
      </c>
      <c r="P1208" s="12">
        <f t="shared" si="73"/>
        <v>42805.561805555553</v>
      </c>
      <c r="Q1208">
        <f t="shared" si="74"/>
        <v>32.340000000000003</v>
      </c>
      <c r="R1208" s="11" t="s">
        <v>8354</v>
      </c>
      <c r="S1208" t="s">
        <v>8355</v>
      </c>
      <c r="T1208" s="13">
        <f t="shared" si="75"/>
        <v>2017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42430.430243055554</v>
      </c>
      <c r="P1209" s="12">
        <f t="shared" si="73"/>
        <v>42460.416666666672</v>
      </c>
      <c r="Q1209">
        <f t="shared" si="74"/>
        <v>123.38</v>
      </c>
      <c r="R1209" s="11" t="s">
        <v>8354</v>
      </c>
      <c r="S1209" t="s">
        <v>8355</v>
      </c>
      <c r="T1209" s="13">
        <f t="shared" si="75"/>
        <v>2016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42423.709074074075</v>
      </c>
      <c r="P1210" s="12">
        <f t="shared" si="73"/>
        <v>42453.667407407411</v>
      </c>
      <c r="Q1210">
        <f t="shared" si="74"/>
        <v>207.07</v>
      </c>
      <c r="R1210" s="11" t="s">
        <v>8354</v>
      </c>
      <c r="S1210" t="s">
        <v>8355</v>
      </c>
      <c r="T1210" s="13">
        <f t="shared" si="75"/>
        <v>2016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42761.846122685187</v>
      </c>
      <c r="P1211" s="12">
        <f t="shared" si="73"/>
        <v>42791.846122685187</v>
      </c>
      <c r="Q1211">
        <f t="shared" si="74"/>
        <v>138.26</v>
      </c>
      <c r="R1211" s="11" t="s">
        <v>8354</v>
      </c>
      <c r="S1211" t="s">
        <v>8355</v>
      </c>
      <c r="T1211" s="13">
        <f t="shared" si="75"/>
        <v>2017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42132.941805555558</v>
      </c>
      <c r="P1212" s="12">
        <f t="shared" si="73"/>
        <v>42155.875</v>
      </c>
      <c r="Q1212">
        <f t="shared" si="74"/>
        <v>493.82</v>
      </c>
      <c r="R1212" s="11" t="s">
        <v>8354</v>
      </c>
      <c r="S1212" t="s">
        <v>8355</v>
      </c>
      <c r="T1212" s="13">
        <f t="shared" si="75"/>
        <v>2015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42515.866446759261</v>
      </c>
      <c r="P1213" s="12">
        <f t="shared" si="73"/>
        <v>42530.866446759261</v>
      </c>
      <c r="Q1213">
        <f t="shared" si="74"/>
        <v>168.5</v>
      </c>
      <c r="R1213" s="11" t="s">
        <v>8354</v>
      </c>
      <c r="S1213" t="s">
        <v>8355</v>
      </c>
      <c r="T1213" s="13">
        <f t="shared" si="75"/>
        <v>2016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42318.950173611112</v>
      </c>
      <c r="P1214" s="12">
        <f t="shared" si="73"/>
        <v>42335.041666666672</v>
      </c>
      <c r="Q1214">
        <f t="shared" si="74"/>
        <v>38.869999999999997</v>
      </c>
      <c r="R1214" s="11" t="s">
        <v>8354</v>
      </c>
      <c r="S1214" t="s">
        <v>8355</v>
      </c>
      <c r="T1214" s="13">
        <f t="shared" si="75"/>
        <v>2015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42731.755787037036</v>
      </c>
      <c r="P1215" s="12">
        <f t="shared" si="73"/>
        <v>42766.755787037036</v>
      </c>
      <c r="Q1215">
        <f t="shared" si="74"/>
        <v>61.53</v>
      </c>
      <c r="R1215" s="11" t="s">
        <v>8354</v>
      </c>
      <c r="S1215" t="s">
        <v>8355</v>
      </c>
      <c r="T1215" s="13">
        <f t="shared" si="75"/>
        <v>2016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42104.840335648143</v>
      </c>
      <c r="P1216" s="12">
        <f t="shared" si="73"/>
        <v>42164.840335648143</v>
      </c>
      <c r="Q1216">
        <f t="shared" si="74"/>
        <v>105.44</v>
      </c>
      <c r="R1216" s="11" t="s">
        <v>8354</v>
      </c>
      <c r="S1216" t="s">
        <v>8355</v>
      </c>
      <c r="T1216" s="13">
        <f t="shared" si="75"/>
        <v>2015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41759.923101851848</v>
      </c>
      <c r="P1217" s="12">
        <f t="shared" si="73"/>
        <v>41789.923101851848</v>
      </c>
      <c r="Q1217">
        <f t="shared" si="74"/>
        <v>71.59</v>
      </c>
      <c r="R1217" s="11" t="s">
        <v>8354</v>
      </c>
      <c r="S1217" t="s">
        <v>8355</v>
      </c>
      <c r="T1217" s="13">
        <f t="shared" si="75"/>
        <v>2014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42247.616400462968</v>
      </c>
      <c r="P1218" s="12">
        <f t="shared" si="73"/>
        <v>42279.960416666669</v>
      </c>
      <c r="Q1218">
        <f t="shared" si="74"/>
        <v>91.88</v>
      </c>
      <c r="R1218" s="11" t="s">
        <v>8354</v>
      </c>
      <c r="S1218" t="s">
        <v>8355</v>
      </c>
      <c r="T1218" s="13">
        <f t="shared" si="75"/>
        <v>2015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(((J1219/60)/60)/24)+DATE(1970,1,1)</f>
        <v>42535.809490740736</v>
      </c>
      <c r="P1219" s="12">
        <f t="shared" ref="P1219:P1282" si="77">(((I1219/60)/60)/24)+DATE(1970,1,1)</f>
        <v>42565.809490740736</v>
      </c>
      <c r="Q1219">
        <f t="shared" ref="Q1219:Q1282" si="78">IFERROR(ROUND(E1219/L1219,2),0)</f>
        <v>148.57</v>
      </c>
      <c r="R1219" s="11" t="s">
        <v>8354</v>
      </c>
      <c r="S1219" t="s">
        <v>8355</v>
      </c>
      <c r="T1219" s="13">
        <f t="shared" ref="T1219:T1282" si="79">YEAR(O1219)</f>
        <v>2016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42278.662037037036</v>
      </c>
      <c r="P1220" s="12">
        <f t="shared" si="77"/>
        <v>42309.125</v>
      </c>
      <c r="Q1220">
        <f t="shared" si="78"/>
        <v>174.21</v>
      </c>
      <c r="R1220" s="11" t="s">
        <v>8354</v>
      </c>
      <c r="S1220" t="s">
        <v>8355</v>
      </c>
      <c r="T1220" s="13">
        <f t="shared" si="79"/>
        <v>2015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42633.461956018517</v>
      </c>
      <c r="P1221" s="12">
        <f t="shared" si="77"/>
        <v>42663.461956018517</v>
      </c>
      <c r="Q1221">
        <f t="shared" si="78"/>
        <v>102.86</v>
      </c>
      <c r="R1221" s="11" t="s">
        <v>8354</v>
      </c>
      <c r="S1221" t="s">
        <v>8355</v>
      </c>
      <c r="T1221" s="13">
        <f t="shared" si="79"/>
        <v>2016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42211.628611111111</v>
      </c>
      <c r="P1222" s="12">
        <f t="shared" si="77"/>
        <v>42241.628611111111</v>
      </c>
      <c r="Q1222">
        <f t="shared" si="78"/>
        <v>111.18</v>
      </c>
      <c r="R1222" s="11" t="s">
        <v>8354</v>
      </c>
      <c r="S1222" t="s">
        <v>8355</v>
      </c>
      <c r="T1222" s="13">
        <f t="shared" si="79"/>
        <v>2015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42680.47555555556</v>
      </c>
      <c r="P1223" s="12">
        <f t="shared" si="77"/>
        <v>42708</v>
      </c>
      <c r="Q1223">
        <f t="shared" si="78"/>
        <v>23.8</v>
      </c>
      <c r="R1223" s="11" t="s">
        <v>8354</v>
      </c>
      <c r="S1223" t="s">
        <v>8355</v>
      </c>
      <c r="T1223" s="13">
        <f t="shared" si="79"/>
        <v>2016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42430.720451388886</v>
      </c>
      <c r="P1224" s="12">
        <f t="shared" si="77"/>
        <v>42461.166666666672</v>
      </c>
      <c r="Q1224">
        <f t="shared" si="78"/>
        <v>81.27</v>
      </c>
      <c r="R1224" s="11" t="s">
        <v>8354</v>
      </c>
      <c r="S1224" t="s">
        <v>8355</v>
      </c>
      <c r="T1224" s="13">
        <f t="shared" si="79"/>
        <v>2016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42654.177187499998</v>
      </c>
      <c r="P1225" s="12">
        <f t="shared" si="77"/>
        <v>42684.218854166669</v>
      </c>
      <c r="Q1225">
        <f t="shared" si="78"/>
        <v>116.21</v>
      </c>
      <c r="R1225" s="11" t="s">
        <v>8354</v>
      </c>
      <c r="S1225" t="s">
        <v>8355</v>
      </c>
      <c r="T1225" s="13">
        <f t="shared" si="79"/>
        <v>2016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41736.549791666665</v>
      </c>
      <c r="P1226" s="12">
        <f t="shared" si="77"/>
        <v>41796.549791666665</v>
      </c>
      <c r="Q1226">
        <f t="shared" si="78"/>
        <v>58.89</v>
      </c>
      <c r="R1226" s="11" t="s">
        <v>8341</v>
      </c>
      <c r="S1226" t="s">
        <v>8356</v>
      </c>
      <c r="T1226" s="13">
        <f t="shared" si="79"/>
        <v>2014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41509.905995370369</v>
      </c>
      <c r="P1227" s="12">
        <f t="shared" si="77"/>
        <v>41569.905995370369</v>
      </c>
      <c r="Q1227">
        <f t="shared" si="78"/>
        <v>44</v>
      </c>
      <c r="R1227" s="11" t="s">
        <v>8341</v>
      </c>
      <c r="S1227" t="s">
        <v>8356</v>
      </c>
      <c r="T1227" s="13">
        <f t="shared" si="79"/>
        <v>2013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41715.874780092592</v>
      </c>
      <c r="P1228" s="12">
        <f t="shared" si="77"/>
        <v>41750.041666666664</v>
      </c>
      <c r="Q1228">
        <f t="shared" si="78"/>
        <v>48.43</v>
      </c>
      <c r="R1228" s="11" t="s">
        <v>8341</v>
      </c>
      <c r="S1228" t="s">
        <v>8356</v>
      </c>
      <c r="T1228" s="13">
        <f t="shared" si="79"/>
        <v>2014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41827.919166666667</v>
      </c>
      <c r="P1229" s="12">
        <f t="shared" si="77"/>
        <v>41858.291666666664</v>
      </c>
      <c r="Q1229">
        <f t="shared" si="78"/>
        <v>0</v>
      </c>
      <c r="R1229" s="11" t="s">
        <v>8341</v>
      </c>
      <c r="S1229" t="s">
        <v>8356</v>
      </c>
      <c r="T1229" s="13">
        <f t="shared" si="79"/>
        <v>2014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40754.729259259257</v>
      </c>
      <c r="P1230" s="12">
        <f t="shared" si="77"/>
        <v>40814.729259259257</v>
      </c>
      <c r="Q1230">
        <f t="shared" si="78"/>
        <v>61.04</v>
      </c>
      <c r="R1230" s="11" t="s">
        <v>8341</v>
      </c>
      <c r="S1230" t="s">
        <v>8356</v>
      </c>
      <c r="T1230" s="13">
        <f t="shared" si="79"/>
        <v>2011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40985.459803240738</v>
      </c>
      <c r="P1231" s="12">
        <f t="shared" si="77"/>
        <v>41015.666666666664</v>
      </c>
      <c r="Q1231">
        <f t="shared" si="78"/>
        <v>25</v>
      </c>
      <c r="R1231" s="11" t="s">
        <v>8341</v>
      </c>
      <c r="S1231" t="s">
        <v>8356</v>
      </c>
      <c r="T1231" s="13">
        <f t="shared" si="79"/>
        <v>2012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40568.972569444442</v>
      </c>
      <c r="P1232" s="12">
        <f t="shared" si="77"/>
        <v>40598.972569444442</v>
      </c>
      <c r="Q1232">
        <f t="shared" si="78"/>
        <v>0</v>
      </c>
      <c r="R1232" s="11" t="s">
        <v>8341</v>
      </c>
      <c r="S1232" t="s">
        <v>8356</v>
      </c>
      <c r="T1232" s="13">
        <f t="shared" si="79"/>
        <v>2011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42193.941759259258</v>
      </c>
      <c r="P1233" s="12">
        <f t="shared" si="77"/>
        <v>42244.041666666672</v>
      </c>
      <c r="Q1233">
        <f t="shared" si="78"/>
        <v>0</v>
      </c>
      <c r="R1233" s="11" t="s">
        <v>8341</v>
      </c>
      <c r="S1233" t="s">
        <v>8356</v>
      </c>
      <c r="T1233" s="13">
        <f t="shared" si="79"/>
        <v>2015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41506.848032407412</v>
      </c>
      <c r="P1234" s="12">
        <f t="shared" si="77"/>
        <v>41553.848032407412</v>
      </c>
      <c r="Q1234">
        <f t="shared" si="78"/>
        <v>40</v>
      </c>
      <c r="R1234" s="11" t="s">
        <v>8341</v>
      </c>
      <c r="S1234" t="s">
        <v>8356</v>
      </c>
      <c r="T1234" s="13">
        <f t="shared" si="79"/>
        <v>2013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40939.948773148149</v>
      </c>
      <c r="P1235" s="12">
        <f t="shared" si="77"/>
        <v>40960.948773148149</v>
      </c>
      <c r="Q1235">
        <f t="shared" si="78"/>
        <v>19.329999999999998</v>
      </c>
      <c r="R1235" s="11" t="s">
        <v>8341</v>
      </c>
      <c r="S1235" t="s">
        <v>8356</v>
      </c>
      <c r="T1235" s="13">
        <f t="shared" si="79"/>
        <v>2012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42007.788680555561</v>
      </c>
      <c r="P1236" s="12">
        <f t="shared" si="77"/>
        <v>42037.788680555561</v>
      </c>
      <c r="Q1236">
        <f t="shared" si="78"/>
        <v>0</v>
      </c>
      <c r="R1236" s="11" t="s">
        <v>8341</v>
      </c>
      <c r="S1236" t="s">
        <v>8356</v>
      </c>
      <c r="T1236" s="13">
        <f t="shared" si="79"/>
        <v>2015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41583.135405092595</v>
      </c>
      <c r="P1237" s="12">
        <f t="shared" si="77"/>
        <v>41623.135405092595</v>
      </c>
      <c r="Q1237">
        <f t="shared" si="78"/>
        <v>35</v>
      </c>
      <c r="R1237" s="11" t="s">
        <v>8341</v>
      </c>
      <c r="S1237" t="s">
        <v>8356</v>
      </c>
      <c r="T1237" s="13">
        <f t="shared" si="79"/>
        <v>2013</v>
      </c>
    </row>
    <row r="1238" spans="1:20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41110.680138888885</v>
      </c>
      <c r="P1238" s="12">
        <f t="shared" si="77"/>
        <v>41118.666666666664</v>
      </c>
      <c r="Q1238">
        <f t="shared" si="78"/>
        <v>0</v>
      </c>
      <c r="R1238" s="11" t="s">
        <v>8341</v>
      </c>
      <c r="S1238" t="s">
        <v>8356</v>
      </c>
      <c r="T1238" s="13">
        <f t="shared" si="79"/>
        <v>2012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41125.283159722225</v>
      </c>
      <c r="P1239" s="12">
        <f t="shared" si="77"/>
        <v>41145.283159722225</v>
      </c>
      <c r="Q1239">
        <f t="shared" si="78"/>
        <v>0</v>
      </c>
      <c r="R1239" s="11" t="s">
        <v>8341</v>
      </c>
      <c r="S1239" t="s">
        <v>8356</v>
      </c>
      <c r="T1239" s="13">
        <f t="shared" si="79"/>
        <v>2012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40731.61037037037</v>
      </c>
      <c r="P1240" s="12">
        <f t="shared" si="77"/>
        <v>40761.61037037037</v>
      </c>
      <c r="Q1240">
        <f t="shared" si="78"/>
        <v>59.33</v>
      </c>
      <c r="R1240" s="11" t="s">
        <v>8341</v>
      </c>
      <c r="S1240" t="s">
        <v>8356</v>
      </c>
      <c r="T1240" s="13">
        <f t="shared" si="79"/>
        <v>2011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40883.962581018517</v>
      </c>
      <c r="P1241" s="12">
        <f t="shared" si="77"/>
        <v>40913.962581018517</v>
      </c>
      <c r="Q1241">
        <f t="shared" si="78"/>
        <v>0</v>
      </c>
      <c r="R1241" s="11" t="s">
        <v>8341</v>
      </c>
      <c r="S1241" t="s">
        <v>8356</v>
      </c>
      <c r="T1241" s="13">
        <f t="shared" si="79"/>
        <v>2011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41409.040011574078</v>
      </c>
      <c r="P1242" s="12">
        <f t="shared" si="77"/>
        <v>41467.910416666666</v>
      </c>
      <c r="Q1242">
        <f t="shared" si="78"/>
        <v>30.13</v>
      </c>
      <c r="R1242" s="11" t="s">
        <v>8341</v>
      </c>
      <c r="S1242" t="s">
        <v>8356</v>
      </c>
      <c r="T1242" s="13">
        <f t="shared" si="79"/>
        <v>2013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41923.837731481479</v>
      </c>
      <c r="P1243" s="12">
        <f t="shared" si="77"/>
        <v>41946.249305555553</v>
      </c>
      <c r="Q1243">
        <f t="shared" si="78"/>
        <v>74.62</v>
      </c>
      <c r="R1243" s="11" t="s">
        <v>8341</v>
      </c>
      <c r="S1243" t="s">
        <v>8356</v>
      </c>
      <c r="T1243" s="13">
        <f t="shared" si="79"/>
        <v>2014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40782.165532407409</v>
      </c>
      <c r="P1244" s="12">
        <f t="shared" si="77"/>
        <v>40797.554166666669</v>
      </c>
      <c r="Q1244">
        <f t="shared" si="78"/>
        <v>5</v>
      </c>
      <c r="R1244" s="11" t="s">
        <v>8341</v>
      </c>
      <c r="S1244" t="s">
        <v>8356</v>
      </c>
      <c r="T1244" s="13">
        <f t="shared" si="79"/>
        <v>2011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40671.879293981481</v>
      </c>
      <c r="P1245" s="12">
        <f t="shared" si="77"/>
        <v>40732.875</v>
      </c>
      <c r="Q1245">
        <f t="shared" si="78"/>
        <v>44.5</v>
      </c>
      <c r="R1245" s="11" t="s">
        <v>8341</v>
      </c>
      <c r="S1245" t="s">
        <v>8356</v>
      </c>
      <c r="T1245" s="13">
        <f t="shared" si="79"/>
        <v>2011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41355.825497685182</v>
      </c>
      <c r="P1246" s="12">
        <f t="shared" si="77"/>
        <v>41386.875</v>
      </c>
      <c r="Q1246">
        <f t="shared" si="78"/>
        <v>46.13</v>
      </c>
      <c r="R1246" s="11" t="s">
        <v>8341</v>
      </c>
      <c r="S1246" t="s">
        <v>8342</v>
      </c>
      <c r="T1246" s="13">
        <f t="shared" si="79"/>
        <v>2013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41774.599930555552</v>
      </c>
      <c r="P1247" s="12">
        <f t="shared" si="77"/>
        <v>41804.599930555552</v>
      </c>
      <c r="Q1247">
        <f t="shared" si="78"/>
        <v>141.47</v>
      </c>
      <c r="R1247" s="11" t="s">
        <v>8341</v>
      </c>
      <c r="S1247" t="s">
        <v>8342</v>
      </c>
      <c r="T1247" s="13">
        <f t="shared" si="79"/>
        <v>2014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40838.043391203704</v>
      </c>
      <c r="P1248" s="12">
        <f t="shared" si="77"/>
        <v>40883.085057870368</v>
      </c>
      <c r="Q1248">
        <f t="shared" si="78"/>
        <v>75.48</v>
      </c>
      <c r="R1248" s="11" t="s">
        <v>8341</v>
      </c>
      <c r="S1248" t="s">
        <v>8342</v>
      </c>
      <c r="T1248" s="13">
        <f t="shared" si="79"/>
        <v>2011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41370.292303240742</v>
      </c>
      <c r="P1249" s="12">
        <f t="shared" si="77"/>
        <v>41400.292303240742</v>
      </c>
      <c r="Q1249">
        <f t="shared" si="78"/>
        <v>85.5</v>
      </c>
      <c r="R1249" s="11" t="s">
        <v>8341</v>
      </c>
      <c r="S1249" t="s">
        <v>8342</v>
      </c>
      <c r="T1249" s="13">
        <f t="shared" si="79"/>
        <v>2013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41767.656863425924</v>
      </c>
      <c r="P1250" s="12">
        <f t="shared" si="77"/>
        <v>41803.290972222225</v>
      </c>
      <c r="Q1250">
        <f t="shared" si="78"/>
        <v>64.25</v>
      </c>
      <c r="R1250" s="11" t="s">
        <v>8341</v>
      </c>
      <c r="S1250" t="s">
        <v>8342</v>
      </c>
      <c r="T1250" s="13">
        <f t="shared" si="79"/>
        <v>2014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41067.74086805556</v>
      </c>
      <c r="P1251" s="12">
        <f t="shared" si="77"/>
        <v>41097.74086805556</v>
      </c>
      <c r="Q1251">
        <f t="shared" si="78"/>
        <v>64.47</v>
      </c>
      <c r="R1251" s="11" t="s">
        <v>8341</v>
      </c>
      <c r="S1251" t="s">
        <v>8342</v>
      </c>
      <c r="T1251" s="13">
        <f t="shared" si="79"/>
        <v>2012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41843.64271990741</v>
      </c>
      <c r="P1252" s="12">
        <f t="shared" si="77"/>
        <v>41888.64271990741</v>
      </c>
      <c r="Q1252">
        <f t="shared" si="78"/>
        <v>118.2</v>
      </c>
      <c r="R1252" s="11" t="s">
        <v>8341</v>
      </c>
      <c r="S1252" t="s">
        <v>8342</v>
      </c>
      <c r="T1252" s="13">
        <f t="shared" si="79"/>
        <v>2014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40751.814432870371</v>
      </c>
      <c r="P1253" s="12">
        <f t="shared" si="77"/>
        <v>40811.814432870371</v>
      </c>
      <c r="Q1253">
        <f t="shared" si="78"/>
        <v>82.54</v>
      </c>
      <c r="R1253" s="11" t="s">
        <v>8341</v>
      </c>
      <c r="S1253" t="s">
        <v>8342</v>
      </c>
      <c r="T1253" s="13">
        <f t="shared" si="79"/>
        <v>2011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41543.988067129627</v>
      </c>
      <c r="P1254" s="12">
        <f t="shared" si="77"/>
        <v>41571.988067129627</v>
      </c>
      <c r="Q1254">
        <f t="shared" si="78"/>
        <v>34.17</v>
      </c>
      <c r="R1254" s="11" t="s">
        <v>8341</v>
      </c>
      <c r="S1254" t="s">
        <v>8342</v>
      </c>
      <c r="T1254" s="13">
        <f t="shared" si="79"/>
        <v>2013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41855.783645833333</v>
      </c>
      <c r="P1255" s="12">
        <f t="shared" si="77"/>
        <v>41885.783645833333</v>
      </c>
      <c r="Q1255">
        <f t="shared" si="78"/>
        <v>42.73</v>
      </c>
      <c r="R1255" s="11" t="s">
        <v>8341</v>
      </c>
      <c r="S1255" t="s">
        <v>8342</v>
      </c>
      <c r="T1255" s="13">
        <f t="shared" si="79"/>
        <v>2014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40487.621365740742</v>
      </c>
      <c r="P1256" s="12">
        <f t="shared" si="77"/>
        <v>40544.207638888889</v>
      </c>
      <c r="Q1256">
        <f t="shared" si="78"/>
        <v>94.49</v>
      </c>
      <c r="R1256" s="11" t="s">
        <v>8341</v>
      </c>
      <c r="S1256" t="s">
        <v>8342</v>
      </c>
      <c r="T1256" s="13">
        <f t="shared" si="79"/>
        <v>2010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41579.845509259263</v>
      </c>
      <c r="P1257" s="12">
        <f t="shared" si="77"/>
        <v>41609.887175925927</v>
      </c>
      <c r="Q1257">
        <f t="shared" si="78"/>
        <v>55.7</v>
      </c>
      <c r="R1257" s="11" t="s">
        <v>8341</v>
      </c>
      <c r="S1257" t="s">
        <v>8342</v>
      </c>
      <c r="T1257" s="13">
        <f t="shared" si="79"/>
        <v>2013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40921.919340277782</v>
      </c>
      <c r="P1258" s="12">
        <f t="shared" si="77"/>
        <v>40951.919340277782</v>
      </c>
      <c r="Q1258">
        <f t="shared" si="78"/>
        <v>98.03</v>
      </c>
      <c r="R1258" s="11" t="s">
        <v>8341</v>
      </c>
      <c r="S1258" t="s">
        <v>8342</v>
      </c>
      <c r="T1258" s="13">
        <f t="shared" si="79"/>
        <v>2012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40587.085532407407</v>
      </c>
      <c r="P1259" s="12">
        <f t="shared" si="77"/>
        <v>40636.043865740743</v>
      </c>
      <c r="Q1259">
        <f t="shared" si="78"/>
        <v>92.1</v>
      </c>
      <c r="R1259" s="11" t="s">
        <v>8341</v>
      </c>
      <c r="S1259" t="s">
        <v>8342</v>
      </c>
      <c r="T1259" s="13">
        <f t="shared" si="79"/>
        <v>2011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41487.611250000002</v>
      </c>
      <c r="P1260" s="12">
        <f t="shared" si="77"/>
        <v>41517.611250000002</v>
      </c>
      <c r="Q1260">
        <f t="shared" si="78"/>
        <v>38.18</v>
      </c>
      <c r="R1260" s="11" t="s">
        <v>8341</v>
      </c>
      <c r="S1260" t="s">
        <v>8342</v>
      </c>
      <c r="T1260" s="13">
        <f t="shared" si="79"/>
        <v>2013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41766.970648148148</v>
      </c>
      <c r="P1261" s="12">
        <f t="shared" si="77"/>
        <v>41799.165972222225</v>
      </c>
      <c r="Q1261">
        <f t="shared" si="78"/>
        <v>27.15</v>
      </c>
      <c r="R1261" s="11" t="s">
        <v>8341</v>
      </c>
      <c r="S1261" t="s">
        <v>8342</v>
      </c>
      <c r="T1261" s="13">
        <f t="shared" si="79"/>
        <v>2014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41666.842824074076</v>
      </c>
      <c r="P1262" s="12">
        <f t="shared" si="77"/>
        <v>41696.842824074076</v>
      </c>
      <c r="Q1262">
        <f t="shared" si="78"/>
        <v>50.69</v>
      </c>
      <c r="R1262" s="11" t="s">
        <v>8341</v>
      </c>
      <c r="S1262" t="s">
        <v>8342</v>
      </c>
      <c r="T1262" s="13">
        <f t="shared" si="79"/>
        <v>2014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41638.342905092592</v>
      </c>
      <c r="P1263" s="12">
        <f t="shared" si="77"/>
        <v>41668.342905092592</v>
      </c>
      <c r="Q1263">
        <f t="shared" si="78"/>
        <v>38.94</v>
      </c>
      <c r="R1263" s="11" t="s">
        <v>8341</v>
      </c>
      <c r="S1263" t="s">
        <v>8342</v>
      </c>
      <c r="T1263" s="13">
        <f t="shared" si="79"/>
        <v>2013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41656.762638888889</v>
      </c>
      <c r="P1264" s="12">
        <f t="shared" si="77"/>
        <v>41686.762638888889</v>
      </c>
      <c r="Q1264">
        <f t="shared" si="78"/>
        <v>77.64</v>
      </c>
      <c r="R1264" s="11" t="s">
        <v>8341</v>
      </c>
      <c r="S1264" t="s">
        <v>8342</v>
      </c>
      <c r="T1264" s="13">
        <f t="shared" si="79"/>
        <v>2014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41692.084143518521</v>
      </c>
      <c r="P1265" s="12">
        <f t="shared" si="77"/>
        <v>41727.041666666664</v>
      </c>
      <c r="Q1265">
        <f t="shared" si="78"/>
        <v>43.54</v>
      </c>
      <c r="R1265" s="11" t="s">
        <v>8341</v>
      </c>
      <c r="S1265" t="s">
        <v>8342</v>
      </c>
      <c r="T1265" s="13">
        <f t="shared" si="79"/>
        <v>2014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41547.662997685184</v>
      </c>
      <c r="P1266" s="12">
        <f t="shared" si="77"/>
        <v>41576.662997685184</v>
      </c>
      <c r="Q1266">
        <f t="shared" si="78"/>
        <v>31.82</v>
      </c>
      <c r="R1266" s="11" t="s">
        <v>8341</v>
      </c>
      <c r="S1266" t="s">
        <v>8342</v>
      </c>
      <c r="T1266" s="13">
        <f t="shared" si="79"/>
        <v>2013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40465.655266203699</v>
      </c>
      <c r="P1267" s="12">
        <f t="shared" si="77"/>
        <v>40512.655266203699</v>
      </c>
      <c r="Q1267">
        <f t="shared" si="78"/>
        <v>63.18</v>
      </c>
      <c r="R1267" s="11" t="s">
        <v>8341</v>
      </c>
      <c r="S1267" t="s">
        <v>8342</v>
      </c>
      <c r="T1267" s="13">
        <f t="shared" si="79"/>
        <v>2010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41620.87667824074</v>
      </c>
      <c r="P1268" s="12">
        <f t="shared" si="77"/>
        <v>41650.87667824074</v>
      </c>
      <c r="Q1268">
        <f t="shared" si="78"/>
        <v>190.9</v>
      </c>
      <c r="R1268" s="11" t="s">
        <v>8341</v>
      </c>
      <c r="S1268" t="s">
        <v>8342</v>
      </c>
      <c r="T1268" s="13">
        <f t="shared" si="79"/>
        <v>2013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41449.585162037038</v>
      </c>
      <c r="P1269" s="12">
        <f t="shared" si="77"/>
        <v>41479.585162037038</v>
      </c>
      <c r="Q1269">
        <f t="shared" si="78"/>
        <v>140.86000000000001</v>
      </c>
      <c r="R1269" s="11" t="s">
        <v>8341</v>
      </c>
      <c r="S1269" t="s">
        <v>8342</v>
      </c>
      <c r="T1269" s="13">
        <f t="shared" si="79"/>
        <v>2013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41507.845451388886</v>
      </c>
      <c r="P1270" s="12">
        <f t="shared" si="77"/>
        <v>41537.845451388886</v>
      </c>
      <c r="Q1270">
        <f t="shared" si="78"/>
        <v>76.92</v>
      </c>
      <c r="R1270" s="11" t="s">
        <v>8341</v>
      </c>
      <c r="S1270" t="s">
        <v>8342</v>
      </c>
      <c r="T1270" s="13">
        <f t="shared" si="79"/>
        <v>2013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42445.823055555549</v>
      </c>
      <c r="P1271" s="12">
        <f t="shared" si="77"/>
        <v>42476</v>
      </c>
      <c r="Q1271">
        <f t="shared" si="78"/>
        <v>99.16</v>
      </c>
      <c r="R1271" s="11" t="s">
        <v>8341</v>
      </c>
      <c r="S1271" t="s">
        <v>8342</v>
      </c>
      <c r="T1271" s="13">
        <f t="shared" si="79"/>
        <v>2016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40933.856967592597</v>
      </c>
      <c r="P1272" s="12">
        <f t="shared" si="77"/>
        <v>40993.815300925926</v>
      </c>
      <c r="Q1272">
        <f t="shared" si="78"/>
        <v>67.88</v>
      </c>
      <c r="R1272" s="11" t="s">
        <v>8341</v>
      </c>
      <c r="S1272" t="s">
        <v>8342</v>
      </c>
      <c r="T1272" s="13">
        <f t="shared" si="79"/>
        <v>2012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41561.683553240742</v>
      </c>
      <c r="P1273" s="12">
        <f t="shared" si="77"/>
        <v>41591.725219907406</v>
      </c>
      <c r="Q1273">
        <f t="shared" si="78"/>
        <v>246.29</v>
      </c>
      <c r="R1273" s="11" t="s">
        <v>8341</v>
      </c>
      <c r="S1273" t="s">
        <v>8342</v>
      </c>
      <c r="T1273" s="13">
        <f t="shared" si="79"/>
        <v>2013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40274.745127314818</v>
      </c>
      <c r="P1274" s="12">
        <f t="shared" si="77"/>
        <v>40344.166666666664</v>
      </c>
      <c r="Q1274">
        <f t="shared" si="78"/>
        <v>189.29</v>
      </c>
      <c r="R1274" s="11" t="s">
        <v>8341</v>
      </c>
      <c r="S1274" t="s">
        <v>8342</v>
      </c>
      <c r="T1274" s="13">
        <f t="shared" si="79"/>
        <v>2010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41852.730219907404</v>
      </c>
      <c r="P1275" s="12">
        <f t="shared" si="77"/>
        <v>41882.730219907404</v>
      </c>
      <c r="Q1275">
        <f t="shared" si="78"/>
        <v>76.67</v>
      </c>
      <c r="R1275" s="11" t="s">
        <v>8341</v>
      </c>
      <c r="S1275" t="s">
        <v>8342</v>
      </c>
      <c r="T1275" s="13">
        <f t="shared" si="79"/>
        <v>2014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41116.690104166664</v>
      </c>
      <c r="P1276" s="12">
        <f t="shared" si="77"/>
        <v>41151.690104166664</v>
      </c>
      <c r="Q1276">
        <f t="shared" si="78"/>
        <v>82.96</v>
      </c>
      <c r="R1276" s="11" t="s">
        <v>8341</v>
      </c>
      <c r="S1276" t="s">
        <v>8342</v>
      </c>
      <c r="T1276" s="13">
        <f t="shared" si="79"/>
        <v>2012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41458.867905092593</v>
      </c>
      <c r="P1277" s="12">
        <f t="shared" si="77"/>
        <v>41493.867905092593</v>
      </c>
      <c r="Q1277">
        <f t="shared" si="78"/>
        <v>62.52</v>
      </c>
      <c r="R1277" s="11" t="s">
        <v>8341</v>
      </c>
      <c r="S1277" t="s">
        <v>8342</v>
      </c>
      <c r="T1277" s="13">
        <f t="shared" si="79"/>
        <v>2013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40007.704247685186</v>
      </c>
      <c r="P1278" s="12">
        <f t="shared" si="77"/>
        <v>40057.166666666664</v>
      </c>
      <c r="Q1278">
        <f t="shared" si="78"/>
        <v>46.07</v>
      </c>
      <c r="R1278" s="11" t="s">
        <v>8341</v>
      </c>
      <c r="S1278" t="s">
        <v>8342</v>
      </c>
      <c r="T1278" s="13">
        <f t="shared" si="79"/>
        <v>2009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41121.561886574076</v>
      </c>
      <c r="P1279" s="12">
        <f t="shared" si="77"/>
        <v>41156.561886574076</v>
      </c>
      <c r="Q1279">
        <f t="shared" si="78"/>
        <v>38.54</v>
      </c>
      <c r="R1279" s="11" t="s">
        <v>8341</v>
      </c>
      <c r="S1279" t="s">
        <v>8342</v>
      </c>
      <c r="T1279" s="13">
        <f t="shared" si="79"/>
        <v>2012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41786.555162037039</v>
      </c>
      <c r="P1280" s="12">
        <f t="shared" si="77"/>
        <v>41815.083333333336</v>
      </c>
      <c r="Q1280">
        <f t="shared" si="78"/>
        <v>53.01</v>
      </c>
      <c r="R1280" s="11" t="s">
        <v>8341</v>
      </c>
      <c r="S1280" t="s">
        <v>8342</v>
      </c>
      <c r="T1280" s="13">
        <f t="shared" si="79"/>
        <v>2014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41682.099189814813</v>
      </c>
      <c r="P1281" s="12">
        <f t="shared" si="77"/>
        <v>41722.057523148149</v>
      </c>
      <c r="Q1281">
        <f t="shared" si="78"/>
        <v>73.36</v>
      </c>
      <c r="R1281" s="11" t="s">
        <v>8341</v>
      </c>
      <c r="S1281" t="s">
        <v>8342</v>
      </c>
      <c r="T1281" s="13">
        <f t="shared" si="79"/>
        <v>2014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40513.757569444446</v>
      </c>
      <c r="P1282" s="12">
        <f t="shared" si="77"/>
        <v>40603.757569444446</v>
      </c>
      <c r="Q1282">
        <f t="shared" si="78"/>
        <v>127.98</v>
      </c>
      <c r="R1282" s="11" t="s">
        <v>8341</v>
      </c>
      <c r="S1282" t="s">
        <v>8342</v>
      </c>
      <c r="T1282" s="13">
        <f t="shared" si="79"/>
        <v>2010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(((J1283/60)/60)/24)+DATE(1970,1,1)</f>
        <v>41463.743472222224</v>
      </c>
      <c r="P1283" s="12">
        <f t="shared" ref="P1283:P1346" si="81">(((I1283/60)/60)/24)+DATE(1970,1,1)</f>
        <v>41483.743472222224</v>
      </c>
      <c r="Q1283">
        <f t="shared" ref="Q1283:Q1346" si="82">IFERROR(ROUND(E1283/L1283,2),0)</f>
        <v>104.73</v>
      </c>
      <c r="R1283" s="11" t="s">
        <v>8341</v>
      </c>
      <c r="S1283" t="s">
        <v>8342</v>
      </c>
      <c r="T1283" s="13">
        <f t="shared" ref="T1283:T1346" si="83">YEAR(O1283)</f>
        <v>2013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41586.475173611114</v>
      </c>
      <c r="P1284" s="12">
        <f t="shared" si="81"/>
        <v>41617.207638888889</v>
      </c>
      <c r="Q1284">
        <f t="shared" si="82"/>
        <v>67.67</v>
      </c>
      <c r="R1284" s="11" t="s">
        <v>8341</v>
      </c>
      <c r="S1284" t="s">
        <v>8342</v>
      </c>
      <c r="T1284" s="13">
        <f t="shared" si="83"/>
        <v>2013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41320.717465277776</v>
      </c>
      <c r="P1285" s="12">
        <f t="shared" si="81"/>
        <v>41344.166666666664</v>
      </c>
      <c r="Q1285">
        <f t="shared" si="82"/>
        <v>95.93</v>
      </c>
      <c r="R1285" s="11" t="s">
        <v>8341</v>
      </c>
      <c r="S1285" t="s">
        <v>8342</v>
      </c>
      <c r="T1285" s="13">
        <f t="shared" si="83"/>
        <v>2013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42712.23474537037</v>
      </c>
      <c r="P1286" s="12">
        <f t="shared" si="81"/>
        <v>42735.707638888889</v>
      </c>
      <c r="Q1286">
        <f t="shared" si="82"/>
        <v>65.16</v>
      </c>
      <c r="R1286" s="11" t="s">
        <v>8333</v>
      </c>
      <c r="S1286" t="s">
        <v>8334</v>
      </c>
      <c r="T1286" s="13">
        <f t="shared" si="83"/>
        <v>2016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42160.583043981482</v>
      </c>
      <c r="P1287" s="12">
        <f t="shared" si="81"/>
        <v>42175.583043981482</v>
      </c>
      <c r="Q1287">
        <f t="shared" si="82"/>
        <v>32.270000000000003</v>
      </c>
      <c r="R1287" s="11" t="s">
        <v>8333</v>
      </c>
      <c r="S1287" t="s">
        <v>8334</v>
      </c>
      <c r="T1287" s="13">
        <f t="shared" si="83"/>
        <v>2015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42039.384571759263</v>
      </c>
      <c r="P1288" s="12">
        <f t="shared" si="81"/>
        <v>42052.583333333328</v>
      </c>
      <c r="Q1288">
        <f t="shared" si="82"/>
        <v>81.25</v>
      </c>
      <c r="R1288" s="11" t="s">
        <v>8333</v>
      </c>
      <c r="S1288" t="s">
        <v>8334</v>
      </c>
      <c r="T1288" s="13">
        <f t="shared" si="83"/>
        <v>2015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42107.621018518519</v>
      </c>
      <c r="P1289" s="12">
        <f t="shared" si="81"/>
        <v>42167.621018518519</v>
      </c>
      <c r="Q1289">
        <f t="shared" si="82"/>
        <v>24.2</v>
      </c>
      <c r="R1289" s="11" t="s">
        <v>8333</v>
      </c>
      <c r="S1289" t="s">
        <v>8334</v>
      </c>
      <c r="T1289" s="13">
        <f t="shared" si="83"/>
        <v>2015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42561.154664351852</v>
      </c>
      <c r="P1290" s="12">
        <f t="shared" si="81"/>
        <v>42592.166666666672</v>
      </c>
      <c r="Q1290">
        <f t="shared" si="82"/>
        <v>65.87</v>
      </c>
      <c r="R1290" s="11" t="s">
        <v>8333</v>
      </c>
      <c r="S1290" t="s">
        <v>8334</v>
      </c>
      <c r="T1290" s="13">
        <f t="shared" si="83"/>
        <v>2016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42709.134780092587</v>
      </c>
      <c r="P1291" s="12">
        <f t="shared" si="81"/>
        <v>42739.134780092587</v>
      </c>
      <c r="Q1291">
        <f t="shared" si="82"/>
        <v>36.08</v>
      </c>
      <c r="R1291" s="11" t="s">
        <v>8333</v>
      </c>
      <c r="S1291" t="s">
        <v>8334</v>
      </c>
      <c r="T1291" s="13">
        <f t="shared" si="83"/>
        <v>2016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42086.614942129629</v>
      </c>
      <c r="P1292" s="12">
        <f t="shared" si="81"/>
        <v>42117.290972222225</v>
      </c>
      <c r="Q1292">
        <f t="shared" si="82"/>
        <v>44.19</v>
      </c>
      <c r="R1292" s="11" t="s">
        <v>8333</v>
      </c>
      <c r="S1292" t="s">
        <v>8334</v>
      </c>
      <c r="T1292" s="13">
        <f t="shared" si="83"/>
        <v>2015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42064.652673611112</v>
      </c>
      <c r="P1293" s="12">
        <f t="shared" si="81"/>
        <v>42101.291666666672</v>
      </c>
      <c r="Q1293">
        <f t="shared" si="82"/>
        <v>104.07</v>
      </c>
      <c r="R1293" s="11" t="s">
        <v>8333</v>
      </c>
      <c r="S1293" t="s">
        <v>8334</v>
      </c>
      <c r="T1293" s="13">
        <f t="shared" si="83"/>
        <v>2015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42256.764212962968</v>
      </c>
      <c r="P1294" s="12">
        <f t="shared" si="81"/>
        <v>42283.957638888889</v>
      </c>
      <c r="Q1294">
        <f t="shared" si="82"/>
        <v>35.96</v>
      </c>
      <c r="R1294" s="11" t="s">
        <v>8333</v>
      </c>
      <c r="S1294" t="s">
        <v>8334</v>
      </c>
      <c r="T1294" s="13">
        <f t="shared" si="83"/>
        <v>2015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42292.701053240744</v>
      </c>
      <c r="P1295" s="12">
        <f t="shared" si="81"/>
        <v>42322.742719907401</v>
      </c>
      <c r="Q1295">
        <f t="shared" si="82"/>
        <v>127.79</v>
      </c>
      <c r="R1295" s="11" t="s">
        <v>8333</v>
      </c>
      <c r="S1295" t="s">
        <v>8334</v>
      </c>
      <c r="T1295" s="13">
        <f t="shared" si="83"/>
        <v>2015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42278.453668981485</v>
      </c>
      <c r="P1296" s="12">
        <f t="shared" si="81"/>
        <v>42296.458333333328</v>
      </c>
      <c r="Q1296">
        <f t="shared" si="82"/>
        <v>27.73</v>
      </c>
      <c r="R1296" s="11" t="s">
        <v>8333</v>
      </c>
      <c r="S1296" t="s">
        <v>8334</v>
      </c>
      <c r="T1296" s="13">
        <f t="shared" si="83"/>
        <v>2015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42184.572881944448</v>
      </c>
      <c r="P1297" s="12">
        <f t="shared" si="81"/>
        <v>42214.708333333328</v>
      </c>
      <c r="Q1297">
        <f t="shared" si="82"/>
        <v>39.83</v>
      </c>
      <c r="R1297" s="11" t="s">
        <v>8333</v>
      </c>
      <c r="S1297" t="s">
        <v>8334</v>
      </c>
      <c r="T1297" s="13">
        <f t="shared" si="83"/>
        <v>2015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42423.050613425927</v>
      </c>
      <c r="P1298" s="12">
        <f t="shared" si="81"/>
        <v>42443.008946759262</v>
      </c>
      <c r="Q1298">
        <f t="shared" si="82"/>
        <v>52.17</v>
      </c>
      <c r="R1298" s="11" t="s">
        <v>8333</v>
      </c>
      <c r="S1298" t="s">
        <v>8334</v>
      </c>
      <c r="T1298" s="13">
        <f t="shared" si="83"/>
        <v>2016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42461.747199074074</v>
      </c>
      <c r="P1299" s="12">
        <f t="shared" si="81"/>
        <v>42491.747199074074</v>
      </c>
      <c r="Q1299">
        <f t="shared" si="82"/>
        <v>92.04</v>
      </c>
      <c r="R1299" s="11" t="s">
        <v>8333</v>
      </c>
      <c r="S1299" t="s">
        <v>8334</v>
      </c>
      <c r="T1299" s="13">
        <f t="shared" si="83"/>
        <v>2016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42458.680925925932</v>
      </c>
      <c r="P1300" s="12">
        <f t="shared" si="81"/>
        <v>42488.680925925932</v>
      </c>
      <c r="Q1300">
        <f t="shared" si="82"/>
        <v>63.42</v>
      </c>
      <c r="R1300" s="11" t="s">
        <v>8333</v>
      </c>
      <c r="S1300" t="s">
        <v>8334</v>
      </c>
      <c r="T1300" s="13">
        <f t="shared" si="83"/>
        <v>2016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42169.814340277779</v>
      </c>
      <c r="P1301" s="12">
        <f t="shared" si="81"/>
        <v>42199.814340277779</v>
      </c>
      <c r="Q1301">
        <f t="shared" si="82"/>
        <v>135.63</v>
      </c>
      <c r="R1301" s="11" t="s">
        <v>8333</v>
      </c>
      <c r="S1301" t="s">
        <v>8334</v>
      </c>
      <c r="T1301" s="13">
        <f t="shared" si="83"/>
        <v>2015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42483.675208333334</v>
      </c>
      <c r="P1302" s="12">
        <f t="shared" si="81"/>
        <v>42522.789583333331</v>
      </c>
      <c r="Q1302">
        <f t="shared" si="82"/>
        <v>168.75</v>
      </c>
      <c r="R1302" s="11" t="s">
        <v>8333</v>
      </c>
      <c r="S1302" t="s">
        <v>8334</v>
      </c>
      <c r="T1302" s="13">
        <f t="shared" si="83"/>
        <v>2016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42195.749745370369</v>
      </c>
      <c r="P1303" s="12">
        <f t="shared" si="81"/>
        <v>42206.125</v>
      </c>
      <c r="Q1303">
        <f t="shared" si="82"/>
        <v>70.86</v>
      </c>
      <c r="R1303" s="11" t="s">
        <v>8333</v>
      </c>
      <c r="S1303" t="s">
        <v>8334</v>
      </c>
      <c r="T1303" s="13">
        <f t="shared" si="83"/>
        <v>2015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42675.057997685188</v>
      </c>
      <c r="P1304" s="12">
        <f t="shared" si="81"/>
        <v>42705.099664351852</v>
      </c>
      <c r="Q1304">
        <f t="shared" si="82"/>
        <v>50</v>
      </c>
      <c r="R1304" s="11" t="s">
        <v>8333</v>
      </c>
      <c r="S1304" t="s">
        <v>8334</v>
      </c>
      <c r="T1304" s="13">
        <f t="shared" si="83"/>
        <v>2016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42566.441203703704</v>
      </c>
      <c r="P1305" s="12">
        <f t="shared" si="81"/>
        <v>42582.458333333328</v>
      </c>
      <c r="Q1305">
        <f t="shared" si="82"/>
        <v>42.21</v>
      </c>
      <c r="R1305" s="11" t="s">
        <v>8333</v>
      </c>
      <c r="S1305" t="s">
        <v>8334</v>
      </c>
      <c r="T1305" s="13">
        <f t="shared" si="83"/>
        <v>2016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42747.194502314815</v>
      </c>
      <c r="P1306" s="12">
        <f t="shared" si="81"/>
        <v>42807.152835648143</v>
      </c>
      <c r="Q1306">
        <f t="shared" si="82"/>
        <v>152.41</v>
      </c>
      <c r="R1306" s="11" t="s">
        <v>8335</v>
      </c>
      <c r="S1306" t="s">
        <v>8337</v>
      </c>
      <c r="T1306" s="13">
        <f t="shared" si="83"/>
        <v>2017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42543.665601851855</v>
      </c>
      <c r="P1307" s="12">
        <f t="shared" si="81"/>
        <v>42572.729166666672</v>
      </c>
      <c r="Q1307">
        <f t="shared" si="82"/>
        <v>90.62</v>
      </c>
      <c r="R1307" s="11" t="s">
        <v>8335</v>
      </c>
      <c r="S1307" t="s">
        <v>8337</v>
      </c>
      <c r="T1307" s="13">
        <f t="shared" si="83"/>
        <v>2016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41947.457569444443</v>
      </c>
      <c r="P1308" s="12">
        <f t="shared" si="81"/>
        <v>41977.457569444443</v>
      </c>
      <c r="Q1308">
        <f t="shared" si="82"/>
        <v>201.6</v>
      </c>
      <c r="R1308" s="11" t="s">
        <v>8335</v>
      </c>
      <c r="S1308" t="s">
        <v>8337</v>
      </c>
      <c r="T1308" s="13">
        <f t="shared" si="83"/>
        <v>2014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42387.503229166665</v>
      </c>
      <c r="P1309" s="12">
        <f t="shared" si="81"/>
        <v>42417.503229166665</v>
      </c>
      <c r="Q1309">
        <f t="shared" si="82"/>
        <v>127.93</v>
      </c>
      <c r="R1309" s="11" t="s">
        <v>8335</v>
      </c>
      <c r="S1309" t="s">
        <v>8337</v>
      </c>
      <c r="T1309" s="13">
        <f t="shared" si="83"/>
        <v>2016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42611.613564814819</v>
      </c>
      <c r="P1310" s="12">
        <f t="shared" si="81"/>
        <v>42651.613564814819</v>
      </c>
      <c r="Q1310">
        <f t="shared" si="82"/>
        <v>29.89</v>
      </c>
      <c r="R1310" s="11" t="s">
        <v>8335</v>
      </c>
      <c r="S1310" t="s">
        <v>8337</v>
      </c>
      <c r="T1310" s="13">
        <f t="shared" si="83"/>
        <v>2016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42257.882731481484</v>
      </c>
      <c r="P1311" s="12">
        <f t="shared" si="81"/>
        <v>42292.882731481484</v>
      </c>
      <c r="Q1311">
        <f t="shared" si="82"/>
        <v>367.97</v>
      </c>
      <c r="R1311" s="11" t="s">
        <v>8335</v>
      </c>
      <c r="S1311" t="s">
        <v>8337</v>
      </c>
      <c r="T1311" s="13">
        <f t="shared" si="83"/>
        <v>2015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42556.667245370365</v>
      </c>
      <c r="P1312" s="12">
        <f t="shared" si="81"/>
        <v>42601.667245370365</v>
      </c>
      <c r="Q1312">
        <f t="shared" si="82"/>
        <v>129.16999999999999</v>
      </c>
      <c r="R1312" s="11" t="s">
        <v>8335</v>
      </c>
      <c r="S1312" t="s">
        <v>8337</v>
      </c>
      <c r="T1312" s="13">
        <f t="shared" si="83"/>
        <v>2016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42669.802303240736</v>
      </c>
      <c r="P1313" s="12">
        <f t="shared" si="81"/>
        <v>42704.843969907408</v>
      </c>
      <c r="Q1313">
        <f t="shared" si="82"/>
        <v>800.7</v>
      </c>
      <c r="R1313" s="11" t="s">
        <v>8335</v>
      </c>
      <c r="S1313" t="s">
        <v>8337</v>
      </c>
      <c r="T1313" s="13">
        <f t="shared" si="83"/>
        <v>2016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42082.702800925923</v>
      </c>
      <c r="P1314" s="12">
        <f t="shared" si="81"/>
        <v>42112.702800925923</v>
      </c>
      <c r="Q1314">
        <f t="shared" si="82"/>
        <v>28</v>
      </c>
      <c r="R1314" s="11" t="s">
        <v>8335</v>
      </c>
      <c r="S1314" t="s">
        <v>8337</v>
      </c>
      <c r="T1314" s="13">
        <f t="shared" si="83"/>
        <v>2015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42402.709652777776</v>
      </c>
      <c r="P1315" s="12">
        <f t="shared" si="81"/>
        <v>42432.709652777776</v>
      </c>
      <c r="Q1315">
        <f t="shared" si="82"/>
        <v>102.02</v>
      </c>
      <c r="R1315" s="11" t="s">
        <v>8335</v>
      </c>
      <c r="S1315" t="s">
        <v>8337</v>
      </c>
      <c r="T1315" s="13">
        <f t="shared" si="83"/>
        <v>2016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42604.669675925921</v>
      </c>
      <c r="P1316" s="12">
        <f t="shared" si="81"/>
        <v>42664.669675925921</v>
      </c>
      <c r="Q1316">
        <f t="shared" si="82"/>
        <v>184.36</v>
      </c>
      <c r="R1316" s="11" t="s">
        <v>8335</v>
      </c>
      <c r="S1316" t="s">
        <v>8337</v>
      </c>
      <c r="T1316" s="13">
        <f t="shared" si="83"/>
        <v>2016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42278.498240740737</v>
      </c>
      <c r="P1317" s="12">
        <f t="shared" si="81"/>
        <v>42314.041666666672</v>
      </c>
      <c r="Q1317">
        <f t="shared" si="82"/>
        <v>162.91999999999999</v>
      </c>
      <c r="R1317" s="11" t="s">
        <v>8335</v>
      </c>
      <c r="S1317" t="s">
        <v>8337</v>
      </c>
      <c r="T1317" s="13">
        <f t="shared" si="83"/>
        <v>2015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42393.961909722217</v>
      </c>
      <c r="P1318" s="12">
        <f t="shared" si="81"/>
        <v>42428.961909722217</v>
      </c>
      <c r="Q1318">
        <f t="shared" si="82"/>
        <v>1</v>
      </c>
      <c r="R1318" s="11" t="s">
        <v>8335</v>
      </c>
      <c r="S1318" t="s">
        <v>8337</v>
      </c>
      <c r="T1318" s="13">
        <f t="shared" si="83"/>
        <v>2016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42520.235486111109</v>
      </c>
      <c r="P1319" s="12">
        <f t="shared" si="81"/>
        <v>42572.583333333328</v>
      </c>
      <c r="Q1319">
        <f t="shared" si="82"/>
        <v>603.53</v>
      </c>
      <c r="R1319" s="11" t="s">
        <v>8335</v>
      </c>
      <c r="S1319" t="s">
        <v>8337</v>
      </c>
      <c r="T1319" s="13">
        <f t="shared" si="83"/>
        <v>2016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41985.043657407412</v>
      </c>
      <c r="P1320" s="12">
        <f t="shared" si="81"/>
        <v>42015.043657407412</v>
      </c>
      <c r="Q1320">
        <f t="shared" si="82"/>
        <v>45.41</v>
      </c>
      <c r="R1320" s="11" t="s">
        <v>8335</v>
      </c>
      <c r="S1320" t="s">
        <v>8337</v>
      </c>
      <c r="T1320" s="13">
        <f t="shared" si="83"/>
        <v>2014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41816.812094907407</v>
      </c>
      <c r="P1321" s="12">
        <f t="shared" si="81"/>
        <v>41831.666666666664</v>
      </c>
      <c r="Q1321">
        <f t="shared" si="82"/>
        <v>97.33</v>
      </c>
      <c r="R1321" s="11" t="s">
        <v>8335</v>
      </c>
      <c r="S1321" t="s">
        <v>8337</v>
      </c>
      <c r="T1321" s="13">
        <f t="shared" si="83"/>
        <v>2014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42705.690347222218</v>
      </c>
      <c r="P1322" s="12">
        <f t="shared" si="81"/>
        <v>42734.958333333328</v>
      </c>
      <c r="Q1322">
        <f t="shared" si="82"/>
        <v>167.67</v>
      </c>
      <c r="R1322" s="11" t="s">
        <v>8335</v>
      </c>
      <c r="S1322" t="s">
        <v>8337</v>
      </c>
      <c r="T1322" s="13">
        <f t="shared" si="83"/>
        <v>2016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42697.74927083333</v>
      </c>
      <c r="P1323" s="12">
        <f t="shared" si="81"/>
        <v>42727.74927083333</v>
      </c>
      <c r="Q1323">
        <f t="shared" si="82"/>
        <v>859.86</v>
      </c>
      <c r="R1323" s="11" t="s">
        <v>8335</v>
      </c>
      <c r="S1323" t="s">
        <v>8337</v>
      </c>
      <c r="T1323" s="13">
        <f t="shared" si="83"/>
        <v>2016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42115.656539351854</v>
      </c>
      <c r="P1324" s="12">
        <f t="shared" si="81"/>
        <v>42145.656539351854</v>
      </c>
      <c r="Q1324">
        <f t="shared" si="82"/>
        <v>26.5</v>
      </c>
      <c r="R1324" s="11" t="s">
        <v>8335</v>
      </c>
      <c r="S1324" t="s">
        <v>8337</v>
      </c>
      <c r="T1324" s="13">
        <f t="shared" si="83"/>
        <v>2015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42451.698449074072</v>
      </c>
      <c r="P1325" s="12">
        <f t="shared" si="81"/>
        <v>42486.288194444445</v>
      </c>
      <c r="Q1325">
        <f t="shared" si="82"/>
        <v>30.27</v>
      </c>
      <c r="R1325" s="11" t="s">
        <v>8335</v>
      </c>
      <c r="S1325" t="s">
        <v>8337</v>
      </c>
      <c r="T1325" s="13">
        <f t="shared" si="83"/>
        <v>2016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42626.633703703701</v>
      </c>
      <c r="P1326" s="12">
        <f t="shared" si="81"/>
        <v>42656.633703703701</v>
      </c>
      <c r="Q1326">
        <f t="shared" si="82"/>
        <v>54.67</v>
      </c>
      <c r="R1326" s="11" t="s">
        <v>8335</v>
      </c>
      <c r="S1326" t="s">
        <v>8337</v>
      </c>
      <c r="T1326" s="13">
        <f t="shared" si="83"/>
        <v>2016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42704.086053240739</v>
      </c>
      <c r="P1327" s="12">
        <f t="shared" si="81"/>
        <v>42734.086053240739</v>
      </c>
      <c r="Q1327">
        <f t="shared" si="82"/>
        <v>60.75</v>
      </c>
      <c r="R1327" s="11" t="s">
        <v>8335</v>
      </c>
      <c r="S1327" t="s">
        <v>8337</v>
      </c>
      <c r="T1327" s="13">
        <f t="shared" si="83"/>
        <v>2016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41974.791990740734</v>
      </c>
      <c r="P1328" s="12">
        <f t="shared" si="81"/>
        <v>42019.791990740734</v>
      </c>
      <c r="Q1328">
        <f t="shared" si="82"/>
        <v>102.73</v>
      </c>
      <c r="R1328" s="11" t="s">
        <v>8335</v>
      </c>
      <c r="S1328" t="s">
        <v>8337</v>
      </c>
      <c r="T1328" s="13">
        <f t="shared" si="83"/>
        <v>2014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42123.678645833337</v>
      </c>
      <c r="P1329" s="12">
        <f t="shared" si="81"/>
        <v>42153.678645833337</v>
      </c>
      <c r="Q1329">
        <f t="shared" si="82"/>
        <v>41.59</v>
      </c>
      <c r="R1329" s="11" t="s">
        <v>8335</v>
      </c>
      <c r="S1329" t="s">
        <v>8337</v>
      </c>
      <c r="T1329" s="13">
        <f t="shared" si="83"/>
        <v>2015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42612.642754629633</v>
      </c>
      <c r="P1330" s="12">
        <f t="shared" si="81"/>
        <v>42657.642754629633</v>
      </c>
      <c r="Q1330">
        <f t="shared" si="82"/>
        <v>116.53</v>
      </c>
      <c r="R1330" s="11" t="s">
        <v>8335</v>
      </c>
      <c r="S1330" t="s">
        <v>8337</v>
      </c>
      <c r="T1330" s="13">
        <f t="shared" si="83"/>
        <v>2016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41935.221585648149</v>
      </c>
      <c r="P1331" s="12">
        <f t="shared" si="81"/>
        <v>41975.263252314813</v>
      </c>
      <c r="Q1331">
        <f t="shared" si="82"/>
        <v>45.33</v>
      </c>
      <c r="R1331" s="11" t="s">
        <v>8335</v>
      </c>
      <c r="S1331" t="s">
        <v>8337</v>
      </c>
      <c r="T1331" s="13">
        <f t="shared" si="83"/>
        <v>2014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42522.276724537034</v>
      </c>
      <c r="P1332" s="12">
        <f t="shared" si="81"/>
        <v>42553.166666666672</v>
      </c>
      <c r="Q1332">
        <f t="shared" si="82"/>
        <v>157.46</v>
      </c>
      <c r="R1332" s="11" t="s">
        <v>8335</v>
      </c>
      <c r="S1332" t="s">
        <v>8337</v>
      </c>
      <c r="T1332" s="13">
        <f t="shared" si="83"/>
        <v>2016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42569.50409722222</v>
      </c>
      <c r="P1333" s="12">
        <f t="shared" si="81"/>
        <v>42599.50409722222</v>
      </c>
      <c r="Q1333">
        <f t="shared" si="82"/>
        <v>100.5</v>
      </c>
      <c r="R1333" s="11" t="s">
        <v>8335</v>
      </c>
      <c r="S1333" t="s">
        <v>8337</v>
      </c>
      <c r="T1333" s="13">
        <f t="shared" si="83"/>
        <v>2016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42732.060277777782</v>
      </c>
      <c r="P1334" s="12">
        <f t="shared" si="81"/>
        <v>42762.060277777782</v>
      </c>
      <c r="Q1334">
        <f t="shared" si="82"/>
        <v>0</v>
      </c>
      <c r="R1334" s="11" t="s">
        <v>8335</v>
      </c>
      <c r="S1334" t="s">
        <v>8337</v>
      </c>
      <c r="T1334" s="13">
        <f t="shared" si="83"/>
        <v>2016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41806.106770833336</v>
      </c>
      <c r="P1335" s="12">
        <f t="shared" si="81"/>
        <v>41836.106770833336</v>
      </c>
      <c r="Q1335">
        <f t="shared" si="82"/>
        <v>0</v>
      </c>
      <c r="R1335" s="11" t="s">
        <v>8335</v>
      </c>
      <c r="S1335" t="s">
        <v>8337</v>
      </c>
      <c r="T1335" s="13">
        <f t="shared" si="83"/>
        <v>2014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42410.774155092593</v>
      </c>
      <c r="P1336" s="12">
        <f t="shared" si="81"/>
        <v>42440.774155092593</v>
      </c>
      <c r="Q1336">
        <f t="shared" si="82"/>
        <v>51.82</v>
      </c>
      <c r="R1336" s="11" t="s">
        <v>8335</v>
      </c>
      <c r="S1336" t="s">
        <v>8337</v>
      </c>
      <c r="T1336" s="13">
        <f t="shared" si="83"/>
        <v>2016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42313.936365740738</v>
      </c>
      <c r="P1337" s="12">
        <f t="shared" si="81"/>
        <v>42343.936365740738</v>
      </c>
      <c r="Q1337">
        <f t="shared" si="82"/>
        <v>308.75</v>
      </c>
      <c r="R1337" s="11" t="s">
        <v>8335</v>
      </c>
      <c r="S1337" t="s">
        <v>8337</v>
      </c>
      <c r="T1337" s="13">
        <f t="shared" si="83"/>
        <v>2015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41955.863750000004</v>
      </c>
      <c r="P1338" s="12">
        <f t="shared" si="81"/>
        <v>41990.863750000004</v>
      </c>
      <c r="Q1338">
        <f t="shared" si="82"/>
        <v>379.23</v>
      </c>
      <c r="R1338" s="11" t="s">
        <v>8335</v>
      </c>
      <c r="S1338" t="s">
        <v>8337</v>
      </c>
      <c r="T1338" s="13">
        <f t="shared" si="83"/>
        <v>2014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42767.577303240745</v>
      </c>
      <c r="P1339" s="12">
        <f t="shared" si="81"/>
        <v>42797.577303240745</v>
      </c>
      <c r="Q1339">
        <f t="shared" si="82"/>
        <v>176.36</v>
      </c>
      <c r="R1339" s="11" t="s">
        <v>8335</v>
      </c>
      <c r="S1339" t="s">
        <v>8337</v>
      </c>
      <c r="T1339" s="13">
        <f t="shared" si="83"/>
        <v>2017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42188.803622685184</v>
      </c>
      <c r="P1340" s="12">
        <f t="shared" si="81"/>
        <v>42218.803622685184</v>
      </c>
      <c r="Q1340">
        <f t="shared" si="82"/>
        <v>66.069999999999993</v>
      </c>
      <c r="R1340" s="11" t="s">
        <v>8335</v>
      </c>
      <c r="S1340" t="s">
        <v>8337</v>
      </c>
      <c r="T1340" s="13">
        <f t="shared" si="83"/>
        <v>2015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41936.647164351853</v>
      </c>
      <c r="P1341" s="12">
        <f t="shared" si="81"/>
        <v>41981.688831018517</v>
      </c>
      <c r="Q1341">
        <f t="shared" si="82"/>
        <v>89.65</v>
      </c>
      <c r="R1341" s="11" t="s">
        <v>8335</v>
      </c>
      <c r="S1341" t="s">
        <v>8337</v>
      </c>
      <c r="T1341" s="13">
        <f t="shared" si="83"/>
        <v>2014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41836.595520833333</v>
      </c>
      <c r="P1342" s="12">
        <f t="shared" si="81"/>
        <v>41866.595520833333</v>
      </c>
      <c r="Q1342">
        <f t="shared" si="82"/>
        <v>0</v>
      </c>
      <c r="R1342" s="11" t="s">
        <v>8335</v>
      </c>
      <c r="S1342" t="s">
        <v>8337</v>
      </c>
      <c r="T1342" s="13">
        <f t="shared" si="83"/>
        <v>2014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42612.624039351853</v>
      </c>
      <c r="P1343" s="12">
        <f t="shared" si="81"/>
        <v>42644.624039351853</v>
      </c>
      <c r="Q1343">
        <f t="shared" si="82"/>
        <v>382.39</v>
      </c>
      <c r="R1343" s="11" t="s">
        <v>8335</v>
      </c>
      <c r="S1343" t="s">
        <v>8337</v>
      </c>
      <c r="T1343" s="13">
        <f t="shared" si="83"/>
        <v>2016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42172.816423611104</v>
      </c>
      <c r="P1344" s="12">
        <f t="shared" si="81"/>
        <v>42202.816423611104</v>
      </c>
      <c r="Q1344">
        <f t="shared" si="82"/>
        <v>100</v>
      </c>
      <c r="R1344" s="11" t="s">
        <v>8335</v>
      </c>
      <c r="S1344" t="s">
        <v>8337</v>
      </c>
      <c r="T1344" s="13">
        <f t="shared" si="83"/>
        <v>2015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42542.526423611111</v>
      </c>
      <c r="P1345" s="12">
        <f t="shared" si="81"/>
        <v>42601.165972222225</v>
      </c>
      <c r="Q1345">
        <f t="shared" si="82"/>
        <v>158.36000000000001</v>
      </c>
      <c r="R1345" s="11" t="s">
        <v>8335</v>
      </c>
      <c r="S1345" t="s">
        <v>8337</v>
      </c>
      <c r="T1345" s="13">
        <f t="shared" si="83"/>
        <v>2016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42522.789803240739</v>
      </c>
      <c r="P1346" s="12">
        <f t="shared" si="81"/>
        <v>42551.789803240739</v>
      </c>
      <c r="Q1346">
        <f t="shared" si="82"/>
        <v>40.76</v>
      </c>
      <c r="R1346" s="11" t="s">
        <v>8338</v>
      </c>
      <c r="S1346" t="s">
        <v>8339</v>
      </c>
      <c r="T1346" s="13">
        <f t="shared" si="83"/>
        <v>2016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(((J1347/60)/60)/24)+DATE(1970,1,1)</f>
        <v>41799.814340277779</v>
      </c>
      <c r="P1347" s="12">
        <f t="shared" ref="P1347:P1410" si="85">(((I1347/60)/60)/24)+DATE(1970,1,1)</f>
        <v>41834.814340277779</v>
      </c>
      <c r="Q1347">
        <f t="shared" ref="Q1347:Q1410" si="86">IFERROR(ROUND(E1347/L1347,2),0)</f>
        <v>53.57</v>
      </c>
      <c r="R1347" s="11" t="s">
        <v>8338</v>
      </c>
      <c r="S1347" t="s">
        <v>8339</v>
      </c>
      <c r="T1347" s="13">
        <f t="shared" ref="T1347:T1410" si="87">YEAR(O1347)</f>
        <v>2014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41422.075821759259</v>
      </c>
      <c r="P1348" s="12">
        <f t="shared" si="85"/>
        <v>41452.075821759259</v>
      </c>
      <c r="Q1348">
        <f t="shared" si="86"/>
        <v>48.45</v>
      </c>
      <c r="R1348" s="11" t="s">
        <v>8338</v>
      </c>
      <c r="S1348" t="s">
        <v>8339</v>
      </c>
      <c r="T1348" s="13">
        <f t="shared" si="87"/>
        <v>2013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42040.638020833328</v>
      </c>
      <c r="P1349" s="12">
        <f t="shared" si="85"/>
        <v>42070.638020833328</v>
      </c>
      <c r="Q1349">
        <f t="shared" si="86"/>
        <v>82.42</v>
      </c>
      <c r="R1349" s="11" t="s">
        <v>8338</v>
      </c>
      <c r="S1349" t="s">
        <v>8339</v>
      </c>
      <c r="T1349" s="13">
        <f t="shared" si="87"/>
        <v>2015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41963.506168981476</v>
      </c>
      <c r="P1350" s="12">
        <f t="shared" si="85"/>
        <v>41991.506168981476</v>
      </c>
      <c r="Q1350">
        <f t="shared" si="86"/>
        <v>230.19</v>
      </c>
      <c r="R1350" s="11" t="s">
        <v>8338</v>
      </c>
      <c r="S1350" t="s">
        <v>8339</v>
      </c>
      <c r="T1350" s="13">
        <f t="shared" si="87"/>
        <v>2014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42317.33258101852</v>
      </c>
      <c r="P1351" s="12">
        <f t="shared" si="85"/>
        <v>42354.290972222225</v>
      </c>
      <c r="Q1351">
        <f t="shared" si="86"/>
        <v>59.36</v>
      </c>
      <c r="R1351" s="11" t="s">
        <v>8338</v>
      </c>
      <c r="S1351" t="s">
        <v>8339</v>
      </c>
      <c r="T1351" s="13">
        <f t="shared" si="87"/>
        <v>2015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42334.013124999998</v>
      </c>
      <c r="P1352" s="12">
        <f t="shared" si="85"/>
        <v>42364.013124999998</v>
      </c>
      <c r="Q1352">
        <f t="shared" si="86"/>
        <v>66.7</v>
      </c>
      <c r="R1352" s="11" t="s">
        <v>8338</v>
      </c>
      <c r="S1352" t="s">
        <v>8339</v>
      </c>
      <c r="T1352" s="13">
        <f t="shared" si="87"/>
        <v>2015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42382.74009259259</v>
      </c>
      <c r="P1353" s="12">
        <f t="shared" si="85"/>
        <v>42412.74009259259</v>
      </c>
      <c r="Q1353">
        <f t="shared" si="86"/>
        <v>168.78</v>
      </c>
      <c r="R1353" s="11" t="s">
        <v>8338</v>
      </c>
      <c r="S1353" t="s">
        <v>8339</v>
      </c>
      <c r="T1353" s="13">
        <f t="shared" si="87"/>
        <v>2016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42200.578310185185</v>
      </c>
      <c r="P1354" s="12">
        <f t="shared" si="85"/>
        <v>42252.165972222225</v>
      </c>
      <c r="Q1354">
        <f t="shared" si="86"/>
        <v>59.97</v>
      </c>
      <c r="R1354" s="11" t="s">
        <v>8338</v>
      </c>
      <c r="S1354" t="s">
        <v>8339</v>
      </c>
      <c r="T1354" s="13">
        <f t="shared" si="87"/>
        <v>2015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41309.11791666667</v>
      </c>
      <c r="P1355" s="12">
        <f t="shared" si="85"/>
        <v>41344</v>
      </c>
      <c r="Q1355">
        <f t="shared" si="86"/>
        <v>31.81</v>
      </c>
      <c r="R1355" s="11" t="s">
        <v>8338</v>
      </c>
      <c r="S1355" t="s">
        <v>8339</v>
      </c>
      <c r="T1355" s="13">
        <f t="shared" si="87"/>
        <v>2013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42502.807627314818</v>
      </c>
      <c r="P1356" s="12">
        <f t="shared" si="85"/>
        <v>42532.807627314818</v>
      </c>
      <c r="Q1356">
        <f t="shared" si="86"/>
        <v>24.42</v>
      </c>
      <c r="R1356" s="11" t="s">
        <v>8338</v>
      </c>
      <c r="S1356" t="s">
        <v>8339</v>
      </c>
      <c r="T1356" s="13">
        <f t="shared" si="87"/>
        <v>2016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41213.254687499997</v>
      </c>
      <c r="P1357" s="12">
        <f t="shared" si="85"/>
        <v>41243.416666666664</v>
      </c>
      <c r="Q1357">
        <f t="shared" si="86"/>
        <v>25.35</v>
      </c>
      <c r="R1357" s="11" t="s">
        <v>8338</v>
      </c>
      <c r="S1357" t="s">
        <v>8339</v>
      </c>
      <c r="T1357" s="13">
        <f t="shared" si="87"/>
        <v>2012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41430.038888888892</v>
      </c>
      <c r="P1358" s="12">
        <f t="shared" si="85"/>
        <v>41460.038888888892</v>
      </c>
      <c r="Q1358">
        <f t="shared" si="86"/>
        <v>71.44</v>
      </c>
      <c r="R1358" s="11" t="s">
        <v>8338</v>
      </c>
      <c r="S1358" t="s">
        <v>8339</v>
      </c>
      <c r="T1358" s="13">
        <f t="shared" si="87"/>
        <v>2013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41304.962233796294</v>
      </c>
      <c r="P1359" s="12">
        <f t="shared" si="85"/>
        <v>41334.249305555553</v>
      </c>
      <c r="Q1359">
        <f t="shared" si="86"/>
        <v>38.549999999999997</v>
      </c>
      <c r="R1359" s="11" t="s">
        <v>8338</v>
      </c>
      <c r="S1359" t="s">
        <v>8339</v>
      </c>
      <c r="T1359" s="13">
        <f t="shared" si="87"/>
        <v>2013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40689.570868055554</v>
      </c>
      <c r="P1360" s="12">
        <f t="shared" si="85"/>
        <v>40719.570868055554</v>
      </c>
      <c r="Q1360">
        <f t="shared" si="86"/>
        <v>68.37</v>
      </c>
      <c r="R1360" s="11" t="s">
        <v>8338</v>
      </c>
      <c r="S1360" t="s">
        <v>8339</v>
      </c>
      <c r="T1360" s="13">
        <f t="shared" si="87"/>
        <v>2011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40668.814699074072</v>
      </c>
      <c r="P1361" s="12">
        <f t="shared" si="85"/>
        <v>40730.814699074072</v>
      </c>
      <c r="Q1361">
        <f t="shared" si="86"/>
        <v>40.21</v>
      </c>
      <c r="R1361" s="11" t="s">
        <v>8338</v>
      </c>
      <c r="S1361" t="s">
        <v>8339</v>
      </c>
      <c r="T1361" s="13">
        <f t="shared" si="87"/>
        <v>2011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41095.900694444441</v>
      </c>
      <c r="P1362" s="12">
        <f t="shared" si="85"/>
        <v>41123.900694444441</v>
      </c>
      <c r="Q1362">
        <f t="shared" si="86"/>
        <v>32.07</v>
      </c>
      <c r="R1362" s="11" t="s">
        <v>8338</v>
      </c>
      <c r="S1362" t="s">
        <v>8339</v>
      </c>
      <c r="T1362" s="13">
        <f t="shared" si="87"/>
        <v>2012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41781.717268518521</v>
      </c>
      <c r="P1363" s="12">
        <f t="shared" si="85"/>
        <v>41811.717268518521</v>
      </c>
      <c r="Q1363">
        <f t="shared" si="86"/>
        <v>28.63</v>
      </c>
      <c r="R1363" s="11" t="s">
        <v>8338</v>
      </c>
      <c r="S1363" t="s">
        <v>8339</v>
      </c>
      <c r="T1363" s="13">
        <f t="shared" si="87"/>
        <v>2014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41464.934386574074</v>
      </c>
      <c r="P1364" s="12">
        <f t="shared" si="85"/>
        <v>41524.934386574074</v>
      </c>
      <c r="Q1364">
        <f t="shared" si="86"/>
        <v>43.64</v>
      </c>
      <c r="R1364" s="11" t="s">
        <v>8338</v>
      </c>
      <c r="S1364" t="s">
        <v>8339</v>
      </c>
      <c r="T1364" s="13">
        <f t="shared" si="87"/>
        <v>2013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42396.8440625</v>
      </c>
      <c r="P1365" s="12">
        <f t="shared" si="85"/>
        <v>42415.332638888889</v>
      </c>
      <c r="Q1365">
        <f t="shared" si="86"/>
        <v>40</v>
      </c>
      <c r="R1365" s="11" t="s">
        <v>8338</v>
      </c>
      <c r="S1365" t="s">
        <v>8339</v>
      </c>
      <c r="T1365" s="13">
        <f t="shared" si="87"/>
        <v>2016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41951.695671296293</v>
      </c>
      <c r="P1366" s="12">
        <f t="shared" si="85"/>
        <v>42011.6956712963</v>
      </c>
      <c r="Q1366">
        <f t="shared" si="86"/>
        <v>346.04</v>
      </c>
      <c r="R1366" s="11" t="s">
        <v>8341</v>
      </c>
      <c r="S1366" t="s">
        <v>8342</v>
      </c>
      <c r="T1366" s="13">
        <f t="shared" si="87"/>
        <v>2014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42049.733240740738</v>
      </c>
      <c r="P1367" s="12">
        <f t="shared" si="85"/>
        <v>42079.691574074073</v>
      </c>
      <c r="Q1367">
        <f t="shared" si="86"/>
        <v>81.739999999999995</v>
      </c>
      <c r="R1367" s="11" t="s">
        <v>8341</v>
      </c>
      <c r="S1367" t="s">
        <v>8342</v>
      </c>
      <c r="T1367" s="13">
        <f t="shared" si="87"/>
        <v>2015</v>
      </c>
    </row>
    <row r="1368" spans="1:20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41924.996099537035</v>
      </c>
      <c r="P1368" s="12">
        <f t="shared" si="85"/>
        <v>41970.037766203706</v>
      </c>
      <c r="Q1368">
        <f t="shared" si="86"/>
        <v>64.540000000000006</v>
      </c>
      <c r="R1368" s="11" t="s">
        <v>8341</v>
      </c>
      <c r="S1368" t="s">
        <v>8342</v>
      </c>
      <c r="T1368" s="13">
        <f t="shared" si="87"/>
        <v>2014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42292.002893518518</v>
      </c>
      <c r="P1369" s="12">
        <f t="shared" si="85"/>
        <v>42322.044560185182</v>
      </c>
      <c r="Q1369">
        <f t="shared" si="86"/>
        <v>63.48</v>
      </c>
      <c r="R1369" s="11" t="s">
        <v>8341</v>
      </c>
      <c r="S1369" t="s">
        <v>8342</v>
      </c>
      <c r="T1369" s="13">
        <f t="shared" si="87"/>
        <v>2015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42146.190902777773</v>
      </c>
      <c r="P1370" s="12">
        <f t="shared" si="85"/>
        <v>42170.190902777773</v>
      </c>
      <c r="Q1370">
        <f t="shared" si="86"/>
        <v>63.62</v>
      </c>
      <c r="R1370" s="11" t="s">
        <v>8341</v>
      </c>
      <c r="S1370" t="s">
        <v>8342</v>
      </c>
      <c r="T1370" s="13">
        <f t="shared" si="87"/>
        <v>2015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41710.594282407408</v>
      </c>
      <c r="P1371" s="12">
        <f t="shared" si="85"/>
        <v>41740.594282407408</v>
      </c>
      <c r="Q1371">
        <f t="shared" si="86"/>
        <v>83.97</v>
      </c>
      <c r="R1371" s="11" t="s">
        <v>8341</v>
      </c>
      <c r="S1371" t="s">
        <v>8342</v>
      </c>
      <c r="T1371" s="13">
        <f t="shared" si="87"/>
        <v>2014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41548.00335648148</v>
      </c>
      <c r="P1372" s="12">
        <f t="shared" si="85"/>
        <v>41563.00335648148</v>
      </c>
      <c r="Q1372">
        <f t="shared" si="86"/>
        <v>77.75</v>
      </c>
      <c r="R1372" s="11" t="s">
        <v>8341</v>
      </c>
      <c r="S1372" t="s">
        <v>8342</v>
      </c>
      <c r="T1372" s="13">
        <f t="shared" si="87"/>
        <v>2013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42101.758587962962</v>
      </c>
      <c r="P1373" s="12">
        <f t="shared" si="85"/>
        <v>42131.758587962962</v>
      </c>
      <c r="Q1373">
        <f t="shared" si="86"/>
        <v>107.07</v>
      </c>
      <c r="R1373" s="11" t="s">
        <v>8341</v>
      </c>
      <c r="S1373" t="s">
        <v>8342</v>
      </c>
      <c r="T1373" s="13">
        <f t="shared" si="87"/>
        <v>2015</v>
      </c>
    </row>
    <row r="1374" spans="1:20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41072.739953703705</v>
      </c>
      <c r="P1374" s="12">
        <f t="shared" si="85"/>
        <v>41102.739953703705</v>
      </c>
      <c r="Q1374">
        <f t="shared" si="86"/>
        <v>38.75</v>
      </c>
      <c r="R1374" s="11" t="s">
        <v>8341</v>
      </c>
      <c r="S1374" t="s">
        <v>8342</v>
      </c>
      <c r="T1374" s="13">
        <f t="shared" si="87"/>
        <v>2012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42704.95177083333</v>
      </c>
      <c r="P1375" s="12">
        <f t="shared" si="85"/>
        <v>42734.95177083333</v>
      </c>
      <c r="Q1375">
        <f t="shared" si="86"/>
        <v>201.94</v>
      </c>
      <c r="R1375" s="11" t="s">
        <v>8341</v>
      </c>
      <c r="S1375" t="s">
        <v>8342</v>
      </c>
      <c r="T1375" s="13">
        <f t="shared" si="87"/>
        <v>2016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42424.161898148144</v>
      </c>
      <c r="P1376" s="12">
        <f t="shared" si="85"/>
        <v>42454.12023148148</v>
      </c>
      <c r="Q1376">
        <f t="shared" si="86"/>
        <v>43.06</v>
      </c>
      <c r="R1376" s="11" t="s">
        <v>8341</v>
      </c>
      <c r="S1376" t="s">
        <v>8342</v>
      </c>
      <c r="T1376" s="13">
        <f t="shared" si="87"/>
        <v>2016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42720.066192129627</v>
      </c>
      <c r="P1377" s="12">
        <f t="shared" si="85"/>
        <v>42750.066192129627</v>
      </c>
      <c r="Q1377">
        <f t="shared" si="86"/>
        <v>62.87</v>
      </c>
      <c r="R1377" s="11" t="s">
        <v>8341</v>
      </c>
      <c r="S1377" t="s">
        <v>8342</v>
      </c>
      <c r="T1377" s="13">
        <f t="shared" si="87"/>
        <v>2016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42677.669050925921</v>
      </c>
      <c r="P1378" s="12">
        <f t="shared" si="85"/>
        <v>42707.710717592592</v>
      </c>
      <c r="Q1378">
        <f t="shared" si="86"/>
        <v>55.61</v>
      </c>
      <c r="R1378" s="11" t="s">
        <v>8341</v>
      </c>
      <c r="S1378" t="s">
        <v>8342</v>
      </c>
      <c r="T1378" s="13">
        <f t="shared" si="87"/>
        <v>2016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42747.219560185185</v>
      </c>
      <c r="P1379" s="12">
        <f t="shared" si="85"/>
        <v>42769.174305555556</v>
      </c>
      <c r="Q1379">
        <f t="shared" si="86"/>
        <v>48.71</v>
      </c>
      <c r="R1379" s="11" t="s">
        <v>8341</v>
      </c>
      <c r="S1379" t="s">
        <v>8342</v>
      </c>
      <c r="T1379" s="13">
        <f t="shared" si="87"/>
        <v>2017</v>
      </c>
    </row>
    <row r="1380" spans="1:20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42568.759374999994</v>
      </c>
      <c r="P1380" s="12">
        <f t="shared" si="85"/>
        <v>42583.759374999994</v>
      </c>
      <c r="Q1380">
        <f t="shared" si="86"/>
        <v>30.58</v>
      </c>
      <c r="R1380" s="11" t="s">
        <v>8341</v>
      </c>
      <c r="S1380" t="s">
        <v>8342</v>
      </c>
      <c r="T1380" s="13">
        <f t="shared" si="87"/>
        <v>2016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42130.491620370376</v>
      </c>
      <c r="P1381" s="12">
        <f t="shared" si="85"/>
        <v>42160.491620370376</v>
      </c>
      <c r="Q1381">
        <f t="shared" si="86"/>
        <v>73.91</v>
      </c>
      <c r="R1381" s="11" t="s">
        <v>8341</v>
      </c>
      <c r="S1381" t="s">
        <v>8342</v>
      </c>
      <c r="T1381" s="13">
        <f t="shared" si="87"/>
        <v>2015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42141.762800925921</v>
      </c>
      <c r="P1382" s="12">
        <f t="shared" si="85"/>
        <v>42164.083333333328</v>
      </c>
      <c r="Q1382">
        <f t="shared" si="86"/>
        <v>21.2</v>
      </c>
      <c r="R1382" s="11" t="s">
        <v>8341</v>
      </c>
      <c r="S1382" t="s">
        <v>8342</v>
      </c>
      <c r="T1382" s="13">
        <f t="shared" si="87"/>
        <v>2015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42703.214409722219</v>
      </c>
      <c r="P1383" s="12">
        <f t="shared" si="85"/>
        <v>42733.214409722219</v>
      </c>
      <c r="Q1383">
        <f t="shared" si="86"/>
        <v>73.36</v>
      </c>
      <c r="R1383" s="11" t="s">
        <v>8341</v>
      </c>
      <c r="S1383" t="s">
        <v>8342</v>
      </c>
      <c r="T1383" s="13">
        <f t="shared" si="87"/>
        <v>2016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41370.800185185188</v>
      </c>
      <c r="P1384" s="12">
        <f t="shared" si="85"/>
        <v>41400.800185185188</v>
      </c>
      <c r="Q1384">
        <f t="shared" si="86"/>
        <v>56.41</v>
      </c>
      <c r="R1384" s="11" t="s">
        <v>8341</v>
      </c>
      <c r="S1384" t="s">
        <v>8342</v>
      </c>
      <c r="T1384" s="13">
        <f t="shared" si="87"/>
        <v>2013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42707.074976851851</v>
      </c>
      <c r="P1385" s="12">
        <f t="shared" si="85"/>
        <v>42727.074976851851</v>
      </c>
      <c r="Q1385">
        <f t="shared" si="86"/>
        <v>50.25</v>
      </c>
      <c r="R1385" s="11" t="s">
        <v>8341</v>
      </c>
      <c r="S1385" t="s">
        <v>8342</v>
      </c>
      <c r="T1385" s="13">
        <f t="shared" si="87"/>
        <v>2016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42160.735208333332</v>
      </c>
      <c r="P1386" s="12">
        <f t="shared" si="85"/>
        <v>42190.735208333332</v>
      </c>
      <c r="Q1386">
        <f t="shared" si="86"/>
        <v>68.94</v>
      </c>
      <c r="R1386" s="11" t="s">
        <v>8341</v>
      </c>
      <c r="S1386" t="s">
        <v>8342</v>
      </c>
      <c r="T1386" s="13">
        <f t="shared" si="87"/>
        <v>2015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42433.688900462963</v>
      </c>
      <c r="P1387" s="12">
        <f t="shared" si="85"/>
        <v>42489.507638888885</v>
      </c>
      <c r="Q1387">
        <f t="shared" si="86"/>
        <v>65.91</v>
      </c>
      <c r="R1387" s="11" t="s">
        <v>8341</v>
      </c>
      <c r="S1387" t="s">
        <v>8342</v>
      </c>
      <c r="T1387" s="13">
        <f t="shared" si="87"/>
        <v>2016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42184.646863425922</v>
      </c>
      <c r="P1388" s="12">
        <f t="shared" si="85"/>
        <v>42214.646863425922</v>
      </c>
      <c r="Q1388">
        <f t="shared" si="86"/>
        <v>62.5</v>
      </c>
      <c r="R1388" s="11" t="s">
        <v>8341</v>
      </c>
      <c r="S1388" t="s">
        <v>8342</v>
      </c>
      <c r="T1388" s="13">
        <f t="shared" si="87"/>
        <v>2015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42126.92123842593</v>
      </c>
      <c r="P1389" s="12">
        <f t="shared" si="85"/>
        <v>42158.1875</v>
      </c>
      <c r="Q1389">
        <f t="shared" si="86"/>
        <v>70.06</v>
      </c>
      <c r="R1389" s="11" t="s">
        <v>8341</v>
      </c>
      <c r="S1389" t="s">
        <v>8342</v>
      </c>
      <c r="T1389" s="13">
        <f t="shared" si="87"/>
        <v>2015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42634.614780092597</v>
      </c>
      <c r="P1390" s="12">
        <f t="shared" si="85"/>
        <v>42660.676388888889</v>
      </c>
      <c r="Q1390">
        <f t="shared" si="86"/>
        <v>60.18</v>
      </c>
      <c r="R1390" s="11" t="s">
        <v>8341</v>
      </c>
      <c r="S1390" t="s">
        <v>8342</v>
      </c>
      <c r="T1390" s="13">
        <f t="shared" si="87"/>
        <v>2016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42565.480983796297</v>
      </c>
      <c r="P1391" s="12">
        <f t="shared" si="85"/>
        <v>42595.480983796297</v>
      </c>
      <c r="Q1391">
        <f t="shared" si="86"/>
        <v>21.38</v>
      </c>
      <c r="R1391" s="11" t="s">
        <v>8341</v>
      </c>
      <c r="S1391" t="s">
        <v>8342</v>
      </c>
      <c r="T1391" s="13">
        <f t="shared" si="87"/>
        <v>2016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42087.803310185183</v>
      </c>
      <c r="P1392" s="12">
        <f t="shared" si="85"/>
        <v>42121.716666666667</v>
      </c>
      <c r="Q1392">
        <f t="shared" si="86"/>
        <v>160.79</v>
      </c>
      <c r="R1392" s="11" t="s">
        <v>8341</v>
      </c>
      <c r="S1392" t="s">
        <v>8342</v>
      </c>
      <c r="T1392" s="13">
        <f t="shared" si="87"/>
        <v>2015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42193.650671296295</v>
      </c>
      <c r="P1393" s="12">
        <f t="shared" si="85"/>
        <v>42238.207638888889</v>
      </c>
      <c r="Q1393">
        <f t="shared" si="86"/>
        <v>42.38</v>
      </c>
      <c r="R1393" s="11" t="s">
        <v>8341</v>
      </c>
      <c r="S1393" t="s">
        <v>8342</v>
      </c>
      <c r="T1393" s="13">
        <f t="shared" si="87"/>
        <v>2015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42401.154930555553</v>
      </c>
      <c r="P1394" s="12">
        <f t="shared" si="85"/>
        <v>42432.154930555553</v>
      </c>
      <c r="Q1394">
        <f t="shared" si="86"/>
        <v>27.32</v>
      </c>
      <c r="R1394" s="11" t="s">
        <v>8341</v>
      </c>
      <c r="S1394" t="s">
        <v>8342</v>
      </c>
      <c r="T1394" s="13">
        <f t="shared" si="87"/>
        <v>2016</v>
      </c>
    </row>
    <row r="1395" spans="1:20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42553.681979166664</v>
      </c>
      <c r="P1395" s="12">
        <f t="shared" si="85"/>
        <v>42583.681979166664</v>
      </c>
      <c r="Q1395">
        <f t="shared" si="86"/>
        <v>196.83</v>
      </c>
      <c r="R1395" s="11" t="s">
        <v>8341</v>
      </c>
      <c r="S1395" t="s">
        <v>8342</v>
      </c>
      <c r="T1395" s="13">
        <f t="shared" si="87"/>
        <v>2016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42752.144976851851</v>
      </c>
      <c r="P1396" s="12">
        <f t="shared" si="85"/>
        <v>42795.125</v>
      </c>
      <c r="Q1396">
        <f t="shared" si="86"/>
        <v>53.88</v>
      </c>
      <c r="R1396" s="11" t="s">
        <v>8341</v>
      </c>
      <c r="S1396" t="s">
        <v>8342</v>
      </c>
      <c r="T1396" s="13">
        <f t="shared" si="87"/>
        <v>2017</v>
      </c>
    </row>
    <row r="1397" spans="1:20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42719.90834490741</v>
      </c>
      <c r="P1397" s="12">
        <f t="shared" si="85"/>
        <v>42749.90834490741</v>
      </c>
      <c r="Q1397">
        <f t="shared" si="86"/>
        <v>47.76</v>
      </c>
      <c r="R1397" s="11" t="s">
        <v>8341</v>
      </c>
      <c r="S1397" t="s">
        <v>8342</v>
      </c>
      <c r="T1397" s="13">
        <f t="shared" si="87"/>
        <v>2016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42018.99863425926</v>
      </c>
      <c r="P1398" s="12">
        <f t="shared" si="85"/>
        <v>42048.99863425926</v>
      </c>
      <c r="Q1398">
        <f t="shared" si="86"/>
        <v>88.19</v>
      </c>
      <c r="R1398" s="11" t="s">
        <v>8341</v>
      </c>
      <c r="S1398" t="s">
        <v>8342</v>
      </c>
      <c r="T1398" s="13">
        <f t="shared" si="87"/>
        <v>2015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42640.917939814812</v>
      </c>
      <c r="P1399" s="12">
        <f t="shared" si="85"/>
        <v>42670.888194444444</v>
      </c>
      <c r="Q1399">
        <f t="shared" si="86"/>
        <v>72.06</v>
      </c>
      <c r="R1399" s="11" t="s">
        <v>8341</v>
      </c>
      <c r="S1399" t="s">
        <v>8342</v>
      </c>
      <c r="T1399" s="13">
        <f t="shared" si="87"/>
        <v>2016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42526.874236111107</v>
      </c>
      <c r="P1400" s="12">
        <f t="shared" si="85"/>
        <v>42556.874236111107</v>
      </c>
      <c r="Q1400">
        <f t="shared" si="86"/>
        <v>74.25</v>
      </c>
      <c r="R1400" s="11" t="s">
        <v>8341</v>
      </c>
      <c r="S1400" t="s">
        <v>8342</v>
      </c>
      <c r="T1400" s="13">
        <f t="shared" si="87"/>
        <v>2016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41889.004317129627</v>
      </c>
      <c r="P1401" s="12">
        <f t="shared" si="85"/>
        <v>41919.004317129627</v>
      </c>
      <c r="Q1401">
        <f t="shared" si="86"/>
        <v>61.7</v>
      </c>
      <c r="R1401" s="11" t="s">
        <v>8341</v>
      </c>
      <c r="S1401" t="s">
        <v>8342</v>
      </c>
      <c r="T1401" s="13">
        <f t="shared" si="87"/>
        <v>2014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42498.341122685189</v>
      </c>
      <c r="P1402" s="12">
        <f t="shared" si="85"/>
        <v>42533.229166666672</v>
      </c>
      <c r="Q1402">
        <f t="shared" si="86"/>
        <v>17.239999999999998</v>
      </c>
      <c r="R1402" s="11" t="s">
        <v>8341</v>
      </c>
      <c r="S1402" t="s">
        <v>8342</v>
      </c>
      <c r="T1402" s="13">
        <f t="shared" si="87"/>
        <v>2016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41399.99622685185</v>
      </c>
      <c r="P1403" s="12">
        <f t="shared" si="85"/>
        <v>41420.99622685185</v>
      </c>
      <c r="Q1403">
        <f t="shared" si="86"/>
        <v>51.72</v>
      </c>
      <c r="R1403" s="11" t="s">
        <v>8341</v>
      </c>
      <c r="S1403" t="s">
        <v>8342</v>
      </c>
      <c r="T1403" s="13">
        <f t="shared" si="87"/>
        <v>2013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42065.053368055553</v>
      </c>
      <c r="P1404" s="12">
        <f t="shared" si="85"/>
        <v>42125.011701388896</v>
      </c>
      <c r="Q1404">
        <f t="shared" si="86"/>
        <v>24.15</v>
      </c>
      <c r="R1404" s="11" t="s">
        <v>8341</v>
      </c>
      <c r="S1404" t="s">
        <v>8342</v>
      </c>
      <c r="T1404" s="13">
        <f t="shared" si="87"/>
        <v>2015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41451.062905092593</v>
      </c>
      <c r="P1405" s="12">
        <f t="shared" si="85"/>
        <v>41481.062905092593</v>
      </c>
      <c r="Q1405">
        <f t="shared" si="86"/>
        <v>62.17</v>
      </c>
      <c r="R1405" s="11" t="s">
        <v>8341</v>
      </c>
      <c r="S1405" t="s">
        <v>8342</v>
      </c>
      <c r="T1405" s="13">
        <f t="shared" si="87"/>
        <v>2013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42032.510243055556</v>
      </c>
      <c r="P1406" s="12">
        <f t="shared" si="85"/>
        <v>42057.510243055556</v>
      </c>
      <c r="Q1406">
        <f t="shared" si="86"/>
        <v>48.2</v>
      </c>
      <c r="R1406" s="11" t="s">
        <v>8338</v>
      </c>
      <c r="S1406" t="s">
        <v>8357</v>
      </c>
      <c r="T1406" s="13">
        <f t="shared" si="87"/>
        <v>2015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41941.680567129632</v>
      </c>
      <c r="P1407" s="12">
        <f t="shared" si="85"/>
        <v>41971.722233796296</v>
      </c>
      <c r="Q1407">
        <f t="shared" si="86"/>
        <v>6.18</v>
      </c>
      <c r="R1407" s="11" t="s">
        <v>8338</v>
      </c>
      <c r="S1407" t="s">
        <v>8357</v>
      </c>
      <c r="T1407" s="13">
        <f t="shared" si="87"/>
        <v>2014</v>
      </c>
    </row>
    <row r="1408" spans="1:20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42297.432951388888</v>
      </c>
      <c r="P1408" s="12">
        <f t="shared" si="85"/>
        <v>42350.416666666672</v>
      </c>
      <c r="Q1408">
        <f t="shared" si="86"/>
        <v>5</v>
      </c>
      <c r="R1408" s="11" t="s">
        <v>8338</v>
      </c>
      <c r="S1408" t="s">
        <v>8357</v>
      </c>
      <c r="T1408" s="13">
        <f t="shared" si="87"/>
        <v>2015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41838.536782407406</v>
      </c>
      <c r="P1409" s="12">
        <f t="shared" si="85"/>
        <v>41863.536782407406</v>
      </c>
      <c r="Q1409">
        <f t="shared" si="86"/>
        <v>7.5</v>
      </c>
      <c r="R1409" s="11" t="s">
        <v>8338</v>
      </c>
      <c r="S1409" t="s">
        <v>8357</v>
      </c>
      <c r="T1409" s="13">
        <f t="shared" si="87"/>
        <v>2014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42291.872175925921</v>
      </c>
      <c r="P1410" s="12">
        <f t="shared" si="85"/>
        <v>42321.913842592592</v>
      </c>
      <c r="Q1410">
        <f t="shared" si="86"/>
        <v>12</v>
      </c>
      <c r="R1410" s="11" t="s">
        <v>8338</v>
      </c>
      <c r="S1410" t="s">
        <v>8357</v>
      </c>
      <c r="T1410" s="13">
        <f t="shared" si="87"/>
        <v>2015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(((J1411/60)/60)/24)+DATE(1970,1,1)</f>
        <v>41945.133506944447</v>
      </c>
      <c r="P1411" s="12">
        <f t="shared" ref="P1411:P1474" si="89">(((I1411/60)/60)/24)+DATE(1970,1,1)</f>
        <v>42005.175173611111</v>
      </c>
      <c r="Q1411">
        <f t="shared" ref="Q1411:Q1474" si="90">IFERROR(ROUND(E1411/L1411,2),0)</f>
        <v>0</v>
      </c>
      <c r="R1411" s="11" t="s">
        <v>8338</v>
      </c>
      <c r="S1411" t="s">
        <v>8357</v>
      </c>
      <c r="T1411" s="13">
        <f t="shared" ref="T1411:T1474" si="91">YEAR(O1411)</f>
        <v>2014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42479.318518518514</v>
      </c>
      <c r="P1412" s="12">
        <f t="shared" si="89"/>
        <v>42524.318518518514</v>
      </c>
      <c r="Q1412">
        <f t="shared" si="90"/>
        <v>1</v>
      </c>
      <c r="R1412" s="11" t="s">
        <v>8338</v>
      </c>
      <c r="S1412" t="s">
        <v>8357</v>
      </c>
      <c r="T1412" s="13">
        <f t="shared" si="91"/>
        <v>2016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42013.059027777781</v>
      </c>
      <c r="P1413" s="12">
        <f t="shared" si="89"/>
        <v>42041.059027777781</v>
      </c>
      <c r="Q1413">
        <f t="shared" si="90"/>
        <v>2.33</v>
      </c>
      <c r="R1413" s="11" t="s">
        <v>8338</v>
      </c>
      <c r="S1413" t="s">
        <v>8357</v>
      </c>
      <c r="T1413" s="13">
        <f t="shared" si="91"/>
        <v>2015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41947.063645833332</v>
      </c>
      <c r="P1414" s="12">
        <f t="shared" si="89"/>
        <v>41977.063645833332</v>
      </c>
      <c r="Q1414">
        <f t="shared" si="90"/>
        <v>24.62</v>
      </c>
      <c r="R1414" s="11" t="s">
        <v>8338</v>
      </c>
      <c r="S1414" t="s">
        <v>8357</v>
      </c>
      <c r="T1414" s="13">
        <f t="shared" si="91"/>
        <v>2014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42360.437152777777</v>
      </c>
      <c r="P1415" s="12">
        <f t="shared" si="89"/>
        <v>42420.437152777777</v>
      </c>
      <c r="Q1415">
        <f t="shared" si="90"/>
        <v>100</v>
      </c>
      <c r="R1415" s="11" t="s">
        <v>8338</v>
      </c>
      <c r="S1415" t="s">
        <v>8357</v>
      </c>
      <c r="T1415" s="13">
        <f t="shared" si="91"/>
        <v>2015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42708.25309027778</v>
      </c>
      <c r="P1416" s="12">
        <f t="shared" si="89"/>
        <v>42738.25309027778</v>
      </c>
      <c r="Q1416">
        <f t="shared" si="90"/>
        <v>1</v>
      </c>
      <c r="R1416" s="11" t="s">
        <v>8338</v>
      </c>
      <c r="S1416" t="s">
        <v>8357</v>
      </c>
      <c r="T1416" s="13">
        <f t="shared" si="91"/>
        <v>2016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42192.675821759258</v>
      </c>
      <c r="P1417" s="12">
        <f t="shared" si="89"/>
        <v>42232.675821759258</v>
      </c>
      <c r="Q1417">
        <f t="shared" si="90"/>
        <v>88.89</v>
      </c>
      <c r="R1417" s="11" t="s">
        <v>8338</v>
      </c>
      <c r="S1417" t="s">
        <v>8357</v>
      </c>
      <c r="T1417" s="13">
        <f t="shared" si="91"/>
        <v>2015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42299.926145833335</v>
      </c>
      <c r="P1418" s="12">
        <f t="shared" si="89"/>
        <v>42329.967812499999</v>
      </c>
      <c r="Q1418">
        <f t="shared" si="90"/>
        <v>0</v>
      </c>
      <c r="R1418" s="11" t="s">
        <v>8338</v>
      </c>
      <c r="S1418" t="s">
        <v>8357</v>
      </c>
      <c r="T1418" s="13">
        <f t="shared" si="91"/>
        <v>2015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42232.15016203704</v>
      </c>
      <c r="P1419" s="12">
        <f t="shared" si="89"/>
        <v>42262.465972222228</v>
      </c>
      <c r="Q1419">
        <f t="shared" si="90"/>
        <v>27.5</v>
      </c>
      <c r="R1419" s="11" t="s">
        <v>8338</v>
      </c>
      <c r="S1419" t="s">
        <v>8357</v>
      </c>
      <c r="T1419" s="13">
        <f t="shared" si="91"/>
        <v>2015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42395.456412037034</v>
      </c>
      <c r="P1420" s="12">
        <f t="shared" si="89"/>
        <v>42425.456412037034</v>
      </c>
      <c r="Q1420">
        <f t="shared" si="90"/>
        <v>6</v>
      </c>
      <c r="R1420" s="11" t="s">
        <v>8338</v>
      </c>
      <c r="S1420" t="s">
        <v>8357</v>
      </c>
      <c r="T1420" s="13">
        <f t="shared" si="91"/>
        <v>2016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42622.456238425926</v>
      </c>
      <c r="P1421" s="12">
        <f t="shared" si="89"/>
        <v>42652.456238425926</v>
      </c>
      <c r="Q1421">
        <f t="shared" si="90"/>
        <v>44.5</v>
      </c>
      <c r="R1421" s="11" t="s">
        <v>8338</v>
      </c>
      <c r="S1421" t="s">
        <v>8357</v>
      </c>
      <c r="T1421" s="13">
        <f t="shared" si="91"/>
        <v>2016</v>
      </c>
    </row>
    <row r="1422" spans="1:20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42524.667662037042</v>
      </c>
      <c r="P1422" s="12">
        <f t="shared" si="89"/>
        <v>42549.667662037042</v>
      </c>
      <c r="Q1422">
        <f t="shared" si="90"/>
        <v>1</v>
      </c>
      <c r="R1422" s="11" t="s">
        <v>8338</v>
      </c>
      <c r="S1422" t="s">
        <v>8357</v>
      </c>
      <c r="T1422" s="13">
        <f t="shared" si="91"/>
        <v>2016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42013.915613425925</v>
      </c>
      <c r="P1423" s="12">
        <f t="shared" si="89"/>
        <v>42043.915613425925</v>
      </c>
      <c r="Q1423">
        <f t="shared" si="90"/>
        <v>100</v>
      </c>
      <c r="R1423" s="11" t="s">
        <v>8338</v>
      </c>
      <c r="S1423" t="s">
        <v>8357</v>
      </c>
      <c r="T1423" s="13">
        <f t="shared" si="91"/>
        <v>2015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42604.239629629628</v>
      </c>
      <c r="P1424" s="12">
        <f t="shared" si="89"/>
        <v>42634.239629629628</v>
      </c>
      <c r="Q1424">
        <f t="shared" si="90"/>
        <v>13</v>
      </c>
      <c r="R1424" s="11" t="s">
        <v>8338</v>
      </c>
      <c r="S1424" t="s">
        <v>8357</v>
      </c>
      <c r="T1424" s="13">
        <f t="shared" si="91"/>
        <v>2016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42340.360312500001</v>
      </c>
      <c r="P1425" s="12">
        <f t="shared" si="89"/>
        <v>42370.360312500001</v>
      </c>
      <c r="Q1425">
        <f t="shared" si="90"/>
        <v>100</v>
      </c>
      <c r="R1425" s="11" t="s">
        <v>8338</v>
      </c>
      <c r="S1425" t="s">
        <v>8357</v>
      </c>
      <c r="T1425" s="13">
        <f t="shared" si="91"/>
        <v>2015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42676.717615740738</v>
      </c>
      <c r="P1426" s="12">
        <f t="shared" si="89"/>
        <v>42689.759282407409</v>
      </c>
      <c r="Q1426">
        <f t="shared" si="90"/>
        <v>109.07</v>
      </c>
      <c r="R1426" s="11" t="s">
        <v>8338</v>
      </c>
      <c r="S1426" t="s">
        <v>8357</v>
      </c>
      <c r="T1426" s="13">
        <f t="shared" si="91"/>
        <v>2016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42093.131469907406</v>
      </c>
      <c r="P1427" s="12">
        <f t="shared" si="89"/>
        <v>42123.131469907406</v>
      </c>
      <c r="Q1427">
        <f t="shared" si="90"/>
        <v>0</v>
      </c>
      <c r="R1427" s="11" t="s">
        <v>8338</v>
      </c>
      <c r="S1427" t="s">
        <v>8357</v>
      </c>
      <c r="T1427" s="13">
        <f t="shared" si="91"/>
        <v>2015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42180.390277777777</v>
      </c>
      <c r="P1428" s="12">
        <f t="shared" si="89"/>
        <v>42240.390277777777</v>
      </c>
      <c r="Q1428">
        <f t="shared" si="90"/>
        <v>0</v>
      </c>
      <c r="R1428" s="11" t="s">
        <v>8338</v>
      </c>
      <c r="S1428" t="s">
        <v>8357</v>
      </c>
      <c r="T1428" s="13">
        <f t="shared" si="91"/>
        <v>2015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42601.851678240739</v>
      </c>
      <c r="P1429" s="12">
        <f t="shared" si="89"/>
        <v>42631.851678240739</v>
      </c>
      <c r="Q1429">
        <f t="shared" si="90"/>
        <v>104.75</v>
      </c>
      <c r="R1429" s="11" t="s">
        <v>8338</v>
      </c>
      <c r="S1429" t="s">
        <v>8357</v>
      </c>
      <c r="T1429" s="13">
        <f t="shared" si="91"/>
        <v>2016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42432.379826388889</v>
      </c>
      <c r="P1430" s="12">
        <f t="shared" si="89"/>
        <v>42462.338159722218</v>
      </c>
      <c r="Q1430">
        <f t="shared" si="90"/>
        <v>15</v>
      </c>
      <c r="R1430" s="11" t="s">
        <v>8338</v>
      </c>
      <c r="S1430" t="s">
        <v>8357</v>
      </c>
      <c r="T1430" s="13">
        <f t="shared" si="91"/>
        <v>2016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42074.060671296291</v>
      </c>
      <c r="P1431" s="12">
        <f t="shared" si="89"/>
        <v>42104.060671296291</v>
      </c>
      <c r="Q1431">
        <f t="shared" si="90"/>
        <v>0</v>
      </c>
      <c r="R1431" s="11" t="s">
        <v>8338</v>
      </c>
      <c r="S1431" t="s">
        <v>8357</v>
      </c>
      <c r="T1431" s="13">
        <f t="shared" si="91"/>
        <v>2015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41961.813518518517</v>
      </c>
      <c r="P1432" s="12">
        <f t="shared" si="89"/>
        <v>41992.813518518517</v>
      </c>
      <c r="Q1432">
        <f t="shared" si="90"/>
        <v>80.599999999999994</v>
      </c>
      <c r="R1432" s="11" t="s">
        <v>8338</v>
      </c>
      <c r="S1432" t="s">
        <v>8357</v>
      </c>
      <c r="T1432" s="13">
        <f t="shared" si="91"/>
        <v>2014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42304.210833333331</v>
      </c>
      <c r="P1433" s="12">
        <f t="shared" si="89"/>
        <v>42334.252500000002</v>
      </c>
      <c r="Q1433">
        <f t="shared" si="90"/>
        <v>115.55</v>
      </c>
      <c r="R1433" s="11" t="s">
        <v>8338</v>
      </c>
      <c r="S1433" t="s">
        <v>8357</v>
      </c>
      <c r="T1433" s="13">
        <f t="shared" si="91"/>
        <v>2015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42175.780416666668</v>
      </c>
      <c r="P1434" s="12">
        <f t="shared" si="89"/>
        <v>42205.780416666668</v>
      </c>
      <c r="Q1434">
        <f t="shared" si="90"/>
        <v>0</v>
      </c>
      <c r="R1434" s="11" t="s">
        <v>8338</v>
      </c>
      <c r="S1434" t="s">
        <v>8357</v>
      </c>
      <c r="T1434" s="13">
        <f t="shared" si="91"/>
        <v>2015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42673.625868055555</v>
      </c>
      <c r="P1435" s="12">
        <f t="shared" si="89"/>
        <v>42714.458333333328</v>
      </c>
      <c r="Q1435">
        <f t="shared" si="90"/>
        <v>80.5</v>
      </c>
      <c r="R1435" s="11" t="s">
        <v>8338</v>
      </c>
      <c r="S1435" t="s">
        <v>8357</v>
      </c>
      <c r="T1435" s="13">
        <f t="shared" si="91"/>
        <v>2016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42142.767106481479</v>
      </c>
      <c r="P1436" s="12">
        <f t="shared" si="89"/>
        <v>42163.625</v>
      </c>
      <c r="Q1436">
        <f t="shared" si="90"/>
        <v>744.55</v>
      </c>
      <c r="R1436" s="11" t="s">
        <v>8338</v>
      </c>
      <c r="S1436" t="s">
        <v>8357</v>
      </c>
      <c r="T1436" s="13">
        <f t="shared" si="91"/>
        <v>2015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42258.780324074076</v>
      </c>
      <c r="P1437" s="12">
        <f t="shared" si="89"/>
        <v>42288.780324074076</v>
      </c>
      <c r="Q1437">
        <f t="shared" si="90"/>
        <v>7.5</v>
      </c>
      <c r="R1437" s="11" t="s">
        <v>8338</v>
      </c>
      <c r="S1437" t="s">
        <v>8357</v>
      </c>
      <c r="T1437" s="13">
        <f t="shared" si="91"/>
        <v>2015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42391.35019675926</v>
      </c>
      <c r="P1438" s="12">
        <f t="shared" si="89"/>
        <v>42421.35019675926</v>
      </c>
      <c r="Q1438">
        <f t="shared" si="90"/>
        <v>38.5</v>
      </c>
      <c r="R1438" s="11" t="s">
        <v>8338</v>
      </c>
      <c r="S1438" t="s">
        <v>8357</v>
      </c>
      <c r="T1438" s="13">
        <f t="shared" si="91"/>
        <v>2016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41796.531701388885</v>
      </c>
      <c r="P1439" s="12">
        <f t="shared" si="89"/>
        <v>41833.207638888889</v>
      </c>
      <c r="Q1439">
        <f t="shared" si="90"/>
        <v>36.68</v>
      </c>
      <c r="R1439" s="11" t="s">
        <v>8338</v>
      </c>
      <c r="S1439" t="s">
        <v>8357</v>
      </c>
      <c r="T1439" s="13">
        <f t="shared" si="91"/>
        <v>2014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42457.871516203704</v>
      </c>
      <c r="P1440" s="12">
        <f t="shared" si="89"/>
        <v>42487.579861111109</v>
      </c>
      <c r="Q1440">
        <f t="shared" si="90"/>
        <v>75</v>
      </c>
      <c r="R1440" s="11" t="s">
        <v>8338</v>
      </c>
      <c r="S1440" t="s">
        <v>8357</v>
      </c>
      <c r="T1440" s="13">
        <f t="shared" si="91"/>
        <v>2016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42040.829872685179</v>
      </c>
      <c r="P1441" s="12">
        <f t="shared" si="89"/>
        <v>42070.829872685179</v>
      </c>
      <c r="Q1441">
        <f t="shared" si="90"/>
        <v>30</v>
      </c>
      <c r="R1441" s="11" t="s">
        <v>8338</v>
      </c>
      <c r="S1441" t="s">
        <v>8357</v>
      </c>
      <c r="T1441" s="13">
        <f t="shared" si="91"/>
        <v>2015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42486.748414351852</v>
      </c>
      <c r="P1442" s="12">
        <f t="shared" si="89"/>
        <v>42516.748414351852</v>
      </c>
      <c r="Q1442">
        <f t="shared" si="90"/>
        <v>1</v>
      </c>
      <c r="R1442" s="11" t="s">
        <v>8338</v>
      </c>
      <c r="S1442" t="s">
        <v>8357</v>
      </c>
      <c r="T1442" s="13">
        <f t="shared" si="91"/>
        <v>2016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42198.765844907408</v>
      </c>
      <c r="P1443" s="12">
        <f t="shared" si="89"/>
        <v>42258.765844907408</v>
      </c>
      <c r="Q1443">
        <f t="shared" si="90"/>
        <v>673.33</v>
      </c>
      <c r="R1443" s="11" t="s">
        <v>8338</v>
      </c>
      <c r="S1443" t="s">
        <v>8357</v>
      </c>
      <c r="T1443" s="13">
        <f t="shared" si="91"/>
        <v>2015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42485.64534722222</v>
      </c>
      <c r="P1444" s="12">
        <f t="shared" si="89"/>
        <v>42515.64534722222</v>
      </c>
      <c r="Q1444">
        <f t="shared" si="90"/>
        <v>0</v>
      </c>
      <c r="R1444" s="11" t="s">
        <v>8338</v>
      </c>
      <c r="S1444" t="s">
        <v>8357</v>
      </c>
      <c r="T1444" s="13">
        <f t="shared" si="91"/>
        <v>2016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42707.926030092596</v>
      </c>
      <c r="P1445" s="12">
        <f t="shared" si="89"/>
        <v>42737.926030092596</v>
      </c>
      <c r="Q1445">
        <f t="shared" si="90"/>
        <v>0</v>
      </c>
      <c r="R1445" s="11" t="s">
        <v>8338</v>
      </c>
      <c r="S1445" t="s">
        <v>8357</v>
      </c>
      <c r="T1445" s="13">
        <f t="shared" si="91"/>
        <v>2016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42199.873402777783</v>
      </c>
      <c r="P1446" s="12">
        <f t="shared" si="89"/>
        <v>42259.873402777783</v>
      </c>
      <c r="Q1446">
        <f t="shared" si="90"/>
        <v>0</v>
      </c>
      <c r="R1446" s="11" t="s">
        <v>8338</v>
      </c>
      <c r="S1446" t="s">
        <v>8357</v>
      </c>
      <c r="T1446" s="13">
        <f t="shared" si="91"/>
        <v>2015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42139.542303240742</v>
      </c>
      <c r="P1447" s="12">
        <f t="shared" si="89"/>
        <v>42169.542303240742</v>
      </c>
      <c r="Q1447">
        <f t="shared" si="90"/>
        <v>0</v>
      </c>
      <c r="R1447" s="11" t="s">
        <v>8338</v>
      </c>
      <c r="S1447" t="s">
        <v>8357</v>
      </c>
      <c r="T1447" s="13">
        <f t="shared" si="91"/>
        <v>2015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42461.447662037041</v>
      </c>
      <c r="P1448" s="12">
        <f t="shared" si="89"/>
        <v>42481.447662037041</v>
      </c>
      <c r="Q1448">
        <f t="shared" si="90"/>
        <v>0</v>
      </c>
      <c r="R1448" s="11" t="s">
        <v>8338</v>
      </c>
      <c r="S1448" t="s">
        <v>8357</v>
      </c>
      <c r="T1448" s="13">
        <f t="shared" si="91"/>
        <v>2016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42529.730717592596</v>
      </c>
      <c r="P1449" s="12">
        <f t="shared" si="89"/>
        <v>42559.730717592596</v>
      </c>
      <c r="Q1449">
        <f t="shared" si="90"/>
        <v>25</v>
      </c>
      <c r="R1449" s="11" t="s">
        <v>8338</v>
      </c>
      <c r="S1449" t="s">
        <v>8357</v>
      </c>
      <c r="T1449" s="13">
        <f t="shared" si="91"/>
        <v>2016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42115.936550925922</v>
      </c>
      <c r="P1450" s="12">
        <f t="shared" si="89"/>
        <v>42146.225694444445</v>
      </c>
      <c r="Q1450">
        <f t="shared" si="90"/>
        <v>0</v>
      </c>
      <c r="R1450" s="11" t="s">
        <v>8338</v>
      </c>
      <c r="S1450" t="s">
        <v>8357</v>
      </c>
      <c r="T1450" s="13">
        <f t="shared" si="91"/>
        <v>2015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42086.811400462961</v>
      </c>
      <c r="P1451" s="12">
        <f t="shared" si="89"/>
        <v>42134.811400462961</v>
      </c>
      <c r="Q1451">
        <f t="shared" si="90"/>
        <v>0</v>
      </c>
      <c r="R1451" s="11" t="s">
        <v>8338</v>
      </c>
      <c r="S1451" t="s">
        <v>8357</v>
      </c>
      <c r="T1451" s="13">
        <f t="shared" si="91"/>
        <v>2015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42390.171261574069</v>
      </c>
      <c r="P1452" s="12">
        <f t="shared" si="89"/>
        <v>42420.171261574069</v>
      </c>
      <c r="Q1452">
        <f t="shared" si="90"/>
        <v>1</v>
      </c>
      <c r="R1452" s="11" t="s">
        <v>8338</v>
      </c>
      <c r="S1452" t="s">
        <v>8357</v>
      </c>
      <c r="T1452" s="13">
        <f t="shared" si="91"/>
        <v>2016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41931.959016203706</v>
      </c>
      <c r="P1453" s="12">
        <f t="shared" si="89"/>
        <v>41962.00068287037</v>
      </c>
      <c r="Q1453">
        <f t="shared" si="90"/>
        <v>1</v>
      </c>
      <c r="R1453" s="11" t="s">
        <v>8338</v>
      </c>
      <c r="S1453" t="s">
        <v>8357</v>
      </c>
      <c r="T1453" s="13">
        <f t="shared" si="91"/>
        <v>2014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41818.703275462962</v>
      </c>
      <c r="P1454" s="12">
        <f t="shared" si="89"/>
        <v>41848.703275462962</v>
      </c>
      <c r="Q1454">
        <f t="shared" si="90"/>
        <v>0</v>
      </c>
      <c r="R1454" s="11" t="s">
        <v>8338</v>
      </c>
      <c r="S1454" t="s">
        <v>8357</v>
      </c>
      <c r="T1454" s="13">
        <f t="shared" si="91"/>
        <v>2014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42795.696145833332</v>
      </c>
      <c r="P1455" s="12">
        <f t="shared" si="89"/>
        <v>42840.654479166667</v>
      </c>
      <c r="Q1455">
        <f t="shared" si="90"/>
        <v>0</v>
      </c>
      <c r="R1455" s="11" t="s">
        <v>8338</v>
      </c>
      <c r="S1455" t="s">
        <v>8357</v>
      </c>
      <c r="T1455" s="13">
        <f t="shared" si="91"/>
        <v>2017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42463.866666666669</v>
      </c>
      <c r="P1456" s="12">
        <f t="shared" si="89"/>
        <v>42484.915972222225</v>
      </c>
      <c r="Q1456">
        <f t="shared" si="90"/>
        <v>15</v>
      </c>
      <c r="R1456" s="11" t="s">
        <v>8338</v>
      </c>
      <c r="S1456" t="s">
        <v>8357</v>
      </c>
      <c r="T1456" s="13">
        <f t="shared" si="91"/>
        <v>2016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41832.672685185185</v>
      </c>
      <c r="P1457" s="12">
        <f t="shared" si="89"/>
        <v>41887.568749999999</v>
      </c>
      <c r="Q1457">
        <f t="shared" si="90"/>
        <v>225</v>
      </c>
      <c r="R1457" s="11" t="s">
        <v>8338</v>
      </c>
      <c r="S1457" t="s">
        <v>8357</v>
      </c>
      <c r="T1457" s="13">
        <f t="shared" si="91"/>
        <v>2014</v>
      </c>
    </row>
    <row r="1458" spans="1:20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42708.668576388889</v>
      </c>
      <c r="P1458" s="12">
        <f t="shared" si="89"/>
        <v>42738.668576388889</v>
      </c>
      <c r="Q1458">
        <f t="shared" si="90"/>
        <v>48.33</v>
      </c>
      <c r="R1458" s="11" t="s">
        <v>8338</v>
      </c>
      <c r="S1458" t="s">
        <v>8357</v>
      </c>
      <c r="T1458" s="13">
        <f t="shared" si="91"/>
        <v>2016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42289.89634259259</v>
      </c>
      <c r="P1459" s="12">
        <f t="shared" si="89"/>
        <v>42319.938009259262</v>
      </c>
      <c r="Q1459">
        <f t="shared" si="90"/>
        <v>0</v>
      </c>
      <c r="R1459" s="11" t="s">
        <v>8338</v>
      </c>
      <c r="S1459" t="s">
        <v>8357</v>
      </c>
      <c r="T1459" s="13">
        <f t="shared" si="91"/>
        <v>2015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41831.705555555556</v>
      </c>
      <c r="P1460" s="12">
        <f t="shared" si="89"/>
        <v>41862.166666666664</v>
      </c>
      <c r="Q1460">
        <f t="shared" si="90"/>
        <v>0</v>
      </c>
      <c r="R1460" s="11" t="s">
        <v>8338</v>
      </c>
      <c r="S1460" t="s">
        <v>8357</v>
      </c>
      <c r="T1460" s="13">
        <f t="shared" si="91"/>
        <v>2014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42312.204814814817</v>
      </c>
      <c r="P1461" s="12">
        <f t="shared" si="89"/>
        <v>42340.725694444445</v>
      </c>
      <c r="Q1461">
        <f t="shared" si="90"/>
        <v>0</v>
      </c>
      <c r="R1461" s="11" t="s">
        <v>8338</v>
      </c>
      <c r="S1461" t="s">
        <v>8357</v>
      </c>
      <c r="T1461" s="13">
        <f t="shared" si="91"/>
        <v>2015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41915.896967592591</v>
      </c>
      <c r="P1462" s="12">
        <f t="shared" si="89"/>
        <v>41973.989583333328</v>
      </c>
      <c r="Q1462">
        <f t="shared" si="90"/>
        <v>0</v>
      </c>
      <c r="R1462" s="11" t="s">
        <v>8338</v>
      </c>
      <c r="S1462" t="s">
        <v>8357</v>
      </c>
      <c r="T1462" s="13">
        <f t="shared" si="91"/>
        <v>2014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41899.645300925928</v>
      </c>
      <c r="P1463" s="12">
        <f t="shared" si="89"/>
        <v>41933</v>
      </c>
      <c r="Q1463">
        <f t="shared" si="90"/>
        <v>44.67</v>
      </c>
      <c r="R1463" s="11" t="s">
        <v>8338</v>
      </c>
      <c r="S1463" t="s">
        <v>8358</v>
      </c>
      <c r="T1463" s="13">
        <f t="shared" si="91"/>
        <v>2014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41344.662858796299</v>
      </c>
      <c r="P1464" s="12">
        <f t="shared" si="89"/>
        <v>41374.662858796299</v>
      </c>
      <c r="Q1464">
        <f t="shared" si="90"/>
        <v>28.94</v>
      </c>
      <c r="R1464" s="11" t="s">
        <v>8338</v>
      </c>
      <c r="S1464" t="s">
        <v>8358</v>
      </c>
      <c r="T1464" s="13">
        <f t="shared" si="91"/>
        <v>2013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41326.911319444444</v>
      </c>
      <c r="P1465" s="12">
        <f t="shared" si="89"/>
        <v>41371.869652777779</v>
      </c>
      <c r="Q1465">
        <f t="shared" si="90"/>
        <v>35.44</v>
      </c>
      <c r="R1465" s="11" t="s">
        <v>8338</v>
      </c>
      <c r="S1465" t="s">
        <v>8358</v>
      </c>
      <c r="T1465" s="13">
        <f t="shared" si="91"/>
        <v>2013</v>
      </c>
    </row>
    <row r="1466" spans="1:20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41291.661550925928</v>
      </c>
      <c r="P1466" s="12">
        <f t="shared" si="89"/>
        <v>41321.661550925928</v>
      </c>
      <c r="Q1466">
        <f t="shared" si="90"/>
        <v>34.869999999999997</v>
      </c>
      <c r="R1466" s="11" t="s">
        <v>8338</v>
      </c>
      <c r="S1466" t="s">
        <v>8358</v>
      </c>
      <c r="T1466" s="13">
        <f t="shared" si="91"/>
        <v>2013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40959.734398148146</v>
      </c>
      <c r="P1467" s="12">
        <f t="shared" si="89"/>
        <v>40990.125</v>
      </c>
      <c r="Q1467">
        <f t="shared" si="90"/>
        <v>52.62</v>
      </c>
      <c r="R1467" s="11" t="s">
        <v>8338</v>
      </c>
      <c r="S1467" t="s">
        <v>8358</v>
      </c>
      <c r="T1467" s="13">
        <f t="shared" si="91"/>
        <v>2012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42340.172060185185</v>
      </c>
      <c r="P1468" s="12">
        <f t="shared" si="89"/>
        <v>42381.208333333328</v>
      </c>
      <c r="Q1468">
        <f t="shared" si="90"/>
        <v>69.599999999999994</v>
      </c>
      <c r="R1468" s="11" t="s">
        <v>8338</v>
      </c>
      <c r="S1468" t="s">
        <v>8358</v>
      </c>
      <c r="T1468" s="13">
        <f t="shared" si="91"/>
        <v>2015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40933.80190972222</v>
      </c>
      <c r="P1469" s="12">
        <f t="shared" si="89"/>
        <v>40993.760243055556</v>
      </c>
      <c r="Q1469">
        <f t="shared" si="90"/>
        <v>76.72</v>
      </c>
      <c r="R1469" s="11" t="s">
        <v>8338</v>
      </c>
      <c r="S1469" t="s">
        <v>8358</v>
      </c>
      <c r="T1469" s="13">
        <f t="shared" si="91"/>
        <v>2012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40646.014456018522</v>
      </c>
      <c r="P1470" s="12">
        <f t="shared" si="89"/>
        <v>40706.014456018522</v>
      </c>
      <c r="Q1470">
        <f t="shared" si="90"/>
        <v>33.19</v>
      </c>
      <c r="R1470" s="11" t="s">
        <v>8338</v>
      </c>
      <c r="S1470" t="s">
        <v>8358</v>
      </c>
      <c r="T1470" s="13">
        <f t="shared" si="91"/>
        <v>2011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41290.598483796297</v>
      </c>
      <c r="P1471" s="12">
        <f t="shared" si="89"/>
        <v>41320.598483796297</v>
      </c>
      <c r="Q1471">
        <f t="shared" si="90"/>
        <v>149.46</v>
      </c>
      <c r="R1471" s="11" t="s">
        <v>8338</v>
      </c>
      <c r="S1471" t="s">
        <v>8358</v>
      </c>
      <c r="T1471" s="13">
        <f t="shared" si="91"/>
        <v>2013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41250.827118055553</v>
      </c>
      <c r="P1472" s="12">
        <f t="shared" si="89"/>
        <v>41271.827118055553</v>
      </c>
      <c r="Q1472">
        <f t="shared" si="90"/>
        <v>23.17</v>
      </c>
      <c r="R1472" s="11" t="s">
        <v>8338</v>
      </c>
      <c r="S1472" t="s">
        <v>8358</v>
      </c>
      <c r="T1472" s="13">
        <f t="shared" si="91"/>
        <v>2012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42073.957569444443</v>
      </c>
      <c r="P1473" s="12">
        <f t="shared" si="89"/>
        <v>42103.957569444443</v>
      </c>
      <c r="Q1473">
        <f t="shared" si="90"/>
        <v>96.88</v>
      </c>
      <c r="R1473" s="11" t="s">
        <v>8338</v>
      </c>
      <c r="S1473" t="s">
        <v>8358</v>
      </c>
      <c r="T1473" s="13">
        <f t="shared" si="91"/>
        <v>2015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41533.542858796296</v>
      </c>
      <c r="P1474" s="12">
        <f t="shared" si="89"/>
        <v>41563.542858796296</v>
      </c>
      <c r="Q1474">
        <f t="shared" si="90"/>
        <v>103.2</v>
      </c>
      <c r="R1474" s="11" t="s">
        <v>8338</v>
      </c>
      <c r="S1474" t="s">
        <v>8358</v>
      </c>
      <c r="T1474" s="13">
        <f t="shared" si="91"/>
        <v>2013</v>
      </c>
    </row>
    <row r="1475" spans="1:20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(((J1475/60)/60)/24)+DATE(1970,1,1)</f>
        <v>40939.979618055557</v>
      </c>
      <c r="P1475" s="12">
        <f t="shared" ref="P1475:P1538" si="93">(((I1475/60)/60)/24)+DATE(1970,1,1)</f>
        <v>40969.979618055557</v>
      </c>
      <c r="Q1475">
        <f t="shared" ref="Q1475:Q1538" si="94">IFERROR(ROUND(E1475/L1475,2),0)</f>
        <v>38.46</v>
      </c>
      <c r="R1475" s="11" t="s">
        <v>8338</v>
      </c>
      <c r="S1475" t="s">
        <v>8358</v>
      </c>
      <c r="T1475" s="13">
        <f t="shared" ref="T1475:T1538" si="95">YEAR(O1475)</f>
        <v>2012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41500.727916666663</v>
      </c>
      <c r="P1476" s="12">
        <f t="shared" si="93"/>
        <v>41530.727916666663</v>
      </c>
      <c r="Q1476">
        <f t="shared" si="94"/>
        <v>44.32</v>
      </c>
      <c r="R1476" s="11" t="s">
        <v>8338</v>
      </c>
      <c r="S1476" t="s">
        <v>8358</v>
      </c>
      <c r="T1476" s="13">
        <f t="shared" si="95"/>
        <v>2013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41960.722951388889</v>
      </c>
      <c r="P1477" s="12">
        <f t="shared" si="93"/>
        <v>41993.207638888889</v>
      </c>
      <c r="Q1477">
        <f t="shared" si="94"/>
        <v>64.17</v>
      </c>
      <c r="R1477" s="11" t="s">
        <v>8338</v>
      </c>
      <c r="S1477" t="s">
        <v>8358</v>
      </c>
      <c r="T1477" s="13">
        <f t="shared" si="95"/>
        <v>2014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40766.041921296295</v>
      </c>
      <c r="P1478" s="12">
        <f t="shared" si="93"/>
        <v>40796.041921296295</v>
      </c>
      <c r="Q1478">
        <f t="shared" si="94"/>
        <v>43.33</v>
      </c>
      <c r="R1478" s="11" t="s">
        <v>8338</v>
      </c>
      <c r="S1478" t="s">
        <v>8358</v>
      </c>
      <c r="T1478" s="13">
        <f t="shared" si="95"/>
        <v>2011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40840.615787037037</v>
      </c>
      <c r="P1479" s="12">
        <f t="shared" si="93"/>
        <v>40900.125</v>
      </c>
      <c r="Q1479">
        <f t="shared" si="94"/>
        <v>90.5</v>
      </c>
      <c r="R1479" s="11" t="s">
        <v>8338</v>
      </c>
      <c r="S1479" t="s">
        <v>8358</v>
      </c>
      <c r="T1479" s="13">
        <f t="shared" si="95"/>
        <v>2011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41394.871678240743</v>
      </c>
      <c r="P1480" s="12">
        <f t="shared" si="93"/>
        <v>41408.871678240743</v>
      </c>
      <c r="Q1480">
        <f t="shared" si="94"/>
        <v>29.19</v>
      </c>
      <c r="R1480" s="11" t="s">
        <v>8338</v>
      </c>
      <c r="S1480" t="s">
        <v>8358</v>
      </c>
      <c r="T1480" s="13">
        <f t="shared" si="95"/>
        <v>2013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41754.745243055557</v>
      </c>
      <c r="P1481" s="12">
        <f t="shared" si="93"/>
        <v>41769.165972222225</v>
      </c>
      <c r="Q1481">
        <f t="shared" si="94"/>
        <v>30.96</v>
      </c>
      <c r="R1481" s="11" t="s">
        <v>8338</v>
      </c>
      <c r="S1481" t="s">
        <v>8358</v>
      </c>
      <c r="T1481" s="13">
        <f t="shared" si="95"/>
        <v>2014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41464.934016203704</v>
      </c>
      <c r="P1482" s="12">
        <f t="shared" si="93"/>
        <v>41481.708333333336</v>
      </c>
      <c r="Q1482">
        <f t="shared" si="94"/>
        <v>92.16</v>
      </c>
      <c r="R1482" s="11" t="s">
        <v>8338</v>
      </c>
      <c r="S1482" t="s">
        <v>8358</v>
      </c>
      <c r="T1482" s="13">
        <f t="shared" si="95"/>
        <v>2013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41550.922974537039</v>
      </c>
      <c r="P1483" s="12">
        <f t="shared" si="93"/>
        <v>41580.922974537039</v>
      </c>
      <c r="Q1483">
        <f t="shared" si="94"/>
        <v>17.5</v>
      </c>
      <c r="R1483" s="11" t="s">
        <v>8338</v>
      </c>
      <c r="S1483" t="s">
        <v>8340</v>
      </c>
      <c r="T1483" s="13">
        <f t="shared" si="95"/>
        <v>2013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41136.85805555556</v>
      </c>
      <c r="P1484" s="12">
        <f t="shared" si="93"/>
        <v>41159.32708333333</v>
      </c>
      <c r="Q1484">
        <f t="shared" si="94"/>
        <v>5</v>
      </c>
      <c r="R1484" s="11" t="s">
        <v>8338</v>
      </c>
      <c r="S1484" t="s">
        <v>8340</v>
      </c>
      <c r="T1484" s="13">
        <f t="shared" si="95"/>
        <v>2012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42548.192997685182</v>
      </c>
      <c r="P1485" s="12">
        <f t="shared" si="93"/>
        <v>42573.192997685182</v>
      </c>
      <c r="Q1485">
        <f t="shared" si="94"/>
        <v>25</v>
      </c>
      <c r="R1485" s="11" t="s">
        <v>8338</v>
      </c>
      <c r="S1485" t="s">
        <v>8340</v>
      </c>
      <c r="T1485" s="13">
        <f t="shared" si="95"/>
        <v>2016</v>
      </c>
    </row>
    <row r="1486" spans="1:20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41053.200960648144</v>
      </c>
      <c r="P1486" s="12">
        <f t="shared" si="93"/>
        <v>41111.618750000001</v>
      </c>
      <c r="Q1486">
        <f t="shared" si="94"/>
        <v>0</v>
      </c>
      <c r="R1486" s="11" t="s">
        <v>8338</v>
      </c>
      <c r="S1486" t="s">
        <v>8340</v>
      </c>
      <c r="T1486" s="13">
        <f t="shared" si="95"/>
        <v>2012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42130.795983796299</v>
      </c>
      <c r="P1487" s="12">
        <f t="shared" si="93"/>
        <v>42175.795983796299</v>
      </c>
      <c r="Q1487">
        <f t="shared" si="94"/>
        <v>50</v>
      </c>
      <c r="R1487" s="11" t="s">
        <v>8338</v>
      </c>
      <c r="S1487" t="s">
        <v>8340</v>
      </c>
      <c r="T1487" s="13">
        <f t="shared" si="95"/>
        <v>2015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42032.168530092589</v>
      </c>
      <c r="P1488" s="12">
        <f t="shared" si="93"/>
        <v>42062.168530092589</v>
      </c>
      <c r="Q1488">
        <f t="shared" si="94"/>
        <v>16</v>
      </c>
      <c r="R1488" s="11" t="s">
        <v>8338</v>
      </c>
      <c r="S1488" t="s">
        <v>8340</v>
      </c>
      <c r="T1488" s="13">
        <f t="shared" si="95"/>
        <v>2015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42554.917488425926</v>
      </c>
      <c r="P1489" s="12">
        <f t="shared" si="93"/>
        <v>42584.917488425926</v>
      </c>
      <c r="Q1489">
        <f t="shared" si="94"/>
        <v>0</v>
      </c>
      <c r="R1489" s="11" t="s">
        <v>8338</v>
      </c>
      <c r="S1489" t="s">
        <v>8340</v>
      </c>
      <c r="T1489" s="13">
        <f t="shared" si="95"/>
        <v>2016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41614.563194444447</v>
      </c>
      <c r="P1490" s="12">
        <f t="shared" si="93"/>
        <v>41644.563194444447</v>
      </c>
      <c r="Q1490">
        <f t="shared" si="94"/>
        <v>60</v>
      </c>
      <c r="R1490" s="11" t="s">
        <v>8338</v>
      </c>
      <c r="S1490" t="s">
        <v>8340</v>
      </c>
      <c r="T1490" s="13">
        <f t="shared" si="95"/>
        <v>2013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41198.611712962964</v>
      </c>
      <c r="P1491" s="12">
        <f t="shared" si="93"/>
        <v>41228.653379629628</v>
      </c>
      <c r="Q1491">
        <f t="shared" si="94"/>
        <v>0</v>
      </c>
      <c r="R1491" s="11" t="s">
        <v>8338</v>
      </c>
      <c r="S1491" t="s">
        <v>8340</v>
      </c>
      <c r="T1491" s="13">
        <f t="shared" si="95"/>
        <v>2012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41520.561041666668</v>
      </c>
      <c r="P1492" s="12">
        <f t="shared" si="93"/>
        <v>41549.561041666668</v>
      </c>
      <c r="Q1492">
        <f t="shared" si="94"/>
        <v>47.11</v>
      </c>
      <c r="R1492" s="11" t="s">
        <v>8338</v>
      </c>
      <c r="S1492" t="s">
        <v>8340</v>
      </c>
      <c r="T1492" s="13">
        <f t="shared" si="95"/>
        <v>2013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41991.713460648149</v>
      </c>
      <c r="P1493" s="12">
        <f t="shared" si="93"/>
        <v>42050.651388888888</v>
      </c>
      <c r="Q1493">
        <f t="shared" si="94"/>
        <v>100</v>
      </c>
      <c r="R1493" s="11" t="s">
        <v>8338</v>
      </c>
      <c r="S1493" t="s">
        <v>8340</v>
      </c>
      <c r="T1493" s="13">
        <f t="shared" si="95"/>
        <v>2014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40682.884791666671</v>
      </c>
      <c r="P1494" s="12">
        <f t="shared" si="93"/>
        <v>40712.884791666671</v>
      </c>
      <c r="Q1494">
        <f t="shared" si="94"/>
        <v>15</v>
      </c>
      <c r="R1494" s="11" t="s">
        <v>8338</v>
      </c>
      <c r="S1494" t="s">
        <v>8340</v>
      </c>
      <c r="T1494" s="13">
        <f t="shared" si="95"/>
        <v>2011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41411.866608796299</v>
      </c>
      <c r="P1495" s="12">
        <f t="shared" si="93"/>
        <v>41441.866608796299</v>
      </c>
      <c r="Q1495">
        <f t="shared" si="94"/>
        <v>0</v>
      </c>
      <c r="R1495" s="11" t="s">
        <v>8338</v>
      </c>
      <c r="S1495" t="s">
        <v>8340</v>
      </c>
      <c r="T1495" s="13">
        <f t="shared" si="95"/>
        <v>2013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42067.722372685181</v>
      </c>
      <c r="P1496" s="12">
        <f t="shared" si="93"/>
        <v>42097.651388888888</v>
      </c>
      <c r="Q1496">
        <f t="shared" si="94"/>
        <v>40.450000000000003</v>
      </c>
      <c r="R1496" s="11" t="s">
        <v>8338</v>
      </c>
      <c r="S1496" t="s">
        <v>8340</v>
      </c>
      <c r="T1496" s="13">
        <f t="shared" si="95"/>
        <v>2015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40752.789710648147</v>
      </c>
      <c r="P1497" s="12">
        <f t="shared" si="93"/>
        <v>40782.789710648147</v>
      </c>
      <c r="Q1497">
        <f t="shared" si="94"/>
        <v>0</v>
      </c>
      <c r="R1497" s="11" t="s">
        <v>8338</v>
      </c>
      <c r="S1497" t="s">
        <v>8340</v>
      </c>
      <c r="T1497" s="13">
        <f t="shared" si="95"/>
        <v>2011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41838.475219907406</v>
      </c>
      <c r="P1498" s="12">
        <f t="shared" si="93"/>
        <v>41898.475219907406</v>
      </c>
      <c r="Q1498">
        <f t="shared" si="94"/>
        <v>0</v>
      </c>
      <c r="R1498" s="11" t="s">
        <v>8338</v>
      </c>
      <c r="S1498" t="s">
        <v>8340</v>
      </c>
      <c r="T1498" s="13">
        <f t="shared" si="95"/>
        <v>2014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41444.64261574074</v>
      </c>
      <c r="P1499" s="12">
        <f t="shared" si="93"/>
        <v>41486.821527777778</v>
      </c>
      <c r="Q1499">
        <f t="shared" si="94"/>
        <v>1</v>
      </c>
      <c r="R1499" s="11" t="s">
        <v>8338</v>
      </c>
      <c r="S1499" t="s">
        <v>8340</v>
      </c>
      <c r="T1499" s="13">
        <f t="shared" si="95"/>
        <v>2013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41840.983541666668</v>
      </c>
      <c r="P1500" s="12">
        <f t="shared" si="93"/>
        <v>41885.983541666668</v>
      </c>
      <c r="Q1500">
        <f t="shared" si="94"/>
        <v>19</v>
      </c>
      <c r="R1500" s="11" t="s">
        <v>8338</v>
      </c>
      <c r="S1500" t="s">
        <v>8340</v>
      </c>
      <c r="T1500" s="13">
        <f t="shared" si="95"/>
        <v>2014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42527.007326388892</v>
      </c>
      <c r="P1501" s="12">
        <f t="shared" si="93"/>
        <v>42587.007326388892</v>
      </c>
      <c r="Q1501">
        <f t="shared" si="94"/>
        <v>5</v>
      </c>
      <c r="R1501" s="11" t="s">
        <v>8338</v>
      </c>
      <c r="S1501" t="s">
        <v>8340</v>
      </c>
      <c r="T1501" s="13">
        <f t="shared" si="95"/>
        <v>2016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41365.904594907406</v>
      </c>
      <c r="P1502" s="12">
        <f t="shared" si="93"/>
        <v>41395.904594907406</v>
      </c>
      <c r="Q1502">
        <f t="shared" si="94"/>
        <v>46.73</v>
      </c>
      <c r="R1502" s="11" t="s">
        <v>8338</v>
      </c>
      <c r="S1502" t="s">
        <v>8340</v>
      </c>
      <c r="T1502" s="13">
        <f t="shared" si="95"/>
        <v>2013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42163.583599537036</v>
      </c>
      <c r="P1503" s="12">
        <f t="shared" si="93"/>
        <v>42193.583599537036</v>
      </c>
      <c r="Q1503">
        <f t="shared" si="94"/>
        <v>97.73</v>
      </c>
      <c r="R1503" s="11" t="s">
        <v>8354</v>
      </c>
      <c r="S1503" t="s">
        <v>8355</v>
      </c>
      <c r="T1503" s="13">
        <f t="shared" si="95"/>
        <v>2015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42426.542592592596</v>
      </c>
      <c r="P1504" s="12">
        <f t="shared" si="93"/>
        <v>42454.916666666672</v>
      </c>
      <c r="Q1504">
        <f t="shared" si="94"/>
        <v>67.84</v>
      </c>
      <c r="R1504" s="11" t="s">
        <v>8354</v>
      </c>
      <c r="S1504" t="s">
        <v>8355</v>
      </c>
      <c r="T1504" s="13">
        <f t="shared" si="95"/>
        <v>2016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42606.347233796296</v>
      </c>
      <c r="P1505" s="12">
        <f t="shared" si="93"/>
        <v>42666.347233796296</v>
      </c>
      <c r="Q1505">
        <f t="shared" si="94"/>
        <v>56.98</v>
      </c>
      <c r="R1505" s="11" t="s">
        <v>8354</v>
      </c>
      <c r="S1505" t="s">
        <v>8355</v>
      </c>
      <c r="T1505" s="13">
        <f t="shared" si="95"/>
        <v>2016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41772.657685185186</v>
      </c>
      <c r="P1506" s="12">
        <f t="shared" si="93"/>
        <v>41800.356249999997</v>
      </c>
      <c r="Q1506">
        <f t="shared" si="94"/>
        <v>67.16</v>
      </c>
      <c r="R1506" s="11" t="s">
        <v>8354</v>
      </c>
      <c r="S1506" t="s">
        <v>8355</v>
      </c>
      <c r="T1506" s="13">
        <f t="shared" si="95"/>
        <v>2014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42414.44332175926</v>
      </c>
      <c r="P1507" s="12">
        <f t="shared" si="93"/>
        <v>42451.834027777775</v>
      </c>
      <c r="Q1507">
        <f t="shared" si="94"/>
        <v>48.04</v>
      </c>
      <c r="R1507" s="11" t="s">
        <v>8354</v>
      </c>
      <c r="S1507" t="s">
        <v>8355</v>
      </c>
      <c r="T1507" s="13">
        <f t="shared" si="95"/>
        <v>2016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41814.785925925928</v>
      </c>
      <c r="P1508" s="12">
        <f t="shared" si="93"/>
        <v>41844.785925925928</v>
      </c>
      <c r="Q1508">
        <f t="shared" si="94"/>
        <v>38.86</v>
      </c>
      <c r="R1508" s="11" t="s">
        <v>8354</v>
      </c>
      <c r="S1508" t="s">
        <v>8355</v>
      </c>
      <c r="T1508" s="13">
        <f t="shared" si="95"/>
        <v>2014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40254.450335648151</v>
      </c>
      <c r="P1509" s="12">
        <f t="shared" si="93"/>
        <v>40313.340277777781</v>
      </c>
      <c r="Q1509">
        <f t="shared" si="94"/>
        <v>78.180000000000007</v>
      </c>
      <c r="R1509" s="11" t="s">
        <v>8354</v>
      </c>
      <c r="S1509" t="s">
        <v>8355</v>
      </c>
      <c r="T1509" s="13">
        <f t="shared" si="95"/>
        <v>2010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41786.614363425928</v>
      </c>
      <c r="P1510" s="12">
        <f t="shared" si="93"/>
        <v>41817.614363425928</v>
      </c>
      <c r="Q1510">
        <f t="shared" si="94"/>
        <v>97.11</v>
      </c>
      <c r="R1510" s="11" t="s">
        <v>8354</v>
      </c>
      <c r="S1510" t="s">
        <v>8355</v>
      </c>
      <c r="T1510" s="13">
        <f t="shared" si="95"/>
        <v>2014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42751.533391203702</v>
      </c>
      <c r="P1511" s="12">
        <f t="shared" si="93"/>
        <v>42780.957638888889</v>
      </c>
      <c r="Q1511">
        <f t="shared" si="94"/>
        <v>110.39</v>
      </c>
      <c r="R1511" s="11" t="s">
        <v>8354</v>
      </c>
      <c r="S1511" t="s">
        <v>8355</v>
      </c>
      <c r="T1511" s="13">
        <f t="shared" si="95"/>
        <v>2017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41809.385162037033</v>
      </c>
      <c r="P1512" s="12">
        <f t="shared" si="93"/>
        <v>41839.385162037033</v>
      </c>
      <c r="Q1512">
        <f t="shared" si="94"/>
        <v>39.92</v>
      </c>
      <c r="R1512" s="11" t="s">
        <v>8354</v>
      </c>
      <c r="S1512" t="s">
        <v>8355</v>
      </c>
      <c r="T1512" s="13">
        <f t="shared" si="95"/>
        <v>2014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42296.583379629628</v>
      </c>
      <c r="P1513" s="12">
        <f t="shared" si="93"/>
        <v>42326.625046296293</v>
      </c>
      <c r="Q1513">
        <f t="shared" si="94"/>
        <v>75.98</v>
      </c>
      <c r="R1513" s="11" t="s">
        <v>8354</v>
      </c>
      <c r="S1513" t="s">
        <v>8355</v>
      </c>
      <c r="T1513" s="13">
        <f t="shared" si="95"/>
        <v>2015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42741.684479166666</v>
      </c>
      <c r="P1514" s="12">
        <f t="shared" si="93"/>
        <v>42771.684479166666</v>
      </c>
      <c r="Q1514">
        <f t="shared" si="94"/>
        <v>58.38</v>
      </c>
      <c r="R1514" s="11" t="s">
        <v>8354</v>
      </c>
      <c r="S1514" t="s">
        <v>8355</v>
      </c>
      <c r="T1514" s="13">
        <f t="shared" si="95"/>
        <v>2017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41806.637337962966</v>
      </c>
      <c r="P1515" s="12">
        <f t="shared" si="93"/>
        <v>41836.637337962966</v>
      </c>
      <c r="Q1515">
        <f t="shared" si="94"/>
        <v>55.82</v>
      </c>
      <c r="R1515" s="11" t="s">
        <v>8354</v>
      </c>
      <c r="S1515" t="s">
        <v>8355</v>
      </c>
      <c r="T1515" s="13">
        <f t="shared" si="95"/>
        <v>2014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42234.597685185188</v>
      </c>
      <c r="P1516" s="12">
        <f t="shared" si="93"/>
        <v>42274.597685185188</v>
      </c>
      <c r="Q1516">
        <f t="shared" si="94"/>
        <v>151.24</v>
      </c>
      <c r="R1516" s="11" t="s">
        <v>8354</v>
      </c>
      <c r="S1516" t="s">
        <v>8355</v>
      </c>
      <c r="T1516" s="13">
        <f t="shared" si="95"/>
        <v>2015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42415.253437499996</v>
      </c>
      <c r="P1517" s="12">
        <f t="shared" si="93"/>
        <v>42445.211770833332</v>
      </c>
      <c r="Q1517">
        <f t="shared" si="94"/>
        <v>849.67</v>
      </c>
      <c r="R1517" s="11" t="s">
        <v>8354</v>
      </c>
      <c r="S1517" t="s">
        <v>8355</v>
      </c>
      <c r="T1517" s="13">
        <f t="shared" si="95"/>
        <v>2016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42619.466342592597</v>
      </c>
      <c r="P1518" s="12">
        <f t="shared" si="93"/>
        <v>42649.583333333328</v>
      </c>
      <c r="Q1518">
        <f t="shared" si="94"/>
        <v>159.24</v>
      </c>
      <c r="R1518" s="11" t="s">
        <v>8354</v>
      </c>
      <c r="S1518" t="s">
        <v>8355</v>
      </c>
      <c r="T1518" s="13">
        <f t="shared" si="95"/>
        <v>2016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41948.56658564815</v>
      </c>
      <c r="P1519" s="12">
        <f t="shared" si="93"/>
        <v>41979.25</v>
      </c>
      <c r="Q1519">
        <f t="shared" si="94"/>
        <v>39.51</v>
      </c>
      <c r="R1519" s="11" t="s">
        <v>8354</v>
      </c>
      <c r="S1519" t="s">
        <v>8355</v>
      </c>
      <c r="T1519" s="13">
        <f t="shared" si="95"/>
        <v>2014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41760.8200462963</v>
      </c>
      <c r="P1520" s="12">
        <f t="shared" si="93"/>
        <v>41790.8200462963</v>
      </c>
      <c r="Q1520">
        <f t="shared" si="94"/>
        <v>130.53</v>
      </c>
      <c r="R1520" s="11" t="s">
        <v>8354</v>
      </c>
      <c r="S1520" t="s">
        <v>8355</v>
      </c>
      <c r="T1520" s="13">
        <f t="shared" si="95"/>
        <v>2014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41782.741701388892</v>
      </c>
      <c r="P1521" s="12">
        <f t="shared" si="93"/>
        <v>41810.915972222225</v>
      </c>
      <c r="Q1521">
        <f t="shared" si="94"/>
        <v>64.16</v>
      </c>
      <c r="R1521" s="11" t="s">
        <v>8354</v>
      </c>
      <c r="S1521" t="s">
        <v>8355</v>
      </c>
      <c r="T1521" s="13">
        <f t="shared" si="95"/>
        <v>2014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41955.857789351852</v>
      </c>
      <c r="P1522" s="12">
        <f t="shared" si="93"/>
        <v>41992.166666666672</v>
      </c>
      <c r="Q1522">
        <f t="shared" si="94"/>
        <v>111.53</v>
      </c>
      <c r="R1522" s="11" t="s">
        <v>8354</v>
      </c>
      <c r="S1522" t="s">
        <v>8355</v>
      </c>
      <c r="T1522" s="13">
        <f t="shared" si="95"/>
        <v>2014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42493.167719907404</v>
      </c>
      <c r="P1523" s="12">
        <f t="shared" si="93"/>
        <v>42528.167719907404</v>
      </c>
      <c r="Q1523">
        <f t="shared" si="94"/>
        <v>170.45</v>
      </c>
      <c r="R1523" s="11" t="s">
        <v>8354</v>
      </c>
      <c r="S1523" t="s">
        <v>8355</v>
      </c>
      <c r="T1523" s="13">
        <f t="shared" si="95"/>
        <v>2016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41899.830312500002</v>
      </c>
      <c r="P1524" s="12">
        <f t="shared" si="93"/>
        <v>41929.830312500002</v>
      </c>
      <c r="Q1524">
        <f t="shared" si="94"/>
        <v>133.74</v>
      </c>
      <c r="R1524" s="11" t="s">
        <v>8354</v>
      </c>
      <c r="S1524" t="s">
        <v>8355</v>
      </c>
      <c r="T1524" s="13">
        <f t="shared" si="95"/>
        <v>2014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41964.751342592594</v>
      </c>
      <c r="P1525" s="12">
        <f t="shared" si="93"/>
        <v>41996</v>
      </c>
      <c r="Q1525">
        <f t="shared" si="94"/>
        <v>95.83</v>
      </c>
      <c r="R1525" s="11" t="s">
        <v>8354</v>
      </c>
      <c r="S1525" t="s">
        <v>8355</v>
      </c>
      <c r="T1525" s="13">
        <f t="shared" si="95"/>
        <v>2014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42756.501041666663</v>
      </c>
      <c r="P1526" s="12">
        <f t="shared" si="93"/>
        <v>42786.501041666663</v>
      </c>
      <c r="Q1526">
        <f t="shared" si="94"/>
        <v>221.79</v>
      </c>
      <c r="R1526" s="11" t="s">
        <v>8354</v>
      </c>
      <c r="S1526" t="s">
        <v>8355</v>
      </c>
      <c r="T1526" s="13">
        <f t="shared" si="95"/>
        <v>2017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42570.702986111108</v>
      </c>
      <c r="P1527" s="12">
        <f t="shared" si="93"/>
        <v>42600.702986111108</v>
      </c>
      <c r="Q1527">
        <f t="shared" si="94"/>
        <v>32.32</v>
      </c>
      <c r="R1527" s="11" t="s">
        <v>8354</v>
      </c>
      <c r="S1527" t="s">
        <v>8355</v>
      </c>
      <c r="T1527" s="13">
        <f t="shared" si="95"/>
        <v>2016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42339.276006944448</v>
      </c>
      <c r="P1528" s="12">
        <f t="shared" si="93"/>
        <v>42388.276006944448</v>
      </c>
      <c r="Q1528">
        <f t="shared" si="94"/>
        <v>98.84</v>
      </c>
      <c r="R1528" s="11" t="s">
        <v>8354</v>
      </c>
      <c r="S1528" t="s">
        <v>8355</v>
      </c>
      <c r="T1528" s="13">
        <f t="shared" si="95"/>
        <v>2015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42780.600532407407</v>
      </c>
      <c r="P1529" s="12">
        <f t="shared" si="93"/>
        <v>42808.558865740735</v>
      </c>
      <c r="Q1529">
        <f t="shared" si="94"/>
        <v>55.22</v>
      </c>
      <c r="R1529" s="11" t="s">
        <v>8354</v>
      </c>
      <c r="S1529" t="s">
        <v>8355</v>
      </c>
      <c r="T1529" s="13">
        <f t="shared" si="95"/>
        <v>2017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42736.732893518521</v>
      </c>
      <c r="P1530" s="12">
        <f t="shared" si="93"/>
        <v>42767</v>
      </c>
      <c r="Q1530">
        <f t="shared" si="94"/>
        <v>52.79</v>
      </c>
      <c r="R1530" s="11" t="s">
        <v>8354</v>
      </c>
      <c r="S1530" t="s">
        <v>8355</v>
      </c>
      <c r="T1530" s="13">
        <f t="shared" si="95"/>
        <v>2017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42052.628703703704</v>
      </c>
      <c r="P1531" s="12">
        <f t="shared" si="93"/>
        <v>42082.587037037039</v>
      </c>
      <c r="Q1531">
        <f t="shared" si="94"/>
        <v>135.66999999999999</v>
      </c>
      <c r="R1531" s="11" t="s">
        <v>8354</v>
      </c>
      <c r="S1531" t="s">
        <v>8355</v>
      </c>
      <c r="T1531" s="13">
        <f t="shared" si="95"/>
        <v>2015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42275.767303240747</v>
      </c>
      <c r="P1532" s="12">
        <f t="shared" si="93"/>
        <v>42300.767303240747</v>
      </c>
      <c r="Q1532">
        <f t="shared" si="94"/>
        <v>53.99</v>
      </c>
      <c r="R1532" s="11" t="s">
        <v>8354</v>
      </c>
      <c r="S1532" t="s">
        <v>8355</v>
      </c>
      <c r="T1532" s="13">
        <f t="shared" si="95"/>
        <v>2015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41941.802384259259</v>
      </c>
      <c r="P1533" s="12">
        <f t="shared" si="93"/>
        <v>41974.125</v>
      </c>
      <c r="Q1533">
        <f t="shared" si="94"/>
        <v>56.64</v>
      </c>
      <c r="R1533" s="11" t="s">
        <v>8354</v>
      </c>
      <c r="S1533" t="s">
        <v>8355</v>
      </c>
      <c r="T1533" s="13">
        <f t="shared" si="95"/>
        <v>2014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42391.475289351853</v>
      </c>
      <c r="P1534" s="12">
        <f t="shared" si="93"/>
        <v>42415.625</v>
      </c>
      <c r="Q1534">
        <f t="shared" si="94"/>
        <v>82.32</v>
      </c>
      <c r="R1534" s="11" t="s">
        <v>8354</v>
      </c>
      <c r="S1534" t="s">
        <v>8355</v>
      </c>
      <c r="T1534" s="13">
        <f t="shared" si="95"/>
        <v>2016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42443.00204861111</v>
      </c>
      <c r="P1535" s="12">
        <f t="shared" si="93"/>
        <v>42492.165972222225</v>
      </c>
      <c r="Q1535">
        <f t="shared" si="94"/>
        <v>88.26</v>
      </c>
      <c r="R1535" s="11" t="s">
        <v>8354</v>
      </c>
      <c r="S1535" t="s">
        <v>8355</v>
      </c>
      <c r="T1535" s="13">
        <f t="shared" si="95"/>
        <v>2016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42221.67432870371</v>
      </c>
      <c r="P1536" s="12">
        <f t="shared" si="93"/>
        <v>42251.67432870371</v>
      </c>
      <c r="Q1536">
        <f t="shared" si="94"/>
        <v>84.91</v>
      </c>
      <c r="R1536" s="11" t="s">
        <v>8354</v>
      </c>
      <c r="S1536" t="s">
        <v>8355</v>
      </c>
      <c r="T1536" s="13">
        <f t="shared" si="95"/>
        <v>2015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42484.829062500001</v>
      </c>
      <c r="P1537" s="12">
        <f t="shared" si="93"/>
        <v>42513.916666666672</v>
      </c>
      <c r="Q1537">
        <f t="shared" si="94"/>
        <v>48.15</v>
      </c>
      <c r="R1537" s="11" t="s">
        <v>8354</v>
      </c>
      <c r="S1537" t="s">
        <v>8355</v>
      </c>
      <c r="T1537" s="13">
        <f t="shared" si="95"/>
        <v>2016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42213.802199074074</v>
      </c>
      <c r="P1538" s="12">
        <f t="shared" si="93"/>
        <v>42243.802199074074</v>
      </c>
      <c r="Q1538">
        <f t="shared" si="94"/>
        <v>66.02</v>
      </c>
      <c r="R1538" s="11" t="s">
        <v>8354</v>
      </c>
      <c r="S1538" t="s">
        <v>8355</v>
      </c>
      <c r="T1538" s="13">
        <f t="shared" si="95"/>
        <v>2015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(((J1539/60)/60)/24)+DATE(1970,1,1)</f>
        <v>42552.315127314811</v>
      </c>
      <c r="P1539" s="12">
        <f t="shared" ref="P1539:P1602" si="97">(((I1539/60)/60)/24)+DATE(1970,1,1)</f>
        <v>42588.75</v>
      </c>
      <c r="Q1539">
        <f t="shared" ref="Q1539:Q1602" si="98">IFERROR(ROUND(E1539/L1539,2),0)</f>
        <v>96.38</v>
      </c>
      <c r="R1539" s="11" t="s">
        <v>8354</v>
      </c>
      <c r="S1539" t="s">
        <v>8355</v>
      </c>
      <c r="T1539" s="13">
        <f t="shared" ref="T1539:T1602" si="99">YEAR(O1539)</f>
        <v>2016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41981.782060185185</v>
      </c>
      <c r="P1540" s="12">
        <f t="shared" si="97"/>
        <v>42026.782060185185</v>
      </c>
      <c r="Q1540">
        <f t="shared" si="98"/>
        <v>156.16999999999999</v>
      </c>
      <c r="R1540" s="11" t="s">
        <v>8354</v>
      </c>
      <c r="S1540" t="s">
        <v>8355</v>
      </c>
      <c r="T1540" s="13">
        <f t="shared" si="99"/>
        <v>2014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42705.919201388882</v>
      </c>
      <c r="P1541" s="12">
        <f t="shared" si="97"/>
        <v>42738.919201388882</v>
      </c>
      <c r="Q1541">
        <f t="shared" si="98"/>
        <v>95.76</v>
      </c>
      <c r="R1541" s="11" t="s">
        <v>8354</v>
      </c>
      <c r="S1541" t="s">
        <v>8355</v>
      </c>
      <c r="T1541" s="13">
        <f t="shared" si="99"/>
        <v>2016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41939.00712962963</v>
      </c>
      <c r="P1542" s="12">
        <f t="shared" si="97"/>
        <v>41969.052083333328</v>
      </c>
      <c r="Q1542">
        <f t="shared" si="98"/>
        <v>180.41</v>
      </c>
      <c r="R1542" s="11" t="s">
        <v>8354</v>
      </c>
      <c r="S1542" t="s">
        <v>8355</v>
      </c>
      <c r="T1542" s="13">
        <f t="shared" si="99"/>
        <v>2014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41974.712245370371</v>
      </c>
      <c r="P1543" s="12">
        <f t="shared" si="97"/>
        <v>42004.712245370371</v>
      </c>
      <c r="Q1543">
        <f t="shared" si="98"/>
        <v>3</v>
      </c>
      <c r="R1543" s="11" t="s">
        <v>8354</v>
      </c>
      <c r="S1543" t="s">
        <v>8359</v>
      </c>
      <c r="T1543" s="13">
        <f t="shared" si="99"/>
        <v>2014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42170.996527777781</v>
      </c>
      <c r="P1544" s="12">
        <f t="shared" si="97"/>
        <v>42185.996527777781</v>
      </c>
      <c r="Q1544">
        <f t="shared" si="98"/>
        <v>20</v>
      </c>
      <c r="R1544" s="11" t="s">
        <v>8354</v>
      </c>
      <c r="S1544" t="s">
        <v>8359</v>
      </c>
      <c r="T1544" s="13">
        <f t="shared" si="99"/>
        <v>2015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41935.509652777779</v>
      </c>
      <c r="P1545" s="12">
        <f t="shared" si="97"/>
        <v>41965.551319444443</v>
      </c>
      <c r="Q1545">
        <f t="shared" si="98"/>
        <v>10</v>
      </c>
      <c r="R1545" s="11" t="s">
        <v>8354</v>
      </c>
      <c r="S1545" t="s">
        <v>8359</v>
      </c>
      <c r="T1545" s="13">
        <f t="shared" si="99"/>
        <v>2014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42053.051203703704</v>
      </c>
      <c r="P1546" s="12">
        <f t="shared" si="97"/>
        <v>42095.012499999997</v>
      </c>
      <c r="Q1546">
        <f t="shared" si="98"/>
        <v>0</v>
      </c>
      <c r="R1546" s="11" t="s">
        <v>8354</v>
      </c>
      <c r="S1546" t="s">
        <v>8359</v>
      </c>
      <c r="T1546" s="13">
        <f t="shared" si="99"/>
        <v>2015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42031.884652777779</v>
      </c>
      <c r="P1547" s="12">
        <f t="shared" si="97"/>
        <v>42065.886111111111</v>
      </c>
      <c r="Q1547">
        <f t="shared" si="98"/>
        <v>1</v>
      </c>
      <c r="R1547" s="11" t="s">
        <v>8354</v>
      </c>
      <c r="S1547" t="s">
        <v>8359</v>
      </c>
      <c r="T1547" s="13">
        <f t="shared" si="99"/>
        <v>2015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41839.212951388887</v>
      </c>
      <c r="P1548" s="12">
        <f t="shared" si="97"/>
        <v>41899.212951388887</v>
      </c>
      <c r="Q1548">
        <f t="shared" si="98"/>
        <v>26.27</v>
      </c>
      <c r="R1548" s="11" t="s">
        <v>8354</v>
      </c>
      <c r="S1548" t="s">
        <v>8359</v>
      </c>
      <c r="T1548" s="13">
        <f t="shared" si="99"/>
        <v>2014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42782.426875000005</v>
      </c>
      <c r="P1549" s="12">
        <f t="shared" si="97"/>
        <v>42789.426875000005</v>
      </c>
      <c r="Q1549">
        <f t="shared" si="98"/>
        <v>0</v>
      </c>
      <c r="R1549" s="11" t="s">
        <v>8354</v>
      </c>
      <c r="S1549" t="s">
        <v>8359</v>
      </c>
      <c r="T1549" s="13">
        <f t="shared" si="99"/>
        <v>2017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42286.88217592593</v>
      </c>
      <c r="P1550" s="12">
        <f t="shared" si="97"/>
        <v>42316.923842592587</v>
      </c>
      <c r="Q1550">
        <f t="shared" si="98"/>
        <v>60</v>
      </c>
      <c r="R1550" s="11" t="s">
        <v>8354</v>
      </c>
      <c r="S1550" t="s">
        <v>8359</v>
      </c>
      <c r="T1550" s="13">
        <f t="shared" si="99"/>
        <v>2015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42281.136099537034</v>
      </c>
      <c r="P1551" s="12">
        <f t="shared" si="97"/>
        <v>42311.177766203706</v>
      </c>
      <c r="Q1551">
        <f t="shared" si="98"/>
        <v>28.33</v>
      </c>
      <c r="R1551" s="11" t="s">
        <v>8354</v>
      </c>
      <c r="S1551" t="s">
        <v>8359</v>
      </c>
      <c r="T1551" s="13">
        <f t="shared" si="99"/>
        <v>2015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42472.449467592596</v>
      </c>
      <c r="P1552" s="12">
        <f t="shared" si="97"/>
        <v>42502.449467592596</v>
      </c>
      <c r="Q1552">
        <f t="shared" si="98"/>
        <v>14.43</v>
      </c>
      <c r="R1552" s="11" t="s">
        <v>8354</v>
      </c>
      <c r="S1552" t="s">
        <v>8359</v>
      </c>
      <c r="T1552" s="13">
        <f t="shared" si="99"/>
        <v>2016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42121.824525462958</v>
      </c>
      <c r="P1553" s="12">
        <f t="shared" si="97"/>
        <v>42151.824525462958</v>
      </c>
      <c r="Q1553">
        <f t="shared" si="98"/>
        <v>0</v>
      </c>
      <c r="R1553" s="11" t="s">
        <v>8354</v>
      </c>
      <c r="S1553" t="s">
        <v>8359</v>
      </c>
      <c r="T1553" s="13">
        <f t="shared" si="99"/>
        <v>2015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41892.688750000001</v>
      </c>
      <c r="P1554" s="12">
        <f t="shared" si="97"/>
        <v>41913.165972222225</v>
      </c>
      <c r="Q1554">
        <f t="shared" si="98"/>
        <v>132.19</v>
      </c>
      <c r="R1554" s="11" t="s">
        <v>8354</v>
      </c>
      <c r="S1554" t="s">
        <v>8359</v>
      </c>
      <c r="T1554" s="13">
        <f t="shared" si="99"/>
        <v>2014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42219.282951388886</v>
      </c>
      <c r="P1555" s="12">
        <f t="shared" si="97"/>
        <v>42249.282951388886</v>
      </c>
      <c r="Q1555">
        <f t="shared" si="98"/>
        <v>0</v>
      </c>
      <c r="R1555" s="11" t="s">
        <v>8354</v>
      </c>
      <c r="S1555" t="s">
        <v>8359</v>
      </c>
      <c r="T1555" s="13">
        <f t="shared" si="99"/>
        <v>2015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42188.252199074079</v>
      </c>
      <c r="P1556" s="12">
        <f t="shared" si="97"/>
        <v>42218.252199074079</v>
      </c>
      <c r="Q1556">
        <f t="shared" si="98"/>
        <v>0</v>
      </c>
      <c r="R1556" s="11" t="s">
        <v>8354</v>
      </c>
      <c r="S1556" t="s">
        <v>8359</v>
      </c>
      <c r="T1556" s="13">
        <f t="shared" si="99"/>
        <v>2015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42241.613796296297</v>
      </c>
      <c r="P1557" s="12">
        <f t="shared" si="97"/>
        <v>42264.708333333328</v>
      </c>
      <c r="Q1557">
        <f t="shared" si="98"/>
        <v>0</v>
      </c>
      <c r="R1557" s="11" t="s">
        <v>8354</v>
      </c>
      <c r="S1557" t="s">
        <v>8359</v>
      </c>
      <c r="T1557" s="13">
        <f t="shared" si="99"/>
        <v>2015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42525.153055555551</v>
      </c>
      <c r="P1558" s="12">
        <f t="shared" si="97"/>
        <v>42555.153055555551</v>
      </c>
      <c r="Q1558">
        <f t="shared" si="98"/>
        <v>56.42</v>
      </c>
      <c r="R1558" s="11" t="s">
        <v>8354</v>
      </c>
      <c r="S1558" t="s">
        <v>8359</v>
      </c>
      <c r="T1558" s="13">
        <f t="shared" si="99"/>
        <v>2016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41871.65315972222</v>
      </c>
      <c r="P1559" s="12">
        <f t="shared" si="97"/>
        <v>41902.65315972222</v>
      </c>
      <c r="Q1559">
        <f t="shared" si="98"/>
        <v>100</v>
      </c>
      <c r="R1559" s="11" t="s">
        <v>8354</v>
      </c>
      <c r="S1559" t="s">
        <v>8359</v>
      </c>
      <c r="T1559" s="13">
        <f t="shared" si="99"/>
        <v>2014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42185.397673611107</v>
      </c>
      <c r="P1560" s="12">
        <f t="shared" si="97"/>
        <v>42244.508333333331</v>
      </c>
      <c r="Q1560">
        <f t="shared" si="98"/>
        <v>11.67</v>
      </c>
      <c r="R1560" s="11" t="s">
        <v>8354</v>
      </c>
      <c r="S1560" t="s">
        <v>8359</v>
      </c>
      <c r="T1560" s="13">
        <f t="shared" si="99"/>
        <v>2015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42108.05322916666</v>
      </c>
      <c r="P1561" s="12">
        <f t="shared" si="97"/>
        <v>42123.05322916666</v>
      </c>
      <c r="Q1561">
        <f t="shared" si="98"/>
        <v>50</v>
      </c>
      <c r="R1561" s="11" t="s">
        <v>8354</v>
      </c>
      <c r="S1561" t="s">
        <v>8359</v>
      </c>
      <c r="T1561" s="13">
        <f t="shared" si="99"/>
        <v>2015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41936.020752314813</v>
      </c>
      <c r="P1562" s="12">
        <f t="shared" si="97"/>
        <v>41956.062418981484</v>
      </c>
      <c r="Q1562">
        <f t="shared" si="98"/>
        <v>23.5</v>
      </c>
      <c r="R1562" s="11" t="s">
        <v>8354</v>
      </c>
      <c r="S1562" t="s">
        <v>8359</v>
      </c>
      <c r="T1562" s="13">
        <f t="shared" si="99"/>
        <v>2014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41555.041701388887</v>
      </c>
      <c r="P1563" s="12">
        <f t="shared" si="97"/>
        <v>41585.083368055559</v>
      </c>
      <c r="Q1563">
        <f t="shared" si="98"/>
        <v>67</v>
      </c>
      <c r="R1563" s="11" t="s">
        <v>8338</v>
      </c>
      <c r="S1563" t="s">
        <v>8360</v>
      </c>
      <c r="T1563" s="13">
        <f t="shared" si="99"/>
        <v>2013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40079.566157407404</v>
      </c>
      <c r="P1564" s="12">
        <f t="shared" si="97"/>
        <v>40149.034722222219</v>
      </c>
      <c r="Q1564">
        <f t="shared" si="98"/>
        <v>0</v>
      </c>
      <c r="R1564" s="11" t="s">
        <v>8338</v>
      </c>
      <c r="S1564" t="s">
        <v>8360</v>
      </c>
      <c r="T1564" s="13">
        <f t="shared" si="99"/>
        <v>2009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41652.742488425924</v>
      </c>
      <c r="P1565" s="12">
        <f t="shared" si="97"/>
        <v>41712.700821759259</v>
      </c>
      <c r="Q1565">
        <f t="shared" si="98"/>
        <v>42.5</v>
      </c>
      <c r="R1565" s="11" t="s">
        <v>8338</v>
      </c>
      <c r="S1565" t="s">
        <v>8360</v>
      </c>
      <c r="T1565" s="13">
        <f t="shared" si="99"/>
        <v>2014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42121.367002314815</v>
      </c>
      <c r="P1566" s="12">
        <f t="shared" si="97"/>
        <v>42152.836805555555</v>
      </c>
      <c r="Q1566">
        <f t="shared" si="98"/>
        <v>10</v>
      </c>
      <c r="R1566" s="11" t="s">
        <v>8338</v>
      </c>
      <c r="S1566" t="s">
        <v>8360</v>
      </c>
      <c r="T1566" s="13">
        <f t="shared" si="99"/>
        <v>2015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40672.729872685188</v>
      </c>
      <c r="P1567" s="12">
        <f t="shared" si="97"/>
        <v>40702.729872685188</v>
      </c>
      <c r="Q1567">
        <f t="shared" si="98"/>
        <v>100</v>
      </c>
      <c r="R1567" s="11" t="s">
        <v>8338</v>
      </c>
      <c r="S1567" t="s">
        <v>8360</v>
      </c>
      <c r="T1567" s="13">
        <f t="shared" si="99"/>
        <v>2011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42549.916712962964</v>
      </c>
      <c r="P1568" s="12">
        <f t="shared" si="97"/>
        <v>42578.916666666672</v>
      </c>
      <c r="Q1568">
        <f t="shared" si="98"/>
        <v>108.05</v>
      </c>
      <c r="R1568" s="11" t="s">
        <v>8338</v>
      </c>
      <c r="S1568" t="s">
        <v>8360</v>
      </c>
      <c r="T1568" s="13">
        <f t="shared" si="99"/>
        <v>2016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41671.936863425923</v>
      </c>
      <c r="P1569" s="12">
        <f t="shared" si="97"/>
        <v>41687</v>
      </c>
      <c r="Q1569">
        <f t="shared" si="98"/>
        <v>26.92</v>
      </c>
      <c r="R1569" s="11" t="s">
        <v>8338</v>
      </c>
      <c r="S1569" t="s">
        <v>8360</v>
      </c>
      <c r="T1569" s="13">
        <f t="shared" si="99"/>
        <v>2014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41962.062326388885</v>
      </c>
      <c r="P1570" s="12">
        <f t="shared" si="97"/>
        <v>41997.062326388885</v>
      </c>
      <c r="Q1570">
        <f t="shared" si="98"/>
        <v>155</v>
      </c>
      <c r="R1570" s="11" t="s">
        <v>8338</v>
      </c>
      <c r="S1570" t="s">
        <v>8360</v>
      </c>
      <c r="T1570" s="13">
        <f t="shared" si="99"/>
        <v>2014</v>
      </c>
    </row>
    <row r="1571" spans="1:20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41389.679560185185</v>
      </c>
      <c r="P1571" s="12">
        <f t="shared" si="97"/>
        <v>41419.679560185185</v>
      </c>
      <c r="Q1571">
        <f t="shared" si="98"/>
        <v>0</v>
      </c>
      <c r="R1571" s="11" t="s">
        <v>8338</v>
      </c>
      <c r="S1571" t="s">
        <v>8360</v>
      </c>
      <c r="T1571" s="13">
        <f t="shared" si="99"/>
        <v>2013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42438.813449074078</v>
      </c>
      <c r="P1572" s="12">
        <f t="shared" si="97"/>
        <v>42468.771782407406</v>
      </c>
      <c r="Q1572">
        <f t="shared" si="98"/>
        <v>47.77</v>
      </c>
      <c r="R1572" s="11" t="s">
        <v>8338</v>
      </c>
      <c r="S1572" t="s">
        <v>8360</v>
      </c>
      <c r="T1572" s="13">
        <f t="shared" si="99"/>
        <v>2016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42144.769479166673</v>
      </c>
      <c r="P1573" s="12">
        <f t="shared" si="97"/>
        <v>42174.769479166673</v>
      </c>
      <c r="Q1573">
        <f t="shared" si="98"/>
        <v>20</v>
      </c>
      <c r="R1573" s="11" t="s">
        <v>8338</v>
      </c>
      <c r="S1573" t="s">
        <v>8360</v>
      </c>
      <c r="T1573" s="13">
        <f t="shared" si="99"/>
        <v>2015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42404.033090277779</v>
      </c>
      <c r="P1574" s="12">
        <f t="shared" si="97"/>
        <v>42428.999305555553</v>
      </c>
      <c r="Q1574">
        <f t="shared" si="98"/>
        <v>41.67</v>
      </c>
      <c r="R1574" s="11" t="s">
        <v>8338</v>
      </c>
      <c r="S1574" t="s">
        <v>8360</v>
      </c>
      <c r="T1574" s="13">
        <f t="shared" si="99"/>
        <v>2016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42786.000023148154</v>
      </c>
      <c r="P1575" s="12">
        <f t="shared" si="97"/>
        <v>42826.165972222225</v>
      </c>
      <c r="Q1575">
        <f t="shared" si="98"/>
        <v>74.33</v>
      </c>
      <c r="R1575" s="11" t="s">
        <v>8338</v>
      </c>
      <c r="S1575" t="s">
        <v>8360</v>
      </c>
      <c r="T1575" s="13">
        <f t="shared" si="99"/>
        <v>2017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42017.927418981482</v>
      </c>
      <c r="P1576" s="12">
        <f t="shared" si="97"/>
        <v>42052.927418981482</v>
      </c>
      <c r="Q1576">
        <f t="shared" si="98"/>
        <v>84.33</v>
      </c>
      <c r="R1576" s="11" t="s">
        <v>8338</v>
      </c>
      <c r="S1576" t="s">
        <v>8360</v>
      </c>
      <c r="T1576" s="13">
        <f t="shared" si="99"/>
        <v>2015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41799.524259259262</v>
      </c>
      <c r="P1577" s="12">
        <f t="shared" si="97"/>
        <v>41829.524259259262</v>
      </c>
      <c r="Q1577">
        <f t="shared" si="98"/>
        <v>65.459999999999994</v>
      </c>
      <c r="R1577" s="11" t="s">
        <v>8338</v>
      </c>
      <c r="S1577" t="s">
        <v>8360</v>
      </c>
      <c r="T1577" s="13">
        <f t="shared" si="99"/>
        <v>2014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42140.879259259258</v>
      </c>
      <c r="P1578" s="12">
        <f t="shared" si="97"/>
        <v>42185.879259259258</v>
      </c>
      <c r="Q1578">
        <f t="shared" si="98"/>
        <v>65</v>
      </c>
      <c r="R1578" s="11" t="s">
        <v>8338</v>
      </c>
      <c r="S1578" t="s">
        <v>8360</v>
      </c>
      <c r="T1578" s="13">
        <f t="shared" si="99"/>
        <v>2015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41054.847777777781</v>
      </c>
      <c r="P1579" s="12">
        <f t="shared" si="97"/>
        <v>41114.847777777781</v>
      </c>
      <c r="Q1579">
        <f t="shared" si="98"/>
        <v>27.5</v>
      </c>
      <c r="R1579" s="11" t="s">
        <v>8338</v>
      </c>
      <c r="S1579" t="s">
        <v>8360</v>
      </c>
      <c r="T1579" s="13">
        <f t="shared" si="99"/>
        <v>2012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40399.065868055557</v>
      </c>
      <c r="P1580" s="12">
        <f t="shared" si="97"/>
        <v>40423.083333333336</v>
      </c>
      <c r="Q1580">
        <f t="shared" si="98"/>
        <v>51.25</v>
      </c>
      <c r="R1580" s="11" t="s">
        <v>8338</v>
      </c>
      <c r="S1580" t="s">
        <v>8360</v>
      </c>
      <c r="T1580" s="13">
        <f t="shared" si="99"/>
        <v>2010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41481.996423611112</v>
      </c>
      <c r="P1581" s="12">
        <f t="shared" si="97"/>
        <v>41514.996423611112</v>
      </c>
      <c r="Q1581">
        <f t="shared" si="98"/>
        <v>14</v>
      </c>
      <c r="R1581" s="11" t="s">
        <v>8338</v>
      </c>
      <c r="S1581" t="s">
        <v>8360</v>
      </c>
      <c r="T1581" s="13">
        <f t="shared" si="99"/>
        <v>2013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40990.050069444449</v>
      </c>
      <c r="P1582" s="12">
        <f t="shared" si="97"/>
        <v>41050.050069444449</v>
      </c>
      <c r="Q1582">
        <f t="shared" si="98"/>
        <v>0</v>
      </c>
      <c r="R1582" s="11" t="s">
        <v>8338</v>
      </c>
      <c r="S1582" t="s">
        <v>8360</v>
      </c>
      <c r="T1582" s="13">
        <f t="shared" si="99"/>
        <v>2012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42325.448958333334</v>
      </c>
      <c r="P1583" s="12">
        <f t="shared" si="97"/>
        <v>42357.448958333334</v>
      </c>
      <c r="Q1583">
        <f t="shared" si="98"/>
        <v>5</v>
      </c>
      <c r="R1583" s="11" t="s">
        <v>8354</v>
      </c>
      <c r="S1583" t="s">
        <v>8361</v>
      </c>
      <c r="T1583" s="13">
        <f t="shared" si="99"/>
        <v>2015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42246.789965277778</v>
      </c>
      <c r="P1584" s="12">
        <f t="shared" si="97"/>
        <v>42303.888888888891</v>
      </c>
      <c r="Q1584">
        <f t="shared" si="98"/>
        <v>31</v>
      </c>
      <c r="R1584" s="11" t="s">
        <v>8354</v>
      </c>
      <c r="S1584" t="s">
        <v>8361</v>
      </c>
      <c r="T1584" s="13">
        <f t="shared" si="99"/>
        <v>2015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41877.904988425929</v>
      </c>
      <c r="P1585" s="12">
        <f t="shared" si="97"/>
        <v>41907.904988425929</v>
      </c>
      <c r="Q1585">
        <f t="shared" si="98"/>
        <v>15</v>
      </c>
      <c r="R1585" s="11" t="s">
        <v>8354</v>
      </c>
      <c r="S1585" t="s">
        <v>8361</v>
      </c>
      <c r="T1585" s="13">
        <f t="shared" si="99"/>
        <v>2014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41779.649317129632</v>
      </c>
      <c r="P1586" s="12">
        <f t="shared" si="97"/>
        <v>41789.649317129632</v>
      </c>
      <c r="Q1586">
        <f t="shared" si="98"/>
        <v>0</v>
      </c>
      <c r="R1586" s="11" t="s">
        <v>8354</v>
      </c>
      <c r="S1586" t="s">
        <v>8361</v>
      </c>
      <c r="T1586" s="13">
        <f t="shared" si="99"/>
        <v>2014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42707.895462962959</v>
      </c>
      <c r="P1587" s="12">
        <f t="shared" si="97"/>
        <v>42729.458333333328</v>
      </c>
      <c r="Q1587">
        <f t="shared" si="98"/>
        <v>131.66999999999999</v>
      </c>
      <c r="R1587" s="11" t="s">
        <v>8354</v>
      </c>
      <c r="S1587" t="s">
        <v>8361</v>
      </c>
      <c r="T1587" s="13">
        <f t="shared" si="99"/>
        <v>2016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42069.104421296302</v>
      </c>
      <c r="P1588" s="12">
        <f t="shared" si="97"/>
        <v>42099.062754629631</v>
      </c>
      <c r="Q1588">
        <f t="shared" si="98"/>
        <v>0</v>
      </c>
      <c r="R1588" s="11" t="s">
        <v>8354</v>
      </c>
      <c r="S1588" t="s">
        <v>8361</v>
      </c>
      <c r="T1588" s="13">
        <f t="shared" si="99"/>
        <v>2015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41956.950983796298</v>
      </c>
      <c r="P1589" s="12">
        <f t="shared" si="97"/>
        <v>41986.950983796298</v>
      </c>
      <c r="Q1589">
        <f t="shared" si="98"/>
        <v>1</v>
      </c>
      <c r="R1589" s="11" t="s">
        <v>8354</v>
      </c>
      <c r="S1589" t="s">
        <v>8361</v>
      </c>
      <c r="T1589" s="13">
        <f t="shared" si="99"/>
        <v>2014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42005.24998842593</v>
      </c>
      <c r="P1590" s="12">
        <f t="shared" si="97"/>
        <v>42035.841666666667</v>
      </c>
      <c r="Q1590">
        <f t="shared" si="98"/>
        <v>0</v>
      </c>
      <c r="R1590" s="11" t="s">
        <v>8354</v>
      </c>
      <c r="S1590" t="s">
        <v>8361</v>
      </c>
      <c r="T1590" s="13">
        <f t="shared" si="99"/>
        <v>2015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42256.984791666662</v>
      </c>
      <c r="P1591" s="12">
        <f t="shared" si="97"/>
        <v>42286.984791666662</v>
      </c>
      <c r="Q1591">
        <f t="shared" si="98"/>
        <v>0</v>
      </c>
      <c r="R1591" s="11" t="s">
        <v>8354</v>
      </c>
      <c r="S1591" t="s">
        <v>8361</v>
      </c>
      <c r="T1591" s="13">
        <f t="shared" si="99"/>
        <v>2015</v>
      </c>
    </row>
    <row r="1592" spans="1:20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42240.857222222221</v>
      </c>
      <c r="P1592" s="12">
        <f t="shared" si="97"/>
        <v>42270.857222222221</v>
      </c>
      <c r="Q1592">
        <f t="shared" si="98"/>
        <v>510</v>
      </c>
      <c r="R1592" s="11" t="s">
        <v>8354</v>
      </c>
      <c r="S1592" t="s">
        <v>8361</v>
      </c>
      <c r="T1592" s="13">
        <f t="shared" si="99"/>
        <v>2015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42433.726168981477</v>
      </c>
      <c r="P1593" s="12">
        <f t="shared" si="97"/>
        <v>42463.68450231482</v>
      </c>
      <c r="Q1593">
        <f t="shared" si="98"/>
        <v>44.48</v>
      </c>
      <c r="R1593" s="11" t="s">
        <v>8354</v>
      </c>
      <c r="S1593" t="s">
        <v>8361</v>
      </c>
      <c r="T1593" s="13">
        <f t="shared" si="99"/>
        <v>2016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42046.072743055556</v>
      </c>
      <c r="P1594" s="12">
        <f t="shared" si="97"/>
        <v>42091.031076388885</v>
      </c>
      <c r="Q1594">
        <f t="shared" si="98"/>
        <v>0</v>
      </c>
      <c r="R1594" s="11" t="s">
        <v>8354</v>
      </c>
      <c r="S1594" t="s">
        <v>8361</v>
      </c>
      <c r="T1594" s="13">
        <f t="shared" si="99"/>
        <v>2015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42033.845543981486</v>
      </c>
      <c r="P1595" s="12">
        <f t="shared" si="97"/>
        <v>42063.845543981486</v>
      </c>
      <c r="Q1595">
        <f t="shared" si="98"/>
        <v>1</v>
      </c>
      <c r="R1595" s="11" t="s">
        <v>8354</v>
      </c>
      <c r="S1595" t="s">
        <v>8361</v>
      </c>
      <c r="T1595" s="13">
        <f t="shared" si="99"/>
        <v>2015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42445.712754629625</v>
      </c>
      <c r="P1596" s="12">
        <f t="shared" si="97"/>
        <v>42505.681249999994</v>
      </c>
      <c r="Q1596">
        <f t="shared" si="98"/>
        <v>20.5</v>
      </c>
      <c r="R1596" s="11" t="s">
        <v>8354</v>
      </c>
      <c r="S1596" t="s">
        <v>8361</v>
      </c>
      <c r="T1596" s="13">
        <f t="shared" si="99"/>
        <v>2016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41780.050092592595</v>
      </c>
      <c r="P1597" s="12">
        <f t="shared" si="97"/>
        <v>41808.842361111114</v>
      </c>
      <c r="Q1597">
        <f t="shared" si="98"/>
        <v>40</v>
      </c>
      <c r="R1597" s="11" t="s">
        <v>8354</v>
      </c>
      <c r="S1597" t="s">
        <v>8361</v>
      </c>
      <c r="T1597" s="13">
        <f t="shared" si="99"/>
        <v>2014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41941.430196759262</v>
      </c>
      <c r="P1598" s="12">
        <f t="shared" si="97"/>
        <v>41986.471863425926</v>
      </c>
      <c r="Q1598">
        <f t="shared" si="98"/>
        <v>25</v>
      </c>
      <c r="R1598" s="11" t="s">
        <v>8354</v>
      </c>
      <c r="S1598" t="s">
        <v>8361</v>
      </c>
      <c r="T1598" s="13">
        <f t="shared" si="99"/>
        <v>2014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42603.354131944448</v>
      </c>
      <c r="P1599" s="12">
        <f t="shared" si="97"/>
        <v>42633.354131944448</v>
      </c>
      <c r="Q1599">
        <f t="shared" si="98"/>
        <v>0</v>
      </c>
      <c r="R1599" s="11" t="s">
        <v>8354</v>
      </c>
      <c r="S1599" t="s">
        <v>8361</v>
      </c>
      <c r="T1599" s="13">
        <f t="shared" si="99"/>
        <v>2016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42151.667337962965</v>
      </c>
      <c r="P1600" s="12">
        <f t="shared" si="97"/>
        <v>42211.667337962965</v>
      </c>
      <c r="Q1600">
        <f t="shared" si="98"/>
        <v>1</v>
      </c>
      <c r="R1600" s="11" t="s">
        <v>8354</v>
      </c>
      <c r="S1600" t="s">
        <v>8361</v>
      </c>
      <c r="T1600" s="13">
        <f t="shared" si="99"/>
        <v>2015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42438.53907407407</v>
      </c>
      <c r="P1601" s="12">
        <f t="shared" si="97"/>
        <v>42468.497407407413</v>
      </c>
      <c r="Q1601">
        <f t="shared" si="98"/>
        <v>0</v>
      </c>
      <c r="R1601" s="11" t="s">
        <v>8354</v>
      </c>
      <c r="S1601" t="s">
        <v>8361</v>
      </c>
      <c r="T1601" s="13">
        <f t="shared" si="99"/>
        <v>2016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41791.057314814818</v>
      </c>
      <c r="P1602" s="12">
        <f t="shared" si="97"/>
        <v>41835.21597222222</v>
      </c>
      <c r="Q1602">
        <f t="shared" si="98"/>
        <v>40.78</v>
      </c>
      <c r="R1602" s="11" t="s">
        <v>8354</v>
      </c>
      <c r="S1602" t="s">
        <v>8361</v>
      </c>
      <c r="T1602" s="13">
        <f t="shared" si="99"/>
        <v>2014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(((J1603/60)/60)/24)+DATE(1970,1,1)</f>
        <v>40638.092974537038</v>
      </c>
      <c r="P1603" s="12">
        <f t="shared" ref="P1603:P1666" si="101">(((I1603/60)/60)/24)+DATE(1970,1,1)</f>
        <v>40668.092974537038</v>
      </c>
      <c r="Q1603">
        <f t="shared" ref="Q1603:Q1666" si="102">IFERROR(ROUND(E1603/L1603,2),0)</f>
        <v>48.33</v>
      </c>
      <c r="R1603" s="11" t="s">
        <v>8341</v>
      </c>
      <c r="S1603" t="s">
        <v>8342</v>
      </c>
      <c r="T1603" s="13">
        <f t="shared" ref="T1603:T1666" si="103">YEAR(O1603)</f>
        <v>2011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40788.297650462962</v>
      </c>
      <c r="P1604" s="12">
        <f t="shared" si="101"/>
        <v>40830.958333333336</v>
      </c>
      <c r="Q1604">
        <f t="shared" si="102"/>
        <v>46.95</v>
      </c>
      <c r="R1604" s="11" t="s">
        <v>8341</v>
      </c>
      <c r="S1604" t="s">
        <v>8342</v>
      </c>
      <c r="T1604" s="13">
        <f t="shared" si="103"/>
        <v>2011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40876.169664351852</v>
      </c>
      <c r="P1605" s="12">
        <f t="shared" si="101"/>
        <v>40936.169664351852</v>
      </c>
      <c r="Q1605">
        <f t="shared" si="102"/>
        <v>66.69</v>
      </c>
      <c r="R1605" s="11" t="s">
        <v>8341</v>
      </c>
      <c r="S1605" t="s">
        <v>8342</v>
      </c>
      <c r="T1605" s="13">
        <f t="shared" si="103"/>
        <v>2011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40945.845312500001</v>
      </c>
      <c r="P1606" s="12">
        <f t="shared" si="101"/>
        <v>40985.80364583333</v>
      </c>
      <c r="Q1606">
        <f t="shared" si="102"/>
        <v>48.84</v>
      </c>
      <c r="R1606" s="11" t="s">
        <v>8341</v>
      </c>
      <c r="S1606" t="s">
        <v>8342</v>
      </c>
      <c r="T1606" s="13">
        <f t="shared" si="103"/>
        <v>2012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40747.012881944444</v>
      </c>
      <c r="P1607" s="12">
        <f t="shared" si="101"/>
        <v>40756.291666666664</v>
      </c>
      <c r="Q1607">
        <f t="shared" si="102"/>
        <v>137.31</v>
      </c>
      <c r="R1607" s="11" t="s">
        <v>8341</v>
      </c>
      <c r="S1607" t="s">
        <v>8342</v>
      </c>
      <c r="T1607" s="13">
        <f t="shared" si="103"/>
        <v>2011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40536.111550925925</v>
      </c>
      <c r="P1608" s="12">
        <f t="shared" si="101"/>
        <v>40626.069884259261</v>
      </c>
      <c r="Q1608">
        <f t="shared" si="102"/>
        <v>87.83</v>
      </c>
      <c r="R1608" s="11" t="s">
        <v>8341</v>
      </c>
      <c r="S1608" t="s">
        <v>8342</v>
      </c>
      <c r="T1608" s="13">
        <f t="shared" si="103"/>
        <v>2010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41053.80846064815</v>
      </c>
      <c r="P1609" s="12">
        <f t="shared" si="101"/>
        <v>41074.80846064815</v>
      </c>
      <c r="Q1609">
        <f t="shared" si="102"/>
        <v>70.790000000000006</v>
      </c>
      <c r="R1609" s="11" t="s">
        <v>8341</v>
      </c>
      <c r="S1609" t="s">
        <v>8342</v>
      </c>
      <c r="T1609" s="13">
        <f t="shared" si="103"/>
        <v>2012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41607.83085648148</v>
      </c>
      <c r="P1610" s="12">
        <f t="shared" si="101"/>
        <v>41640.226388888892</v>
      </c>
      <c r="Q1610">
        <f t="shared" si="102"/>
        <v>52.83</v>
      </c>
      <c r="R1610" s="11" t="s">
        <v>8341</v>
      </c>
      <c r="S1610" t="s">
        <v>8342</v>
      </c>
      <c r="T1610" s="13">
        <f t="shared" si="103"/>
        <v>2013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40796.001261574071</v>
      </c>
      <c r="P1611" s="12">
        <f t="shared" si="101"/>
        <v>40849.333333333336</v>
      </c>
      <c r="Q1611">
        <f t="shared" si="102"/>
        <v>443.75</v>
      </c>
      <c r="R1611" s="11" t="s">
        <v>8341</v>
      </c>
      <c r="S1611" t="s">
        <v>8342</v>
      </c>
      <c r="T1611" s="13">
        <f t="shared" si="103"/>
        <v>2011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41228.924884259257</v>
      </c>
      <c r="P1612" s="12">
        <f t="shared" si="101"/>
        <v>41258.924884259257</v>
      </c>
      <c r="Q1612">
        <f t="shared" si="102"/>
        <v>48.54</v>
      </c>
      <c r="R1612" s="11" t="s">
        <v>8341</v>
      </c>
      <c r="S1612" t="s">
        <v>8342</v>
      </c>
      <c r="T1612" s="13">
        <f t="shared" si="103"/>
        <v>2012</v>
      </c>
    </row>
    <row r="1613" spans="1:20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41409.00037037037</v>
      </c>
      <c r="P1613" s="12">
        <f t="shared" si="101"/>
        <v>41430.00037037037</v>
      </c>
      <c r="Q1613">
        <f t="shared" si="102"/>
        <v>37.07</v>
      </c>
      <c r="R1613" s="11" t="s">
        <v>8341</v>
      </c>
      <c r="S1613" t="s">
        <v>8342</v>
      </c>
      <c r="T1613" s="13">
        <f t="shared" si="103"/>
        <v>2013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41246.874814814815</v>
      </c>
      <c r="P1614" s="12">
        <f t="shared" si="101"/>
        <v>41276.874814814815</v>
      </c>
      <c r="Q1614">
        <f t="shared" si="102"/>
        <v>50</v>
      </c>
      <c r="R1614" s="11" t="s">
        <v>8341</v>
      </c>
      <c r="S1614" t="s">
        <v>8342</v>
      </c>
      <c r="T1614" s="13">
        <f t="shared" si="103"/>
        <v>2012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41082.069467592592</v>
      </c>
      <c r="P1615" s="12">
        <f t="shared" si="101"/>
        <v>41112.069467592592</v>
      </c>
      <c r="Q1615">
        <f t="shared" si="102"/>
        <v>39.04</v>
      </c>
      <c r="R1615" s="11" t="s">
        <v>8341</v>
      </c>
      <c r="S1615" t="s">
        <v>8342</v>
      </c>
      <c r="T1615" s="13">
        <f t="shared" si="103"/>
        <v>2012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41794.981122685182</v>
      </c>
      <c r="P1616" s="12">
        <f t="shared" si="101"/>
        <v>41854.708333333336</v>
      </c>
      <c r="Q1616">
        <f t="shared" si="102"/>
        <v>66.69</v>
      </c>
      <c r="R1616" s="11" t="s">
        <v>8341</v>
      </c>
      <c r="S1616" t="s">
        <v>8342</v>
      </c>
      <c r="T1616" s="13">
        <f t="shared" si="103"/>
        <v>2014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40845.050879629627</v>
      </c>
      <c r="P1617" s="12">
        <f t="shared" si="101"/>
        <v>40890.092546296299</v>
      </c>
      <c r="Q1617">
        <f t="shared" si="102"/>
        <v>67.13</v>
      </c>
      <c r="R1617" s="11" t="s">
        <v>8341</v>
      </c>
      <c r="S1617" t="s">
        <v>8342</v>
      </c>
      <c r="T1617" s="13">
        <f t="shared" si="103"/>
        <v>2011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41194.715520833335</v>
      </c>
      <c r="P1618" s="12">
        <f t="shared" si="101"/>
        <v>41235.916666666664</v>
      </c>
      <c r="Q1618">
        <f t="shared" si="102"/>
        <v>66.37</v>
      </c>
      <c r="R1618" s="11" t="s">
        <v>8341</v>
      </c>
      <c r="S1618" t="s">
        <v>8342</v>
      </c>
      <c r="T1618" s="13">
        <f t="shared" si="103"/>
        <v>2012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41546.664212962962</v>
      </c>
      <c r="P1619" s="12">
        <f t="shared" si="101"/>
        <v>41579.791666666664</v>
      </c>
      <c r="Q1619">
        <f t="shared" si="102"/>
        <v>64.62</v>
      </c>
      <c r="R1619" s="11" t="s">
        <v>8341</v>
      </c>
      <c r="S1619" t="s">
        <v>8342</v>
      </c>
      <c r="T1619" s="13">
        <f t="shared" si="103"/>
        <v>2013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41301.654340277775</v>
      </c>
      <c r="P1620" s="12">
        <f t="shared" si="101"/>
        <v>41341.654340277775</v>
      </c>
      <c r="Q1620">
        <f t="shared" si="102"/>
        <v>58.37</v>
      </c>
      <c r="R1620" s="11" t="s">
        <v>8341</v>
      </c>
      <c r="S1620" t="s">
        <v>8342</v>
      </c>
      <c r="T1620" s="13">
        <f t="shared" si="103"/>
        <v>2013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41876.18618055556</v>
      </c>
      <c r="P1621" s="12">
        <f t="shared" si="101"/>
        <v>41897.18618055556</v>
      </c>
      <c r="Q1621">
        <f t="shared" si="102"/>
        <v>86.96</v>
      </c>
      <c r="R1621" s="11" t="s">
        <v>8341</v>
      </c>
      <c r="S1621" t="s">
        <v>8342</v>
      </c>
      <c r="T1621" s="13">
        <f t="shared" si="103"/>
        <v>2014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41321.339583333334</v>
      </c>
      <c r="P1622" s="12">
        <f t="shared" si="101"/>
        <v>41328.339583333334</v>
      </c>
      <c r="Q1622">
        <f t="shared" si="102"/>
        <v>66.47</v>
      </c>
      <c r="R1622" s="11" t="s">
        <v>8341</v>
      </c>
      <c r="S1622" t="s">
        <v>8342</v>
      </c>
      <c r="T1622" s="13">
        <f t="shared" si="103"/>
        <v>2013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41003.60665509259</v>
      </c>
      <c r="P1623" s="12">
        <f t="shared" si="101"/>
        <v>41057.165972222225</v>
      </c>
      <c r="Q1623">
        <f t="shared" si="102"/>
        <v>163.78</v>
      </c>
      <c r="R1623" s="11" t="s">
        <v>8341</v>
      </c>
      <c r="S1623" t="s">
        <v>8342</v>
      </c>
      <c r="T1623" s="13">
        <f t="shared" si="103"/>
        <v>2012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41950.29483796296</v>
      </c>
      <c r="P1624" s="12">
        <f t="shared" si="101"/>
        <v>41990.332638888889</v>
      </c>
      <c r="Q1624">
        <f t="shared" si="102"/>
        <v>107.98</v>
      </c>
      <c r="R1624" s="11" t="s">
        <v>8341</v>
      </c>
      <c r="S1624" t="s">
        <v>8342</v>
      </c>
      <c r="T1624" s="13">
        <f t="shared" si="103"/>
        <v>2014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41453.688530092593</v>
      </c>
      <c r="P1625" s="12">
        <f t="shared" si="101"/>
        <v>41513.688530092593</v>
      </c>
      <c r="Q1625">
        <f t="shared" si="102"/>
        <v>42.11</v>
      </c>
      <c r="R1625" s="11" t="s">
        <v>8341</v>
      </c>
      <c r="S1625" t="s">
        <v>8342</v>
      </c>
      <c r="T1625" s="13">
        <f t="shared" si="103"/>
        <v>2013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41243.367303240739</v>
      </c>
      <c r="P1626" s="12">
        <f t="shared" si="101"/>
        <v>41283.367303240739</v>
      </c>
      <c r="Q1626">
        <f t="shared" si="102"/>
        <v>47.2</v>
      </c>
      <c r="R1626" s="11" t="s">
        <v>8341</v>
      </c>
      <c r="S1626" t="s">
        <v>8342</v>
      </c>
      <c r="T1626" s="13">
        <f t="shared" si="103"/>
        <v>2012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41135.699687500004</v>
      </c>
      <c r="P1627" s="12">
        <f t="shared" si="101"/>
        <v>41163.699687500004</v>
      </c>
      <c r="Q1627">
        <f t="shared" si="102"/>
        <v>112.02</v>
      </c>
      <c r="R1627" s="11" t="s">
        <v>8341</v>
      </c>
      <c r="S1627" t="s">
        <v>8342</v>
      </c>
      <c r="T1627" s="13">
        <f t="shared" si="103"/>
        <v>2012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41579.847997685189</v>
      </c>
      <c r="P1628" s="12">
        <f t="shared" si="101"/>
        <v>41609.889664351853</v>
      </c>
      <c r="Q1628">
        <f t="shared" si="102"/>
        <v>74.95</v>
      </c>
      <c r="R1628" s="11" t="s">
        <v>8341</v>
      </c>
      <c r="S1628" t="s">
        <v>8342</v>
      </c>
      <c r="T1628" s="13">
        <f t="shared" si="103"/>
        <v>2013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41205.707048611112</v>
      </c>
      <c r="P1629" s="12">
        <f t="shared" si="101"/>
        <v>41239.207638888889</v>
      </c>
      <c r="Q1629">
        <f t="shared" si="102"/>
        <v>61.58</v>
      </c>
      <c r="R1629" s="11" t="s">
        <v>8341</v>
      </c>
      <c r="S1629" t="s">
        <v>8342</v>
      </c>
      <c r="T1629" s="13">
        <f t="shared" si="103"/>
        <v>2012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41774.737060185187</v>
      </c>
      <c r="P1630" s="12">
        <f t="shared" si="101"/>
        <v>41807.737060185187</v>
      </c>
      <c r="Q1630">
        <f t="shared" si="102"/>
        <v>45.88</v>
      </c>
      <c r="R1630" s="11" t="s">
        <v>8341</v>
      </c>
      <c r="S1630" t="s">
        <v>8342</v>
      </c>
      <c r="T1630" s="13">
        <f t="shared" si="103"/>
        <v>2014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41645.867280092592</v>
      </c>
      <c r="P1631" s="12">
        <f t="shared" si="101"/>
        <v>41690.867280092592</v>
      </c>
      <c r="Q1631">
        <f t="shared" si="102"/>
        <v>75.849999999999994</v>
      </c>
      <c r="R1631" s="11" t="s">
        <v>8341</v>
      </c>
      <c r="S1631" t="s">
        <v>8342</v>
      </c>
      <c r="T1631" s="13">
        <f t="shared" si="103"/>
        <v>2014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40939.837673611109</v>
      </c>
      <c r="P1632" s="12">
        <f t="shared" si="101"/>
        <v>40970.290972222225</v>
      </c>
      <c r="Q1632">
        <f t="shared" si="102"/>
        <v>84.21</v>
      </c>
      <c r="R1632" s="11" t="s">
        <v>8341</v>
      </c>
      <c r="S1632" t="s">
        <v>8342</v>
      </c>
      <c r="T1632" s="13">
        <f t="shared" si="103"/>
        <v>2012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41164.859502314815</v>
      </c>
      <c r="P1633" s="12">
        <f t="shared" si="101"/>
        <v>41194.859502314815</v>
      </c>
      <c r="Q1633">
        <f t="shared" si="102"/>
        <v>117.23</v>
      </c>
      <c r="R1633" s="11" t="s">
        <v>8341</v>
      </c>
      <c r="S1633" t="s">
        <v>8342</v>
      </c>
      <c r="T1633" s="13">
        <f t="shared" si="103"/>
        <v>2012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40750.340902777774</v>
      </c>
      <c r="P1634" s="12">
        <f t="shared" si="101"/>
        <v>40810.340902777774</v>
      </c>
      <c r="Q1634">
        <f t="shared" si="102"/>
        <v>86.49</v>
      </c>
      <c r="R1634" s="11" t="s">
        <v>8341</v>
      </c>
      <c r="S1634" t="s">
        <v>8342</v>
      </c>
      <c r="T1634" s="13">
        <f t="shared" si="103"/>
        <v>2011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40896.883750000001</v>
      </c>
      <c r="P1635" s="12">
        <f t="shared" si="101"/>
        <v>40924.208333333336</v>
      </c>
      <c r="Q1635">
        <f t="shared" si="102"/>
        <v>172.41</v>
      </c>
      <c r="R1635" s="11" t="s">
        <v>8341</v>
      </c>
      <c r="S1635" t="s">
        <v>8342</v>
      </c>
      <c r="T1635" s="13">
        <f t="shared" si="103"/>
        <v>2011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40658.189826388887</v>
      </c>
      <c r="P1636" s="12">
        <f t="shared" si="101"/>
        <v>40696.249305555553</v>
      </c>
      <c r="Q1636">
        <f t="shared" si="102"/>
        <v>62.81</v>
      </c>
      <c r="R1636" s="11" t="s">
        <v>8341</v>
      </c>
      <c r="S1636" t="s">
        <v>8342</v>
      </c>
      <c r="T1636" s="13">
        <f t="shared" si="103"/>
        <v>2011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42502.868761574078</v>
      </c>
      <c r="P1637" s="12">
        <f t="shared" si="101"/>
        <v>42562.868761574078</v>
      </c>
      <c r="Q1637">
        <f t="shared" si="102"/>
        <v>67.73</v>
      </c>
      <c r="R1637" s="11" t="s">
        <v>8341</v>
      </c>
      <c r="S1637" t="s">
        <v>8342</v>
      </c>
      <c r="T1637" s="13">
        <f t="shared" si="103"/>
        <v>2016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40663.08666666667</v>
      </c>
      <c r="P1638" s="12">
        <f t="shared" si="101"/>
        <v>40706.166666666664</v>
      </c>
      <c r="Q1638">
        <f t="shared" si="102"/>
        <v>53.56</v>
      </c>
      <c r="R1638" s="11" t="s">
        <v>8341</v>
      </c>
      <c r="S1638" t="s">
        <v>8342</v>
      </c>
      <c r="T1638" s="13">
        <f t="shared" si="103"/>
        <v>2011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40122.751620370371</v>
      </c>
      <c r="P1639" s="12">
        <f t="shared" si="101"/>
        <v>40178.98541666667</v>
      </c>
      <c r="Q1639">
        <f t="shared" si="102"/>
        <v>34.6</v>
      </c>
      <c r="R1639" s="11" t="s">
        <v>8341</v>
      </c>
      <c r="S1639" t="s">
        <v>8342</v>
      </c>
      <c r="T1639" s="13">
        <f t="shared" si="103"/>
        <v>2009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41288.68712962963</v>
      </c>
      <c r="P1640" s="12">
        <f t="shared" si="101"/>
        <v>41333.892361111109</v>
      </c>
      <c r="Q1640">
        <f t="shared" si="102"/>
        <v>38.89</v>
      </c>
      <c r="R1640" s="11" t="s">
        <v>8341</v>
      </c>
      <c r="S1640" t="s">
        <v>8342</v>
      </c>
      <c r="T1640" s="13">
        <f t="shared" si="103"/>
        <v>2013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40941.652372685188</v>
      </c>
      <c r="P1641" s="12">
        <f t="shared" si="101"/>
        <v>40971.652372685188</v>
      </c>
      <c r="Q1641">
        <f t="shared" si="102"/>
        <v>94.74</v>
      </c>
      <c r="R1641" s="11" t="s">
        <v>8341</v>
      </c>
      <c r="S1641" t="s">
        <v>8342</v>
      </c>
      <c r="T1641" s="13">
        <f t="shared" si="103"/>
        <v>2012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40379.23096064815</v>
      </c>
      <c r="P1642" s="12">
        <f t="shared" si="101"/>
        <v>40393.082638888889</v>
      </c>
      <c r="Q1642">
        <f t="shared" si="102"/>
        <v>39.97</v>
      </c>
      <c r="R1642" s="11" t="s">
        <v>8341</v>
      </c>
      <c r="S1642" t="s">
        <v>8342</v>
      </c>
      <c r="T1642" s="13">
        <f t="shared" si="103"/>
        <v>2010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41962.596574074079</v>
      </c>
      <c r="P1643" s="12">
        <f t="shared" si="101"/>
        <v>41992.596574074079</v>
      </c>
      <c r="Q1643">
        <f t="shared" si="102"/>
        <v>97.5</v>
      </c>
      <c r="R1643" s="11" t="s">
        <v>8341</v>
      </c>
      <c r="S1643" t="s">
        <v>8362</v>
      </c>
      <c r="T1643" s="13">
        <f t="shared" si="103"/>
        <v>2014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40688.024618055555</v>
      </c>
      <c r="P1644" s="12">
        <f t="shared" si="101"/>
        <v>40708.024618055555</v>
      </c>
      <c r="Q1644">
        <f t="shared" si="102"/>
        <v>42.86</v>
      </c>
      <c r="R1644" s="11" t="s">
        <v>8341</v>
      </c>
      <c r="S1644" t="s">
        <v>8362</v>
      </c>
      <c r="T1644" s="13">
        <f t="shared" si="103"/>
        <v>2011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41146.824212962965</v>
      </c>
      <c r="P1645" s="12">
        <f t="shared" si="101"/>
        <v>41176.824212962965</v>
      </c>
      <c r="Q1645">
        <f t="shared" si="102"/>
        <v>168.51</v>
      </c>
      <c r="R1645" s="11" t="s">
        <v>8341</v>
      </c>
      <c r="S1645" t="s">
        <v>8362</v>
      </c>
      <c r="T1645" s="13">
        <f t="shared" si="103"/>
        <v>2012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41175.05972222222</v>
      </c>
      <c r="P1646" s="12">
        <f t="shared" si="101"/>
        <v>41235.101388888892</v>
      </c>
      <c r="Q1646">
        <f t="shared" si="102"/>
        <v>85.55</v>
      </c>
      <c r="R1646" s="11" t="s">
        <v>8341</v>
      </c>
      <c r="S1646" t="s">
        <v>8362</v>
      </c>
      <c r="T1646" s="13">
        <f t="shared" si="103"/>
        <v>2012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41521.617361111108</v>
      </c>
      <c r="P1647" s="12">
        <f t="shared" si="101"/>
        <v>41535.617361111108</v>
      </c>
      <c r="Q1647">
        <f t="shared" si="102"/>
        <v>554</v>
      </c>
      <c r="R1647" s="11" t="s">
        <v>8341</v>
      </c>
      <c r="S1647" t="s">
        <v>8362</v>
      </c>
      <c r="T1647" s="13">
        <f t="shared" si="103"/>
        <v>2013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41833.450266203705</v>
      </c>
      <c r="P1648" s="12">
        <f t="shared" si="101"/>
        <v>41865.757638888892</v>
      </c>
      <c r="Q1648">
        <f t="shared" si="102"/>
        <v>26.55</v>
      </c>
      <c r="R1648" s="11" t="s">
        <v>8341</v>
      </c>
      <c r="S1648" t="s">
        <v>8362</v>
      </c>
      <c r="T1648" s="13">
        <f t="shared" si="103"/>
        <v>2014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41039.409456018519</v>
      </c>
      <c r="P1649" s="12">
        <f t="shared" si="101"/>
        <v>41069.409456018519</v>
      </c>
      <c r="Q1649">
        <f t="shared" si="102"/>
        <v>113.83</v>
      </c>
      <c r="R1649" s="11" t="s">
        <v>8341</v>
      </c>
      <c r="S1649" t="s">
        <v>8362</v>
      </c>
      <c r="T1649" s="13">
        <f t="shared" si="103"/>
        <v>2012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40592.704652777778</v>
      </c>
      <c r="P1650" s="12">
        <f t="shared" si="101"/>
        <v>40622.662986111114</v>
      </c>
      <c r="Q1650">
        <f t="shared" si="102"/>
        <v>32.01</v>
      </c>
      <c r="R1650" s="11" t="s">
        <v>8341</v>
      </c>
      <c r="S1650" t="s">
        <v>8362</v>
      </c>
      <c r="T1650" s="13">
        <f t="shared" si="103"/>
        <v>2011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41737.684664351851</v>
      </c>
      <c r="P1651" s="12">
        <f t="shared" si="101"/>
        <v>41782.684664351851</v>
      </c>
      <c r="Q1651">
        <f t="shared" si="102"/>
        <v>47.19</v>
      </c>
      <c r="R1651" s="11" t="s">
        <v>8341</v>
      </c>
      <c r="S1651" t="s">
        <v>8362</v>
      </c>
      <c r="T1651" s="13">
        <f t="shared" si="103"/>
        <v>2014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41526.435613425929</v>
      </c>
      <c r="P1652" s="12">
        <f t="shared" si="101"/>
        <v>41556.435613425929</v>
      </c>
      <c r="Q1652">
        <f t="shared" si="102"/>
        <v>88.47</v>
      </c>
      <c r="R1652" s="11" t="s">
        <v>8341</v>
      </c>
      <c r="S1652" t="s">
        <v>8362</v>
      </c>
      <c r="T1652" s="13">
        <f t="shared" si="103"/>
        <v>2013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40625.900694444441</v>
      </c>
      <c r="P1653" s="12">
        <f t="shared" si="101"/>
        <v>40659.290972222225</v>
      </c>
      <c r="Q1653">
        <f t="shared" si="102"/>
        <v>100.75</v>
      </c>
      <c r="R1653" s="11" t="s">
        <v>8341</v>
      </c>
      <c r="S1653" t="s">
        <v>8362</v>
      </c>
      <c r="T1653" s="13">
        <f t="shared" si="103"/>
        <v>2011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41572.492974537039</v>
      </c>
      <c r="P1654" s="12">
        <f t="shared" si="101"/>
        <v>41602.534641203703</v>
      </c>
      <c r="Q1654">
        <f t="shared" si="102"/>
        <v>64.709999999999994</v>
      </c>
      <c r="R1654" s="11" t="s">
        <v>8341</v>
      </c>
      <c r="S1654" t="s">
        <v>8362</v>
      </c>
      <c r="T1654" s="13">
        <f t="shared" si="103"/>
        <v>2013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40626.834444444445</v>
      </c>
      <c r="P1655" s="12">
        <f t="shared" si="101"/>
        <v>40657.834444444445</v>
      </c>
      <c r="Q1655">
        <f t="shared" si="102"/>
        <v>51.85</v>
      </c>
      <c r="R1655" s="11" t="s">
        <v>8341</v>
      </c>
      <c r="S1655" t="s">
        <v>8362</v>
      </c>
      <c r="T1655" s="13">
        <f t="shared" si="103"/>
        <v>2011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40987.890740740739</v>
      </c>
      <c r="P1656" s="12">
        <f t="shared" si="101"/>
        <v>41017.890740740739</v>
      </c>
      <c r="Q1656">
        <f t="shared" si="102"/>
        <v>38.79</v>
      </c>
      <c r="R1656" s="11" t="s">
        <v>8341</v>
      </c>
      <c r="S1656" t="s">
        <v>8362</v>
      </c>
      <c r="T1656" s="13">
        <f t="shared" si="103"/>
        <v>2012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40974.791898148149</v>
      </c>
      <c r="P1657" s="12">
        <f t="shared" si="101"/>
        <v>41004.750231481477</v>
      </c>
      <c r="Q1657">
        <f t="shared" si="102"/>
        <v>44.65</v>
      </c>
      <c r="R1657" s="11" t="s">
        <v>8341</v>
      </c>
      <c r="S1657" t="s">
        <v>8362</v>
      </c>
      <c r="T1657" s="13">
        <f t="shared" si="103"/>
        <v>2012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41226.928842592592</v>
      </c>
      <c r="P1658" s="12">
        <f t="shared" si="101"/>
        <v>41256.928842592592</v>
      </c>
      <c r="Q1658">
        <f t="shared" si="102"/>
        <v>156.77000000000001</v>
      </c>
      <c r="R1658" s="11" t="s">
        <v>8341</v>
      </c>
      <c r="S1658" t="s">
        <v>8362</v>
      </c>
      <c r="T1658" s="13">
        <f t="shared" si="103"/>
        <v>2012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41023.782037037039</v>
      </c>
      <c r="P1659" s="12">
        <f t="shared" si="101"/>
        <v>41053.782037037039</v>
      </c>
      <c r="Q1659">
        <f t="shared" si="102"/>
        <v>118.7</v>
      </c>
      <c r="R1659" s="11" t="s">
        <v>8341</v>
      </c>
      <c r="S1659" t="s">
        <v>8362</v>
      </c>
      <c r="T1659" s="13">
        <f t="shared" si="103"/>
        <v>2012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41223.22184027778</v>
      </c>
      <c r="P1660" s="12">
        <f t="shared" si="101"/>
        <v>41261.597222222219</v>
      </c>
      <c r="Q1660">
        <f t="shared" si="102"/>
        <v>74.150000000000006</v>
      </c>
      <c r="R1660" s="11" t="s">
        <v>8341</v>
      </c>
      <c r="S1660" t="s">
        <v>8362</v>
      </c>
      <c r="T1660" s="13">
        <f t="shared" si="103"/>
        <v>2012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41596.913437499999</v>
      </c>
      <c r="P1661" s="12">
        <f t="shared" si="101"/>
        <v>41625.5</v>
      </c>
      <c r="Q1661">
        <f t="shared" si="102"/>
        <v>12.53</v>
      </c>
      <c r="R1661" s="11" t="s">
        <v>8341</v>
      </c>
      <c r="S1661" t="s">
        <v>8362</v>
      </c>
      <c r="T1661" s="13">
        <f t="shared" si="103"/>
        <v>2013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42459.693865740745</v>
      </c>
      <c r="P1662" s="12">
        <f t="shared" si="101"/>
        <v>42490.915972222225</v>
      </c>
      <c r="Q1662">
        <f t="shared" si="102"/>
        <v>27.86</v>
      </c>
      <c r="R1662" s="11" t="s">
        <v>8341</v>
      </c>
      <c r="S1662" t="s">
        <v>8362</v>
      </c>
      <c r="T1662" s="13">
        <f t="shared" si="103"/>
        <v>2016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42343.998043981483</v>
      </c>
      <c r="P1663" s="12">
        <f t="shared" si="101"/>
        <v>42386.875</v>
      </c>
      <c r="Q1663">
        <f t="shared" si="102"/>
        <v>80.180000000000007</v>
      </c>
      <c r="R1663" s="11" t="s">
        <v>8341</v>
      </c>
      <c r="S1663" t="s">
        <v>8362</v>
      </c>
      <c r="T1663" s="13">
        <f t="shared" si="103"/>
        <v>2015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40848.198333333334</v>
      </c>
      <c r="P1664" s="12">
        <f t="shared" si="101"/>
        <v>40908.239999999998</v>
      </c>
      <c r="Q1664">
        <f t="shared" si="102"/>
        <v>132.44</v>
      </c>
      <c r="R1664" s="11" t="s">
        <v>8341</v>
      </c>
      <c r="S1664" t="s">
        <v>8362</v>
      </c>
      <c r="T1664" s="13">
        <f t="shared" si="103"/>
        <v>2011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42006.02207175926</v>
      </c>
      <c r="P1665" s="12">
        <f t="shared" si="101"/>
        <v>42036.02207175926</v>
      </c>
      <c r="Q1665">
        <f t="shared" si="102"/>
        <v>33.75</v>
      </c>
      <c r="R1665" s="11" t="s">
        <v>8341</v>
      </c>
      <c r="S1665" t="s">
        <v>8362</v>
      </c>
      <c r="T1665" s="13">
        <f t="shared" si="103"/>
        <v>2015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40939.761782407404</v>
      </c>
      <c r="P1666" s="12">
        <f t="shared" si="101"/>
        <v>40984.165972222225</v>
      </c>
      <c r="Q1666">
        <f t="shared" si="102"/>
        <v>34.380000000000003</v>
      </c>
      <c r="R1666" s="11" t="s">
        <v>8341</v>
      </c>
      <c r="S1666" t="s">
        <v>8362</v>
      </c>
      <c r="T1666" s="13">
        <f t="shared" si="103"/>
        <v>2012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(((J1667/60)/60)/24)+DATE(1970,1,1)</f>
        <v>40564.649456018517</v>
      </c>
      <c r="P1667" s="12">
        <f t="shared" ref="P1667:P1730" si="105">(((I1667/60)/60)/24)+DATE(1970,1,1)</f>
        <v>40596.125</v>
      </c>
      <c r="Q1667">
        <f t="shared" ref="Q1667:Q1730" si="106">IFERROR(ROUND(E1667/L1667,2),0)</f>
        <v>44.96</v>
      </c>
      <c r="R1667" s="11" t="s">
        <v>8341</v>
      </c>
      <c r="S1667" t="s">
        <v>8362</v>
      </c>
      <c r="T1667" s="13">
        <f t="shared" ref="T1667:T1730" si="107">YEAR(O1667)</f>
        <v>2011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41331.253159722226</v>
      </c>
      <c r="P1668" s="12">
        <f t="shared" si="105"/>
        <v>41361.211493055554</v>
      </c>
      <c r="Q1668">
        <f t="shared" si="106"/>
        <v>41.04</v>
      </c>
      <c r="R1668" s="11" t="s">
        <v>8341</v>
      </c>
      <c r="S1668" t="s">
        <v>8362</v>
      </c>
      <c r="T1668" s="13">
        <f t="shared" si="107"/>
        <v>2013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41682.0705787037</v>
      </c>
      <c r="P1669" s="12">
        <f t="shared" si="105"/>
        <v>41709.290972222225</v>
      </c>
      <c r="Q1669">
        <f t="shared" si="106"/>
        <v>52.6</v>
      </c>
      <c r="R1669" s="11" t="s">
        <v>8341</v>
      </c>
      <c r="S1669" t="s">
        <v>8362</v>
      </c>
      <c r="T1669" s="13">
        <f t="shared" si="107"/>
        <v>2014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40845.14975694444</v>
      </c>
      <c r="P1670" s="12">
        <f t="shared" si="105"/>
        <v>40875.191423611112</v>
      </c>
      <c r="Q1670">
        <f t="shared" si="106"/>
        <v>70.78</v>
      </c>
      <c r="R1670" s="11" t="s">
        <v>8341</v>
      </c>
      <c r="S1670" t="s">
        <v>8362</v>
      </c>
      <c r="T1670" s="13">
        <f t="shared" si="107"/>
        <v>2011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42461.885138888887</v>
      </c>
      <c r="P1671" s="12">
        <f t="shared" si="105"/>
        <v>42521.885138888887</v>
      </c>
      <c r="Q1671">
        <f t="shared" si="106"/>
        <v>53.75</v>
      </c>
      <c r="R1671" s="11" t="s">
        <v>8341</v>
      </c>
      <c r="S1671" t="s">
        <v>8362</v>
      </c>
      <c r="T1671" s="13">
        <f t="shared" si="107"/>
        <v>2016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40313.930543981485</v>
      </c>
      <c r="P1672" s="12">
        <f t="shared" si="105"/>
        <v>40364.166666666664</v>
      </c>
      <c r="Q1672">
        <f t="shared" si="106"/>
        <v>44.61</v>
      </c>
      <c r="R1672" s="11" t="s">
        <v>8341</v>
      </c>
      <c r="S1672" t="s">
        <v>8362</v>
      </c>
      <c r="T1672" s="13">
        <f t="shared" si="107"/>
        <v>2010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42553.54414351852</v>
      </c>
      <c r="P1673" s="12">
        <f t="shared" si="105"/>
        <v>42583.54414351852</v>
      </c>
      <c r="Q1673">
        <f t="shared" si="106"/>
        <v>26.15</v>
      </c>
      <c r="R1673" s="11" t="s">
        <v>8341</v>
      </c>
      <c r="S1673" t="s">
        <v>8362</v>
      </c>
      <c r="T1673" s="13">
        <f t="shared" si="107"/>
        <v>2016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41034.656597222223</v>
      </c>
      <c r="P1674" s="12">
        <f t="shared" si="105"/>
        <v>41064.656597222223</v>
      </c>
      <c r="Q1674">
        <f t="shared" si="106"/>
        <v>39.18</v>
      </c>
      <c r="R1674" s="11" t="s">
        <v>8341</v>
      </c>
      <c r="S1674" t="s">
        <v>8362</v>
      </c>
      <c r="T1674" s="13">
        <f t="shared" si="107"/>
        <v>2012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42039.878379629634</v>
      </c>
      <c r="P1675" s="12">
        <f t="shared" si="105"/>
        <v>42069.878379629634</v>
      </c>
      <c r="Q1675">
        <f t="shared" si="106"/>
        <v>45.59</v>
      </c>
      <c r="R1675" s="11" t="s">
        <v>8341</v>
      </c>
      <c r="S1675" t="s">
        <v>8362</v>
      </c>
      <c r="T1675" s="13">
        <f t="shared" si="107"/>
        <v>2015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42569.605393518519</v>
      </c>
      <c r="P1676" s="12">
        <f t="shared" si="105"/>
        <v>42600.290972222225</v>
      </c>
      <c r="Q1676">
        <f t="shared" si="106"/>
        <v>89.25</v>
      </c>
      <c r="R1676" s="11" t="s">
        <v>8341</v>
      </c>
      <c r="S1676" t="s">
        <v>8362</v>
      </c>
      <c r="T1676" s="13">
        <f t="shared" si="107"/>
        <v>2016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40802.733101851853</v>
      </c>
      <c r="P1677" s="12">
        <f t="shared" si="105"/>
        <v>40832.918749999997</v>
      </c>
      <c r="Q1677">
        <f t="shared" si="106"/>
        <v>40.42</v>
      </c>
      <c r="R1677" s="11" t="s">
        <v>8341</v>
      </c>
      <c r="S1677" t="s">
        <v>8362</v>
      </c>
      <c r="T1677" s="13">
        <f t="shared" si="107"/>
        <v>2011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40973.72623842593</v>
      </c>
      <c r="P1678" s="12">
        <f t="shared" si="105"/>
        <v>41020.165972222225</v>
      </c>
      <c r="Q1678">
        <f t="shared" si="106"/>
        <v>82.38</v>
      </c>
      <c r="R1678" s="11" t="s">
        <v>8341</v>
      </c>
      <c r="S1678" t="s">
        <v>8362</v>
      </c>
      <c r="T1678" s="13">
        <f t="shared" si="107"/>
        <v>2012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42416.407129629632</v>
      </c>
      <c r="P1679" s="12">
        <f t="shared" si="105"/>
        <v>42476.249305555553</v>
      </c>
      <c r="Q1679">
        <f t="shared" si="106"/>
        <v>159.52000000000001</v>
      </c>
      <c r="R1679" s="11" t="s">
        <v>8341</v>
      </c>
      <c r="S1679" t="s">
        <v>8362</v>
      </c>
      <c r="T1679" s="13">
        <f t="shared" si="107"/>
        <v>2016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41662.854988425926</v>
      </c>
      <c r="P1680" s="12">
        <f t="shared" si="105"/>
        <v>41676.854988425926</v>
      </c>
      <c r="Q1680">
        <f t="shared" si="106"/>
        <v>36.24</v>
      </c>
      <c r="R1680" s="11" t="s">
        <v>8341</v>
      </c>
      <c r="S1680" t="s">
        <v>8362</v>
      </c>
      <c r="T1680" s="13">
        <f t="shared" si="107"/>
        <v>2014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40723.068807870368</v>
      </c>
      <c r="P1681" s="12">
        <f t="shared" si="105"/>
        <v>40746.068807870368</v>
      </c>
      <c r="Q1681">
        <f t="shared" si="106"/>
        <v>62.5</v>
      </c>
      <c r="R1681" s="11" t="s">
        <v>8341</v>
      </c>
      <c r="S1681" t="s">
        <v>8362</v>
      </c>
      <c r="T1681" s="13">
        <f t="shared" si="107"/>
        <v>2011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41802.757719907408</v>
      </c>
      <c r="P1682" s="12">
        <f t="shared" si="105"/>
        <v>41832.757719907408</v>
      </c>
      <c r="Q1682">
        <f t="shared" si="106"/>
        <v>47</v>
      </c>
      <c r="R1682" s="11" t="s">
        <v>8341</v>
      </c>
      <c r="S1682" t="s">
        <v>8362</v>
      </c>
      <c r="T1682" s="13">
        <f t="shared" si="107"/>
        <v>2014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42774.121342592596</v>
      </c>
      <c r="P1683" s="12">
        <f t="shared" si="105"/>
        <v>42823.083333333328</v>
      </c>
      <c r="Q1683">
        <f t="shared" si="106"/>
        <v>74.58</v>
      </c>
      <c r="R1683" s="11" t="s">
        <v>8341</v>
      </c>
      <c r="S1683" t="s">
        <v>8363</v>
      </c>
      <c r="T1683" s="13">
        <f t="shared" si="107"/>
        <v>2017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42779.21365740741</v>
      </c>
      <c r="P1684" s="12">
        <f t="shared" si="105"/>
        <v>42839.171990740739</v>
      </c>
      <c r="Q1684">
        <f t="shared" si="106"/>
        <v>0</v>
      </c>
      <c r="R1684" s="11" t="s">
        <v>8341</v>
      </c>
      <c r="S1684" t="s">
        <v>8363</v>
      </c>
      <c r="T1684" s="13">
        <f t="shared" si="107"/>
        <v>2017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42808.781689814816</v>
      </c>
      <c r="P1685" s="12">
        <f t="shared" si="105"/>
        <v>42832.781689814816</v>
      </c>
      <c r="Q1685">
        <f t="shared" si="106"/>
        <v>76</v>
      </c>
      <c r="R1685" s="11" t="s">
        <v>8341</v>
      </c>
      <c r="S1685" t="s">
        <v>8363</v>
      </c>
      <c r="T1685" s="13">
        <f t="shared" si="107"/>
        <v>2017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42783.815289351856</v>
      </c>
      <c r="P1686" s="12">
        <f t="shared" si="105"/>
        <v>42811.773622685185</v>
      </c>
      <c r="Q1686">
        <f t="shared" si="106"/>
        <v>86.44</v>
      </c>
      <c r="R1686" s="11" t="s">
        <v>8341</v>
      </c>
      <c r="S1686" t="s">
        <v>8363</v>
      </c>
      <c r="T1686" s="13">
        <f t="shared" si="107"/>
        <v>2017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42788.2502662037</v>
      </c>
      <c r="P1687" s="12">
        <f t="shared" si="105"/>
        <v>42818.208599537036</v>
      </c>
      <c r="Q1687">
        <f t="shared" si="106"/>
        <v>24</v>
      </c>
      <c r="R1687" s="11" t="s">
        <v>8341</v>
      </c>
      <c r="S1687" t="s">
        <v>8363</v>
      </c>
      <c r="T1687" s="13">
        <f t="shared" si="107"/>
        <v>2017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42792.843969907408</v>
      </c>
      <c r="P1688" s="12">
        <f t="shared" si="105"/>
        <v>42852.802303240736</v>
      </c>
      <c r="Q1688">
        <f t="shared" si="106"/>
        <v>18</v>
      </c>
      <c r="R1688" s="11" t="s">
        <v>8341</v>
      </c>
      <c r="S1688" t="s">
        <v>8363</v>
      </c>
      <c r="T1688" s="13">
        <f t="shared" si="107"/>
        <v>2017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42802.046817129631</v>
      </c>
      <c r="P1689" s="12">
        <f t="shared" si="105"/>
        <v>42835.84375</v>
      </c>
      <c r="Q1689">
        <f t="shared" si="106"/>
        <v>80.13</v>
      </c>
      <c r="R1689" s="11" t="s">
        <v>8341</v>
      </c>
      <c r="S1689" t="s">
        <v>8363</v>
      </c>
      <c r="T1689" s="13">
        <f t="shared" si="107"/>
        <v>2017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42804.534652777773</v>
      </c>
      <c r="P1690" s="12">
        <f t="shared" si="105"/>
        <v>42834.492986111116</v>
      </c>
      <c r="Q1690">
        <f t="shared" si="106"/>
        <v>253.14</v>
      </c>
      <c r="R1690" s="11" t="s">
        <v>8341</v>
      </c>
      <c r="S1690" t="s">
        <v>8363</v>
      </c>
      <c r="T1690" s="13">
        <f t="shared" si="107"/>
        <v>2017</v>
      </c>
    </row>
    <row r="1691" spans="1:20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42780.942476851851</v>
      </c>
      <c r="P1691" s="12">
        <f t="shared" si="105"/>
        <v>42810.900810185187</v>
      </c>
      <c r="Q1691">
        <f t="shared" si="106"/>
        <v>171.43</v>
      </c>
      <c r="R1691" s="11" t="s">
        <v>8341</v>
      </c>
      <c r="S1691" t="s">
        <v>8363</v>
      </c>
      <c r="T1691" s="13">
        <f t="shared" si="107"/>
        <v>2017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42801.43104166667</v>
      </c>
      <c r="P1692" s="12">
        <f t="shared" si="105"/>
        <v>42831.389374999999</v>
      </c>
      <c r="Q1692">
        <f t="shared" si="106"/>
        <v>57.73</v>
      </c>
      <c r="R1692" s="11" t="s">
        <v>8341</v>
      </c>
      <c r="S1692" t="s">
        <v>8363</v>
      </c>
      <c r="T1692" s="13">
        <f t="shared" si="107"/>
        <v>2017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42795.701481481476</v>
      </c>
      <c r="P1693" s="12">
        <f t="shared" si="105"/>
        <v>42828.041666666672</v>
      </c>
      <c r="Q1693">
        <f t="shared" si="106"/>
        <v>264.26</v>
      </c>
      <c r="R1693" s="11" t="s">
        <v>8341</v>
      </c>
      <c r="S1693" t="s">
        <v>8363</v>
      </c>
      <c r="T1693" s="13">
        <f t="shared" si="107"/>
        <v>2017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42788.151238425926</v>
      </c>
      <c r="P1694" s="12">
        <f t="shared" si="105"/>
        <v>42820.999305555553</v>
      </c>
      <c r="Q1694">
        <f t="shared" si="106"/>
        <v>159.33000000000001</v>
      </c>
      <c r="R1694" s="11" t="s">
        <v>8341</v>
      </c>
      <c r="S1694" t="s">
        <v>8363</v>
      </c>
      <c r="T1694" s="13">
        <f t="shared" si="107"/>
        <v>2017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42803.920277777783</v>
      </c>
      <c r="P1695" s="12">
        <f t="shared" si="105"/>
        <v>42834.833333333328</v>
      </c>
      <c r="Q1695">
        <f t="shared" si="106"/>
        <v>35</v>
      </c>
      <c r="R1695" s="11" t="s">
        <v>8341</v>
      </c>
      <c r="S1695" t="s">
        <v>8363</v>
      </c>
      <c r="T1695" s="13">
        <f t="shared" si="107"/>
        <v>2017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42791.669837962967</v>
      </c>
      <c r="P1696" s="12">
        <f t="shared" si="105"/>
        <v>42821.191666666666</v>
      </c>
      <c r="Q1696">
        <f t="shared" si="106"/>
        <v>5</v>
      </c>
      <c r="R1696" s="11" t="s">
        <v>8341</v>
      </c>
      <c r="S1696" t="s">
        <v>8363</v>
      </c>
      <c r="T1696" s="13">
        <f t="shared" si="107"/>
        <v>2017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42801.031412037039</v>
      </c>
      <c r="P1697" s="12">
        <f t="shared" si="105"/>
        <v>42835.041666666672</v>
      </c>
      <c r="Q1697">
        <f t="shared" si="106"/>
        <v>61.09</v>
      </c>
      <c r="R1697" s="11" t="s">
        <v>8341</v>
      </c>
      <c r="S1697" t="s">
        <v>8363</v>
      </c>
      <c r="T1697" s="13">
        <f t="shared" si="107"/>
        <v>2017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42796.069571759261</v>
      </c>
      <c r="P1698" s="12">
        <f t="shared" si="105"/>
        <v>42826.027905092589</v>
      </c>
      <c r="Q1698">
        <f t="shared" si="106"/>
        <v>0</v>
      </c>
      <c r="R1698" s="11" t="s">
        <v>8341</v>
      </c>
      <c r="S1698" t="s">
        <v>8363</v>
      </c>
      <c r="T1698" s="13">
        <f t="shared" si="107"/>
        <v>2017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42805.032962962956</v>
      </c>
      <c r="P1699" s="12">
        <f t="shared" si="105"/>
        <v>42834.991296296299</v>
      </c>
      <c r="Q1699">
        <f t="shared" si="106"/>
        <v>114.82</v>
      </c>
      <c r="R1699" s="11" t="s">
        <v>8341</v>
      </c>
      <c r="S1699" t="s">
        <v>8363</v>
      </c>
      <c r="T1699" s="13">
        <f t="shared" si="107"/>
        <v>2017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42796.207870370374</v>
      </c>
      <c r="P1700" s="12">
        <f t="shared" si="105"/>
        <v>42820.147916666669</v>
      </c>
      <c r="Q1700">
        <f t="shared" si="106"/>
        <v>0</v>
      </c>
      <c r="R1700" s="11" t="s">
        <v>8341</v>
      </c>
      <c r="S1700" t="s">
        <v>8363</v>
      </c>
      <c r="T1700" s="13">
        <f t="shared" si="107"/>
        <v>2017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42806.863946759258</v>
      </c>
      <c r="P1701" s="12">
        <f t="shared" si="105"/>
        <v>42836.863946759258</v>
      </c>
      <c r="Q1701">
        <f t="shared" si="106"/>
        <v>54</v>
      </c>
      <c r="R1701" s="11" t="s">
        <v>8341</v>
      </c>
      <c r="S1701" t="s">
        <v>8363</v>
      </c>
      <c r="T1701" s="13">
        <f t="shared" si="107"/>
        <v>2017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42796.071643518517</v>
      </c>
      <c r="P1702" s="12">
        <f t="shared" si="105"/>
        <v>42826.166666666672</v>
      </c>
      <c r="Q1702">
        <f t="shared" si="106"/>
        <v>65.97</v>
      </c>
      <c r="R1702" s="11" t="s">
        <v>8341</v>
      </c>
      <c r="S1702" t="s">
        <v>8363</v>
      </c>
      <c r="T1702" s="13">
        <f t="shared" si="107"/>
        <v>2017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41989.664409722223</v>
      </c>
      <c r="P1703" s="12">
        <f t="shared" si="105"/>
        <v>42019.664409722223</v>
      </c>
      <c r="Q1703">
        <f t="shared" si="106"/>
        <v>5</v>
      </c>
      <c r="R1703" s="11" t="s">
        <v>8341</v>
      </c>
      <c r="S1703" t="s">
        <v>8363</v>
      </c>
      <c r="T1703" s="13">
        <f t="shared" si="107"/>
        <v>2014</v>
      </c>
    </row>
    <row r="1704" spans="1:20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42063.869791666672</v>
      </c>
      <c r="P1704" s="12">
        <f t="shared" si="105"/>
        <v>42093.828125</v>
      </c>
      <c r="Q1704">
        <f t="shared" si="106"/>
        <v>1</v>
      </c>
      <c r="R1704" s="11" t="s">
        <v>8341</v>
      </c>
      <c r="S1704" t="s">
        <v>8363</v>
      </c>
      <c r="T1704" s="13">
        <f t="shared" si="107"/>
        <v>2015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42187.281678240746</v>
      </c>
      <c r="P1705" s="12">
        <f t="shared" si="105"/>
        <v>42247.281678240746</v>
      </c>
      <c r="Q1705">
        <f t="shared" si="106"/>
        <v>25.5</v>
      </c>
      <c r="R1705" s="11" t="s">
        <v>8341</v>
      </c>
      <c r="S1705" t="s">
        <v>8363</v>
      </c>
      <c r="T1705" s="13">
        <f t="shared" si="107"/>
        <v>2015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42021.139733796299</v>
      </c>
      <c r="P1706" s="12">
        <f t="shared" si="105"/>
        <v>42051.139733796299</v>
      </c>
      <c r="Q1706">
        <f t="shared" si="106"/>
        <v>118.36</v>
      </c>
      <c r="R1706" s="11" t="s">
        <v>8341</v>
      </c>
      <c r="S1706" t="s">
        <v>8363</v>
      </c>
      <c r="T1706" s="13">
        <f t="shared" si="107"/>
        <v>2015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42245.016736111109</v>
      </c>
      <c r="P1707" s="12">
        <f t="shared" si="105"/>
        <v>42256.666666666672</v>
      </c>
      <c r="Q1707">
        <f t="shared" si="106"/>
        <v>0</v>
      </c>
      <c r="R1707" s="11" t="s">
        <v>8341</v>
      </c>
      <c r="S1707" t="s">
        <v>8363</v>
      </c>
      <c r="T1707" s="13">
        <f t="shared" si="107"/>
        <v>2015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42179.306388888886</v>
      </c>
      <c r="P1708" s="12">
        <f t="shared" si="105"/>
        <v>42239.306388888886</v>
      </c>
      <c r="Q1708">
        <f t="shared" si="106"/>
        <v>0</v>
      </c>
      <c r="R1708" s="11" t="s">
        <v>8341</v>
      </c>
      <c r="S1708" t="s">
        <v>8363</v>
      </c>
      <c r="T1708" s="13">
        <f t="shared" si="107"/>
        <v>2015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42427.721006944441</v>
      </c>
      <c r="P1709" s="12">
        <f t="shared" si="105"/>
        <v>42457.679340277777</v>
      </c>
      <c r="Q1709">
        <f t="shared" si="106"/>
        <v>54.11</v>
      </c>
      <c r="R1709" s="11" t="s">
        <v>8341</v>
      </c>
      <c r="S1709" t="s">
        <v>8363</v>
      </c>
      <c r="T1709" s="13">
        <f t="shared" si="107"/>
        <v>2016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42451.866967592592</v>
      </c>
      <c r="P1710" s="12">
        <f t="shared" si="105"/>
        <v>42491.866967592592</v>
      </c>
      <c r="Q1710">
        <f t="shared" si="106"/>
        <v>0</v>
      </c>
      <c r="R1710" s="11" t="s">
        <v>8341</v>
      </c>
      <c r="S1710" t="s">
        <v>8363</v>
      </c>
      <c r="T1710" s="13">
        <f t="shared" si="107"/>
        <v>2016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41841.56381944444</v>
      </c>
      <c r="P1711" s="12">
        <f t="shared" si="105"/>
        <v>41882.818749999999</v>
      </c>
      <c r="Q1711">
        <f t="shared" si="106"/>
        <v>21.25</v>
      </c>
      <c r="R1711" s="11" t="s">
        <v>8341</v>
      </c>
      <c r="S1711" t="s">
        <v>8363</v>
      </c>
      <c r="T1711" s="13">
        <f t="shared" si="107"/>
        <v>2014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42341.59129629629</v>
      </c>
      <c r="P1712" s="12">
        <f t="shared" si="105"/>
        <v>42387.541666666672</v>
      </c>
      <c r="Q1712">
        <f t="shared" si="106"/>
        <v>34</v>
      </c>
      <c r="R1712" s="11" t="s">
        <v>8341</v>
      </c>
      <c r="S1712" t="s">
        <v>8363</v>
      </c>
      <c r="T1712" s="13">
        <f t="shared" si="107"/>
        <v>2015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41852.646226851852</v>
      </c>
      <c r="P1713" s="12">
        <f t="shared" si="105"/>
        <v>41883.646226851852</v>
      </c>
      <c r="Q1713">
        <f t="shared" si="106"/>
        <v>525</v>
      </c>
      <c r="R1713" s="11" t="s">
        <v>8341</v>
      </c>
      <c r="S1713" t="s">
        <v>8363</v>
      </c>
      <c r="T1713" s="13">
        <f t="shared" si="107"/>
        <v>2014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42125.913807870369</v>
      </c>
      <c r="P1714" s="12">
        <f t="shared" si="105"/>
        <v>42185.913807870369</v>
      </c>
      <c r="Q1714">
        <f t="shared" si="106"/>
        <v>0</v>
      </c>
      <c r="R1714" s="11" t="s">
        <v>8341</v>
      </c>
      <c r="S1714" t="s">
        <v>8363</v>
      </c>
      <c r="T1714" s="13">
        <f t="shared" si="107"/>
        <v>2015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41887.801064814819</v>
      </c>
      <c r="P1715" s="12">
        <f t="shared" si="105"/>
        <v>41917.801064814819</v>
      </c>
      <c r="Q1715">
        <f t="shared" si="106"/>
        <v>50</v>
      </c>
      <c r="R1715" s="11" t="s">
        <v>8341</v>
      </c>
      <c r="S1715" t="s">
        <v>8363</v>
      </c>
      <c r="T1715" s="13">
        <f t="shared" si="107"/>
        <v>2014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42095.918530092589</v>
      </c>
      <c r="P1716" s="12">
        <f t="shared" si="105"/>
        <v>42125.918530092589</v>
      </c>
      <c r="Q1716">
        <f t="shared" si="106"/>
        <v>115.71</v>
      </c>
      <c r="R1716" s="11" t="s">
        <v>8341</v>
      </c>
      <c r="S1716" t="s">
        <v>8363</v>
      </c>
      <c r="T1716" s="13">
        <f t="shared" si="107"/>
        <v>2015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42064.217418981483</v>
      </c>
      <c r="P1717" s="12">
        <f t="shared" si="105"/>
        <v>42094.140277777777</v>
      </c>
      <c r="Q1717">
        <f t="shared" si="106"/>
        <v>5.5</v>
      </c>
      <c r="R1717" s="11" t="s">
        <v>8341</v>
      </c>
      <c r="S1717" t="s">
        <v>8363</v>
      </c>
      <c r="T1717" s="13">
        <f t="shared" si="107"/>
        <v>2015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42673.577534722222</v>
      </c>
      <c r="P1718" s="12">
        <f t="shared" si="105"/>
        <v>42713.619201388887</v>
      </c>
      <c r="Q1718">
        <f t="shared" si="106"/>
        <v>50</v>
      </c>
      <c r="R1718" s="11" t="s">
        <v>8341</v>
      </c>
      <c r="S1718" t="s">
        <v>8363</v>
      </c>
      <c r="T1718" s="13">
        <f t="shared" si="107"/>
        <v>2016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42460.98192129629</v>
      </c>
      <c r="P1719" s="12">
        <f t="shared" si="105"/>
        <v>42481.166666666672</v>
      </c>
      <c r="Q1719">
        <f t="shared" si="106"/>
        <v>34.020000000000003</v>
      </c>
      <c r="R1719" s="11" t="s">
        <v>8341</v>
      </c>
      <c r="S1719" t="s">
        <v>8363</v>
      </c>
      <c r="T1719" s="13">
        <f t="shared" si="107"/>
        <v>2016</v>
      </c>
    </row>
    <row r="1720" spans="1:20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42460.610520833332</v>
      </c>
      <c r="P1720" s="12">
        <f t="shared" si="105"/>
        <v>42504.207638888889</v>
      </c>
      <c r="Q1720">
        <f t="shared" si="106"/>
        <v>37.5</v>
      </c>
      <c r="R1720" s="11" t="s">
        <v>8341</v>
      </c>
      <c r="S1720" t="s">
        <v>8363</v>
      </c>
      <c r="T1720" s="13">
        <f t="shared" si="107"/>
        <v>2016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41869.534618055557</v>
      </c>
      <c r="P1721" s="12">
        <f t="shared" si="105"/>
        <v>41899.534618055557</v>
      </c>
      <c r="Q1721">
        <f t="shared" si="106"/>
        <v>11.67</v>
      </c>
      <c r="R1721" s="11" t="s">
        <v>8341</v>
      </c>
      <c r="S1721" t="s">
        <v>8363</v>
      </c>
      <c r="T1721" s="13">
        <f t="shared" si="107"/>
        <v>2014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41922.783229166671</v>
      </c>
      <c r="P1722" s="12">
        <f t="shared" si="105"/>
        <v>41952.824895833335</v>
      </c>
      <c r="Q1722">
        <f t="shared" si="106"/>
        <v>28.13</v>
      </c>
      <c r="R1722" s="11" t="s">
        <v>8341</v>
      </c>
      <c r="S1722" t="s">
        <v>8363</v>
      </c>
      <c r="T1722" s="13">
        <f t="shared" si="107"/>
        <v>2014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42319.461377314816</v>
      </c>
      <c r="P1723" s="12">
        <f t="shared" si="105"/>
        <v>42349.461377314816</v>
      </c>
      <c r="Q1723">
        <f t="shared" si="106"/>
        <v>0</v>
      </c>
      <c r="R1723" s="11" t="s">
        <v>8341</v>
      </c>
      <c r="S1723" t="s">
        <v>8363</v>
      </c>
      <c r="T1723" s="13">
        <f t="shared" si="107"/>
        <v>2015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42425.960983796293</v>
      </c>
      <c r="P1724" s="12">
        <f t="shared" si="105"/>
        <v>42463.006944444445</v>
      </c>
      <c r="Q1724">
        <f t="shared" si="106"/>
        <v>1</v>
      </c>
      <c r="R1724" s="11" t="s">
        <v>8341</v>
      </c>
      <c r="S1724" t="s">
        <v>8363</v>
      </c>
      <c r="T1724" s="13">
        <f t="shared" si="107"/>
        <v>2016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42129.82540509259</v>
      </c>
      <c r="P1725" s="12">
        <f t="shared" si="105"/>
        <v>42186.25</v>
      </c>
      <c r="Q1725">
        <f t="shared" si="106"/>
        <v>216.67</v>
      </c>
      <c r="R1725" s="11" t="s">
        <v>8341</v>
      </c>
      <c r="S1725" t="s">
        <v>8363</v>
      </c>
      <c r="T1725" s="13">
        <f t="shared" si="107"/>
        <v>2015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41912.932430555556</v>
      </c>
      <c r="P1726" s="12">
        <f t="shared" si="105"/>
        <v>41942.932430555556</v>
      </c>
      <c r="Q1726">
        <f t="shared" si="106"/>
        <v>8.75</v>
      </c>
      <c r="R1726" s="11" t="s">
        <v>8341</v>
      </c>
      <c r="S1726" t="s">
        <v>8363</v>
      </c>
      <c r="T1726" s="13">
        <f t="shared" si="107"/>
        <v>2014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41845.968159722222</v>
      </c>
      <c r="P1727" s="12">
        <f t="shared" si="105"/>
        <v>41875.968159722222</v>
      </c>
      <c r="Q1727">
        <f t="shared" si="106"/>
        <v>62.22</v>
      </c>
      <c r="R1727" s="11" t="s">
        <v>8341</v>
      </c>
      <c r="S1727" t="s">
        <v>8363</v>
      </c>
      <c r="T1727" s="13">
        <f t="shared" si="107"/>
        <v>2014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41788.919722222221</v>
      </c>
      <c r="P1728" s="12">
        <f t="shared" si="105"/>
        <v>41817.919722222221</v>
      </c>
      <c r="Q1728">
        <f t="shared" si="106"/>
        <v>137.25</v>
      </c>
      <c r="R1728" s="11" t="s">
        <v>8341</v>
      </c>
      <c r="S1728" t="s">
        <v>8363</v>
      </c>
      <c r="T1728" s="13">
        <f t="shared" si="107"/>
        <v>2014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42044.927974537044</v>
      </c>
      <c r="P1729" s="12">
        <f t="shared" si="105"/>
        <v>42099.458333333328</v>
      </c>
      <c r="Q1729">
        <f t="shared" si="106"/>
        <v>1</v>
      </c>
      <c r="R1729" s="11" t="s">
        <v>8341</v>
      </c>
      <c r="S1729" t="s">
        <v>8363</v>
      </c>
      <c r="T1729" s="13">
        <f t="shared" si="107"/>
        <v>2015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42268.625856481478</v>
      </c>
      <c r="P1730" s="12">
        <f t="shared" si="105"/>
        <v>42298.625856481478</v>
      </c>
      <c r="Q1730">
        <f t="shared" si="106"/>
        <v>122.14</v>
      </c>
      <c r="R1730" s="11" t="s">
        <v>8341</v>
      </c>
      <c r="S1730" t="s">
        <v>8363</v>
      </c>
      <c r="T1730" s="13">
        <f t="shared" si="107"/>
        <v>2015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(((J1731/60)/60)/24)+DATE(1970,1,1)</f>
        <v>42471.052152777775</v>
      </c>
      <c r="P1731" s="12">
        <f t="shared" ref="P1731:P1794" si="109">(((I1731/60)/60)/24)+DATE(1970,1,1)</f>
        <v>42531.052152777775</v>
      </c>
      <c r="Q1731">
        <f t="shared" ref="Q1731:Q1794" si="110">IFERROR(ROUND(E1731/L1731,2),0)</f>
        <v>0</v>
      </c>
      <c r="R1731" s="11" t="s">
        <v>8341</v>
      </c>
      <c r="S1731" t="s">
        <v>8363</v>
      </c>
      <c r="T1731" s="13">
        <f t="shared" ref="T1731:T1794" si="111">YEAR(O1731)</f>
        <v>2016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42272.087766203709</v>
      </c>
      <c r="P1732" s="12">
        <f t="shared" si="109"/>
        <v>42302.087766203709</v>
      </c>
      <c r="Q1732">
        <f t="shared" si="110"/>
        <v>0</v>
      </c>
      <c r="R1732" s="11" t="s">
        <v>8341</v>
      </c>
      <c r="S1732" t="s">
        <v>8363</v>
      </c>
      <c r="T1732" s="13">
        <f t="shared" si="111"/>
        <v>2015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42152.906851851847</v>
      </c>
      <c r="P1733" s="12">
        <f t="shared" si="109"/>
        <v>42166.625</v>
      </c>
      <c r="Q1733">
        <f t="shared" si="110"/>
        <v>0</v>
      </c>
      <c r="R1733" s="11" t="s">
        <v>8341</v>
      </c>
      <c r="S1733" t="s">
        <v>8363</v>
      </c>
      <c r="T1733" s="13">
        <f t="shared" si="111"/>
        <v>2015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42325.683807870373</v>
      </c>
      <c r="P1734" s="12">
        <f t="shared" si="109"/>
        <v>42385.208333333328</v>
      </c>
      <c r="Q1734">
        <f t="shared" si="110"/>
        <v>0</v>
      </c>
      <c r="R1734" s="11" t="s">
        <v>8341</v>
      </c>
      <c r="S1734" t="s">
        <v>8363</v>
      </c>
      <c r="T1734" s="13">
        <f t="shared" si="111"/>
        <v>2015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42614.675625000003</v>
      </c>
      <c r="P1735" s="12">
        <f t="shared" si="109"/>
        <v>42626.895833333328</v>
      </c>
      <c r="Q1735">
        <f t="shared" si="110"/>
        <v>0</v>
      </c>
      <c r="R1735" s="11" t="s">
        <v>8341</v>
      </c>
      <c r="S1735" t="s">
        <v>8363</v>
      </c>
      <c r="T1735" s="13">
        <f t="shared" si="111"/>
        <v>2016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42102.036527777775</v>
      </c>
      <c r="P1736" s="12">
        <f t="shared" si="109"/>
        <v>42132.036527777775</v>
      </c>
      <c r="Q1736">
        <f t="shared" si="110"/>
        <v>1</v>
      </c>
      <c r="R1736" s="11" t="s">
        <v>8341</v>
      </c>
      <c r="S1736" t="s">
        <v>8363</v>
      </c>
      <c r="T1736" s="13">
        <f t="shared" si="111"/>
        <v>2015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42559.814178240747</v>
      </c>
      <c r="P1737" s="12">
        <f t="shared" si="109"/>
        <v>42589.814178240747</v>
      </c>
      <c r="Q1737">
        <f t="shared" si="110"/>
        <v>55</v>
      </c>
      <c r="R1737" s="11" t="s">
        <v>8341</v>
      </c>
      <c r="S1737" t="s">
        <v>8363</v>
      </c>
      <c r="T1737" s="13">
        <f t="shared" si="111"/>
        <v>2016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42286.861493055556</v>
      </c>
      <c r="P1738" s="12">
        <f t="shared" si="109"/>
        <v>42316.90315972222</v>
      </c>
      <c r="Q1738">
        <f t="shared" si="110"/>
        <v>22</v>
      </c>
      <c r="R1738" s="11" t="s">
        <v>8341</v>
      </c>
      <c r="S1738" t="s">
        <v>8363</v>
      </c>
      <c r="T1738" s="13">
        <f t="shared" si="111"/>
        <v>2015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42175.948981481488</v>
      </c>
      <c r="P1739" s="12">
        <f t="shared" si="109"/>
        <v>42205.948981481488</v>
      </c>
      <c r="Q1739">
        <f t="shared" si="110"/>
        <v>56.67</v>
      </c>
      <c r="R1739" s="11" t="s">
        <v>8341</v>
      </c>
      <c r="S1739" t="s">
        <v>8363</v>
      </c>
      <c r="T1739" s="13">
        <f t="shared" si="111"/>
        <v>2015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41884.874328703707</v>
      </c>
      <c r="P1740" s="12">
        <f t="shared" si="109"/>
        <v>41914.874328703707</v>
      </c>
      <c r="Q1740">
        <f t="shared" si="110"/>
        <v>20</v>
      </c>
      <c r="R1740" s="11" t="s">
        <v>8341</v>
      </c>
      <c r="S1740" t="s">
        <v>8363</v>
      </c>
      <c r="T1740" s="13">
        <f t="shared" si="111"/>
        <v>2014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42435.874212962968</v>
      </c>
      <c r="P1741" s="12">
        <f t="shared" si="109"/>
        <v>42494.832546296297</v>
      </c>
      <c r="Q1741">
        <f t="shared" si="110"/>
        <v>1</v>
      </c>
      <c r="R1741" s="11" t="s">
        <v>8341</v>
      </c>
      <c r="S1741" t="s">
        <v>8363</v>
      </c>
      <c r="T1741" s="13">
        <f t="shared" si="111"/>
        <v>2016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42171.817384259266</v>
      </c>
      <c r="P1742" s="12">
        <f t="shared" si="109"/>
        <v>42201.817384259266</v>
      </c>
      <c r="Q1742">
        <f t="shared" si="110"/>
        <v>0</v>
      </c>
      <c r="R1742" s="11" t="s">
        <v>8341</v>
      </c>
      <c r="S1742" t="s">
        <v>8363</v>
      </c>
      <c r="T1742" s="13">
        <f t="shared" si="111"/>
        <v>2015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42120.628136574072</v>
      </c>
      <c r="P1743" s="12">
        <f t="shared" si="109"/>
        <v>42165.628136574072</v>
      </c>
      <c r="Q1743">
        <f t="shared" si="110"/>
        <v>25.58</v>
      </c>
      <c r="R1743" s="11" t="s">
        <v>8354</v>
      </c>
      <c r="S1743" t="s">
        <v>8355</v>
      </c>
      <c r="T1743" s="13">
        <f t="shared" si="111"/>
        <v>2015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42710.876967592587</v>
      </c>
      <c r="P1744" s="12">
        <f t="shared" si="109"/>
        <v>42742.875</v>
      </c>
      <c r="Q1744">
        <f t="shared" si="110"/>
        <v>63.97</v>
      </c>
      <c r="R1744" s="11" t="s">
        <v>8354</v>
      </c>
      <c r="S1744" t="s">
        <v>8355</v>
      </c>
      <c r="T1744" s="13">
        <f t="shared" si="111"/>
        <v>2016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42586.925636574073</v>
      </c>
      <c r="P1745" s="12">
        <f t="shared" si="109"/>
        <v>42609.165972222225</v>
      </c>
      <c r="Q1745">
        <f t="shared" si="110"/>
        <v>89.93</v>
      </c>
      <c r="R1745" s="11" t="s">
        <v>8354</v>
      </c>
      <c r="S1745" t="s">
        <v>8355</v>
      </c>
      <c r="T1745" s="13">
        <f t="shared" si="111"/>
        <v>2016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42026.605057870373</v>
      </c>
      <c r="P1746" s="12">
        <f t="shared" si="109"/>
        <v>42071.563391203701</v>
      </c>
      <c r="Q1746">
        <f t="shared" si="110"/>
        <v>93.07</v>
      </c>
      <c r="R1746" s="11" t="s">
        <v>8354</v>
      </c>
      <c r="S1746" t="s">
        <v>8355</v>
      </c>
      <c r="T1746" s="13">
        <f t="shared" si="111"/>
        <v>2015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42690.259699074071</v>
      </c>
      <c r="P1747" s="12">
        <f t="shared" si="109"/>
        <v>42726.083333333328</v>
      </c>
      <c r="Q1747">
        <f t="shared" si="110"/>
        <v>89.67</v>
      </c>
      <c r="R1747" s="11" t="s">
        <v>8354</v>
      </c>
      <c r="S1747" t="s">
        <v>8355</v>
      </c>
      <c r="T1747" s="13">
        <f t="shared" si="111"/>
        <v>2016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42668.176701388889</v>
      </c>
      <c r="P1748" s="12">
        <f t="shared" si="109"/>
        <v>42698.083333333328</v>
      </c>
      <c r="Q1748">
        <f t="shared" si="110"/>
        <v>207.62</v>
      </c>
      <c r="R1748" s="11" t="s">
        <v>8354</v>
      </c>
      <c r="S1748" t="s">
        <v>8355</v>
      </c>
      <c r="T1748" s="13">
        <f t="shared" si="111"/>
        <v>2016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42292.435532407413</v>
      </c>
      <c r="P1749" s="12">
        <f t="shared" si="109"/>
        <v>42321.625</v>
      </c>
      <c r="Q1749">
        <f t="shared" si="110"/>
        <v>59.41</v>
      </c>
      <c r="R1749" s="11" t="s">
        <v>8354</v>
      </c>
      <c r="S1749" t="s">
        <v>8355</v>
      </c>
      <c r="T1749" s="13">
        <f t="shared" si="111"/>
        <v>2015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42219.950729166667</v>
      </c>
      <c r="P1750" s="12">
        <f t="shared" si="109"/>
        <v>42249.950729166667</v>
      </c>
      <c r="Q1750">
        <f t="shared" si="110"/>
        <v>358.97</v>
      </c>
      <c r="R1750" s="11" t="s">
        <v>8354</v>
      </c>
      <c r="S1750" t="s">
        <v>8355</v>
      </c>
      <c r="T1750" s="13">
        <f t="shared" si="111"/>
        <v>2015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42758.975937499999</v>
      </c>
      <c r="P1751" s="12">
        <f t="shared" si="109"/>
        <v>42795.791666666672</v>
      </c>
      <c r="Q1751">
        <f t="shared" si="110"/>
        <v>94.74</v>
      </c>
      <c r="R1751" s="11" t="s">
        <v>8354</v>
      </c>
      <c r="S1751" t="s">
        <v>8355</v>
      </c>
      <c r="T1751" s="13">
        <f t="shared" si="111"/>
        <v>2017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42454.836851851855</v>
      </c>
      <c r="P1752" s="12">
        <f t="shared" si="109"/>
        <v>42479.836851851855</v>
      </c>
      <c r="Q1752">
        <f t="shared" si="110"/>
        <v>80.650000000000006</v>
      </c>
      <c r="R1752" s="11" t="s">
        <v>8354</v>
      </c>
      <c r="S1752" t="s">
        <v>8355</v>
      </c>
      <c r="T1752" s="13">
        <f t="shared" si="111"/>
        <v>2016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42052.7815162037</v>
      </c>
      <c r="P1753" s="12">
        <f t="shared" si="109"/>
        <v>42082.739849537036</v>
      </c>
      <c r="Q1753">
        <f t="shared" si="110"/>
        <v>168.69</v>
      </c>
      <c r="R1753" s="11" t="s">
        <v>8354</v>
      </c>
      <c r="S1753" t="s">
        <v>8355</v>
      </c>
      <c r="T1753" s="13">
        <f t="shared" si="111"/>
        <v>2015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42627.253263888888</v>
      </c>
      <c r="P1754" s="12">
        <f t="shared" si="109"/>
        <v>42657.253263888888</v>
      </c>
      <c r="Q1754">
        <f t="shared" si="110"/>
        <v>34.69</v>
      </c>
      <c r="R1754" s="11" t="s">
        <v>8354</v>
      </c>
      <c r="S1754" t="s">
        <v>8355</v>
      </c>
      <c r="T1754" s="13">
        <f t="shared" si="111"/>
        <v>2016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42420.74962962963</v>
      </c>
      <c r="P1755" s="12">
        <f t="shared" si="109"/>
        <v>42450.707962962959</v>
      </c>
      <c r="Q1755">
        <f t="shared" si="110"/>
        <v>462.86</v>
      </c>
      <c r="R1755" s="11" t="s">
        <v>8354</v>
      </c>
      <c r="S1755" t="s">
        <v>8355</v>
      </c>
      <c r="T1755" s="13">
        <f t="shared" si="111"/>
        <v>2016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42067.876770833333</v>
      </c>
      <c r="P1756" s="12">
        <f t="shared" si="109"/>
        <v>42097.835104166668</v>
      </c>
      <c r="Q1756">
        <f t="shared" si="110"/>
        <v>104.39</v>
      </c>
      <c r="R1756" s="11" t="s">
        <v>8354</v>
      </c>
      <c r="S1756" t="s">
        <v>8355</v>
      </c>
      <c r="T1756" s="13">
        <f t="shared" si="111"/>
        <v>2015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42252.788900462961</v>
      </c>
      <c r="P1757" s="12">
        <f t="shared" si="109"/>
        <v>42282.788900462961</v>
      </c>
      <c r="Q1757">
        <f t="shared" si="110"/>
        <v>7.5</v>
      </c>
      <c r="R1757" s="11" t="s">
        <v>8354</v>
      </c>
      <c r="S1757" t="s">
        <v>8355</v>
      </c>
      <c r="T1757" s="13">
        <f t="shared" si="111"/>
        <v>2015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42571.167465277773</v>
      </c>
      <c r="P1758" s="12">
        <f t="shared" si="109"/>
        <v>42611.167465277773</v>
      </c>
      <c r="Q1758">
        <f t="shared" si="110"/>
        <v>47.13</v>
      </c>
      <c r="R1758" s="11" t="s">
        <v>8354</v>
      </c>
      <c r="S1758" t="s">
        <v>8355</v>
      </c>
      <c r="T1758" s="13">
        <f t="shared" si="111"/>
        <v>2016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42733.827349537038</v>
      </c>
      <c r="P1759" s="12">
        <f t="shared" si="109"/>
        <v>42763.811805555553</v>
      </c>
      <c r="Q1759">
        <f t="shared" si="110"/>
        <v>414.29</v>
      </c>
      <c r="R1759" s="11" t="s">
        <v>8354</v>
      </c>
      <c r="S1759" t="s">
        <v>8355</v>
      </c>
      <c r="T1759" s="13">
        <f t="shared" si="111"/>
        <v>2016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42505.955925925926</v>
      </c>
      <c r="P1760" s="12">
        <f t="shared" si="109"/>
        <v>42565.955925925926</v>
      </c>
      <c r="Q1760">
        <f t="shared" si="110"/>
        <v>42.48</v>
      </c>
      <c r="R1760" s="11" t="s">
        <v>8354</v>
      </c>
      <c r="S1760" t="s">
        <v>8355</v>
      </c>
      <c r="T1760" s="13">
        <f t="shared" si="111"/>
        <v>2016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42068.829039351855</v>
      </c>
      <c r="P1761" s="12">
        <f t="shared" si="109"/>
        <v>42088.787372685183</v>
      </c>
      <c r="Q1761">
        <f t="shared" si="110"/>
        <v>108.78</v>
      </c>
      <c r="R1761" s="11" t="s">
        <v>8354</v>
      </c>
      <c r="S1761" t="s">
        <v>8355</v>
      </c>
      <c r="T1761" s="13">
        <f t="shared" si="111"/>
        <v>2015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42405.67260416667</v>
      </c>
      <c r="P1762" s="12">
        <f t="shared" si="109"/>
        <v>42425.67260416667</v>
      </c>
      <c r="Q1762">
        <f t="shared" si="110"/>
        <v>81.099999999999994</v>
      </c>
      <c r="R1762" s="11" t="s">
        <v>8354</v>
      </c>
      <c r="S1762" t="s">
        <v>8355</v>
      </c>
      <c r="T1762" s="13">
        <f t="shared" si="111"/>
        <v>2016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42209.567824074074</v>
      </c>
      <c r="P1763" s="12">
        <f t="shared" si="109"/>
        <v>42259.567824074074</v>
      </c>
      <c r="Q1763">
        <f t="shared" si="110"/>
        <v>51.67</v>
      </c>
      <c r="R1763" s="11" t="s">
        <v>8354</v>
      </c>
      <c r="S1763" t="s">
        <v>8355</v>
      </c>
      <c r="T1763" s="13">
        <f t="shared" si="111"/>
        <v>2015</v>
      </c>
    </row>
    <row r="1764" spans="1:20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42410.982002314813</v>
      </c>
      <c r="P1764" s="12">
        <f t="shared" si="109"/>
        <v>42440.982002314813</v>
      </c>
      <c r="Q1764">
        <f t="shared" si="110"/>
        <v>35.4</v>
      </c>
      <c r="R1764" s="11" t="s">
        <v>8354</v>
      </c>
      <c r="S1764" t="s">
        <v>8355</v>
      </c>
      <c r="T1764" s="13">
        <f t="shared" si="111"/>
        <v>2016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42636.868518518517</v>
      </c>
      <c r="P1765" s="12">
        <f t="shared" si="109"/>
        <v>42666.868518518517</v>
      </c>
      <c r="Q1765">
        <f t="shared" si="110"/>
        <v>103.64</v>
      </c>
      <c r="R1765" s="11" t="s">
        <v>8354</v>
      </c>
      <c r="S1765" t="s">
        <v>8355</v>
      </c>
      <c r="T1765" s="13">
        <f t="shared" si="111"/>
        <v>2016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41825.485868055555</v>
      </c>
      <c r="P1766" s="12">
        <f t="shared" si="109"/>
        <v>41854.485868055555</v>
      </c>
      <c r="Q1766">
        <f t="shared" si="110"/>
        <v>55.28</v>
      </c>
      <c r="R1766" s="11" t="s">
        <v>8354</v>
      </c>
      <c r="S1766" t="s">
        <v>8355</v>
      </c>
      <c r="T1766" s="13">
        <f t="shared" si="111"/>
        <v>2014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41834.980462962965</v>
      </c>
      <c r="P1767" s="12">
        <f t="shared" si="109"/>
        <v>41864.980462962965</v>
      </c>
      <c r="Q1767">
        <f t="shared" si="110"/>
        <v>72.17</v>
      </c>
      <c r="R1767" s="11" t="s">
        <v>8354</v>
      </c>
      <c r="S1767" t="s">
        <v>8355</v>
      </c>
      <c r="T1767" s="13">
        <f t="shared" si="111"/>
        <v>2014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41855.859814814816</v>
      </c>
      <c r="P1768" s="12">
        <f t="shared" si="109"/>
        <v>41876.859814814816</v>
      </c>
      <c r="Q1768">
        <f t="shared" si="110"/>
        <v>0</v>
      </c>
      <c r="R1768" s="11" t="s">
        <v>8354</v>
      </c>
      <c r="S1768" t="s">
        <v>8355</v>
      </c>
      <c r="T1768" s="13">
        <f t="shared" si="111"/>
        <v>2014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41824.658379629633</v>
      </c>
      <c r="P1769" s="12">
        <f t="shared" si="109"/>
        <v>41854.658379629633</v>
      </c>
      <c r="Q1769">
        <f t="shared" si="110"/>
        <v>58.62</v>
      </c>
      <c r="R1769" s="11" t="s">
        <v>8354</v>
      </c>
      <c r="S1769" t="s">
        <v>8355</v>
      </c>
      <c r="T1769" s="13">
        <f t="shared" si="111"/>
        <v>2014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41849.560694444444</v>
      </c>
      <c r="P1770" s="12">
        <f t="shared" si="109"/>
        <v>41909.560694444444</v>
      </c>
      <c r="Q1770">
        <f t="shared" si="110"/>
        <v>12.47</v>
      </c>
      <c r="R1770" s="11" t="s">
        <v>8354</v>
      </c>
      <c r="S1770" t="s">
        <v>8355</v>
      </c>
      <c r="T1770" s="13">
        <f t="shared" si="111"/>
        <v>2014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41987.818969907406</v>
      </c>
      <c r="P1771" s="12">
        <f t="shared" si="109"/>
        <v>42017.818969907406</v>
      </c>
      <c r="Q1771">
        <f t="shared" si="110"/>
        <v>49.14</v>
      </c>
      <c r="R1771" s="11" t="s">
        <v>8354</v>
      </c>
      <c r="S1771" t="s">
        <v>8355</v>
      </c>
      <c r="T1771" s="13">
        <f t="shared" si="111"/>
        <v>2014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41891.780023148152</v>
      </c>
      <c r="P1772" s="12">
        <f t="shared" si="109"/>
        <v>41926.780023148152</v>
      </c>
      <c r="Q1772">
        <f t="shared" si="110"/>
        <v>150.5</v>
      </c>
      <c r="R1772" s="11" t="s">
        <v>8354</v>
      </c>
      <c r="S1772" t="s">
        <v>8355</v>
      </c>
      <c r="T1772" s="13">
        <f t="shared" si="111"/>
        <v>2014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41905.979629629634</v>
      </c>
      <c r="P1773" s="12">
        <f t="shared" si="109"/>
        <v>41935.979629629634</v>
      </c>
      <c r="Q1773">
        <f t="shared" si="110"/>
        <v>35.799999999999997</v>
      </c>
      <c r="R1773" s="11" t="s">
        <v>8354</v>
      </c>
      <c r="S1773" t="s">
        <v>8355</v>
      </c>
      <c r="T1773" s="13">
        <f t="shared" si="111"/>
        <v>2014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41766.718009259261</v>
      </c>
      <c r="P1774" s="12">
        <f t="shared" si="109"/>
        <v>41826.718009259261</v>
      </c>
      <c r="Q1774">
        <f t="shared" si="110"/>
        <v>45.16</v>
      </c>
      <c r="R1774" s="11" t="s">
        <v>8354</v>
      </c>
      <c r="S1774" t="s">
        <v>8355</v>
      </c>
      <c r="T1774" s="13">
        <f t="shared" si="111"/>
        <v>2014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41978.760393518518</v>
      </c>
      <c r="P1775" s="12">
        <f t="shared" si="109"/>
        <v>42023.760393518518</v>
      </c>
      <c r="Q1775">
        <f t="shared" si="110"/>
        <v>98.79</v>
      </c>
      <c r="R1775" s="11" t="s">
        <v>8354</v>
      </c>
      <c r="S1775" t="s">
        <v>8355</v>
      </c>
      <c r="T1775" s="13">
        <f t="shared" si="111"/>
        <v>2014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41930.218657407408</v>
      </c>
      <c r="P1776" s="12">
        <f t="shared" si="109"/>
        <v>41972.624305555553</v>
      </c>
      <c r="Q1776">
        <f t="shared" si="110"/>
        <v>88.31</v>
      </c>
      <c r="R1776" s="11" t="s">
        <v>8354</v>
      </c>
      <c r="S1776" t="s">
        <v>8355</v>
      </c>
      <c r="T1776" s="13">
        <f t="shared" si="111"/>
        <v>2014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41891.976388888892</v>
      </c>
      <c r="P1777" s="12">
        <f t="shared" si="109"/>
        <v>41936.976388888892</v>
      </c>
      <c r="Q1777">
        <f t="shared" si="110"/>
        <v>170.63</v>
      </c>
      <c r="R1777" s="11" t="s">
        <v>8354</v>
      </c>
      <c r="S1777" t="s">
        <v>8355</v>
      </c>
      <c r="T1777" s="13">
        <f t="shared" si="111"/>
        <v>2014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41905.95684027778</v>
      </c>
      <c r="P1778" s="12">
        <f t="shared" si="109"/>
        <v>41941.95684027778</v>
      </c>
      <c r="Q1778">
        <f t="shared" si="110"/>
        <v>83.75</v>
      </c>
      <c r="R1778" s="11" t="s">
        <v>8354</v>
      </c>
      <c r="S1778" t="s">
        <v>8355</v>
      </c>
      <c r="T1778" s="13">
        <f t="shared" si="111"/>
        <v>2014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42025.357094907406</v>
      </c>
      <c r="P1779" s="12">
        <f t="shared" si="109"/>
        <v>42055.357094907406</v>
      </c>
      <c r="Q1779">
        <f t="shared" si="110"/>
        <v>65.099999999999994</v>
      </c>
      <c r="R1779" s="11" t="s">
        <v>8354</v>
      </c>
      <c r="S1779" t="s">
        <v>8355</v>
      </c>
      <c r="T1779" s="13">
        <f t="shared" si="111"/>
        <v>2015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42045.86336805555</v>
      </c>
      <c r="P1780" s="12">
        <f t="shared" si="109"/>
        <v>42090.821701388893</v>
      </c>
      <c r="Q1780">
        <f t="shared" si="110"/>
        <v>66.33</v>
      </c>
      <c r="R1780" s="11" t="s">
        <v>8354</v>
      </c>
      <c r="S1780" t="s">
        <v>8355</v>
      </c>
      <c r="T1780" s="13">
        <f t="shared" si="111"/>
        <v>2015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42585.691898148143</v>
      </c>
      <c r="P1781" s="12">
        <f t="shared" si="109"/>
        <v>42615.691898148143</v>
      </c>
      <c r="Q1781">
        <f t="shared" si="110"/>
        <v>104.89</v>
      </c>
      <c r="R1781" s="11" t="s">
        <v>8354</v>
      </c>
      <c r="S1781" t="s">
        <v>8355</v>
      </c>
      <c r="T1781" s="13">
        <f t="shared" si="111"/>
        <v>2016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42493.600810185191</v>
      </c>
      <c r="P1782" s="12">
        <f t="shared" si="109"/>
        <v>42553.600810185191</v>
      </c>
      <c r="Q1782">
        <f t="shared" si="110"/>
        <v>78.44</v>
      </c>
      <c r="R1782" s="11" t="s">
        <v>8354</v>
      </c>
      <c r="S1782" t="s">
        <v>8355</v>
      </c>
      <c r="T1782" s="13">
        <f t="shared" si="111"/>
        <v>2016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42597.617418981477</v>
      </c>
      <c r="P1783" s="12">
        <f t="shared" si="109"/>
        <v>42628.617418981477</v>
      </c>
      <c r="Q1783">
        <f t="shared" si="110"/>
        <v>59.04</v>
      </c>
      <c r="R1783" s="11" t="s">
        <v>8354</v>
      </c>
      <c r="S1783" t="s">
        <v>8355</v>
      </c>
      <c r="T1783" s="13">
        <f t="shared" si="111"/>
        <v>2016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42388.575104166666</v>
      </c>
      <c r="P1784" s="12">
        <f t="shared" si="109"/>
        <v>42421.575104166666</v>
      </c>
      <c r="Q1784">
        <f t="shared" si="110"/>
        <v>71.34</v>
      </c>
      <c r="R1784" s="11" t="s">
        <v>8354</v>
      </c>
      <c r="S1784" t="s">
        <v>8355</v>
      </c>
      <c r="T1784" s="13">
        <f t="shared" si="111"/>
        <v>2016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42115.949976851851</v>
      </c>
      <c r="P1785" s="12">
        <f t="shared" si="109"/>
        <v>42145.949976851851</v>
      </c>
      <c r="Q1785">
        <f t="shared" si="110"/>
        <v>51.23</v>
      </c>
      <c r="R1785" s="11" t="s">
        <v>8354</v>
      </c>
      <c r="S1785" t="s">
        <v>8355</v>
      </c>
      <c r="T1785" s="13">
        <f t="shared" si="111"/>
        <v>2015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42003.655555555553</v>
      </c>
      <c r="P1786" s="12">
        <f t="shared" si="109"/>
        <v>42035.142361111109</v>
      </c>
      <c r="Q1786">
        <f t="shared" si="110"/>
        <v>60.24</v>
      </c>
      <c r="R1786" s="11" t="s">
        <v>8354</v>
      </c>
      <c r="S1786" t="s">
        <v>8355</v>
      </c>
      <c r="T1786" s="13">
        <f t="shared" si="111"/>
        <v>2014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41897.134895833333</v>
      </c>
      <c r="P1787" s="12">
        <f t="shared" si="109"/>
        <v>41928</v>
      </c>
      <c r="Q1787">
        <f t="shared" si="110"/>
        <v>44.94</v>
      </c>
      <c r="R1787" s="11" t="s">
        <v>8354</v>
      </c>
      <c r="S1787" t="s">
        <v>8355</v>
      </c>
      <c r="T1787" s="13">
        <f t="shared" si="111"/>
        <v>2014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41958.550659722227</v>
      </c>
      <c r="P1788" s="12">
        <f t="shared" si="109"/>
        <v>41988.550659722227</v>
      </c>
      <c r="Q1788">
        <f t="shared" si="110"/>
        <v>31.21</v>
      </c>
      <c r="R1788" s="11" t="s">
        <v>8354</v>
      </c>
      <c r="S1788" t="s">
        <v>8355</v>
      </c>
      <c r="T1788" s="13">
        <f t="shared" si="111"/>
        <v>2014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42068.65552083333</v>
      </c>
      <c r="P1789" s="12">
        <f t="shared" si="109"/>
        <v>42098.613854166666</v>
      </c>
      <c r="Q1789">
        <f t="shared" si="110"/>
        <v>63.88</v>
      </c>
      <c r="R1789" s="11" t="s">
        <v>8354</v>
      </c>
      <c r="S1789" t="s">
        <v>8355</v>
      </c>
      <c r="T1789" s="13">
        <f t="shared" si="111"/>
        <v>2015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41913.94840277778</v>
      </c>
      <c r="P1790" s="12">
        <f t="shared" si="109"/>
        <v>41943.94840277778</v>
      </c>
      <c r="Q1790">
        <f t="shared" si="110"/>
        <v>19</v>
      </c>
      <c r="R1790" s="11" t="s">
        <v>8354</v>
      </c>
      <c r="S1790" t="s">
        <v>8355</v>
      </c>
      <c r="T1790" s="13">
        <f t="shared" si="111"/>
        <v>2014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41956.250034722223</v>
      </c>
      <c r="P1791" s="12">
        <f t="shared" si="109"/>
        <v>42016.250034722223</v>
      </c>
      <c r="Q1791">
        <f t="shared" si="110"/>
        <v>10</v>
      </c>
      <c r="R1791" s="11" t="s">
        <v>8354</v>
      </c>
      <c r="S1791" t="s">
        <v>8355</v>
      </c>
      <c r="T1791" s="13">
        <f t="shared" si="111"/>
        <v>2014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42010.674513888895</v>
      </c>
      <c r="P1792" s="12">
        <f t="shared" si="109"/>
        <v>42040.674513888895</v>
      </c>
      <c r="Q1792">
        <f t="shared" si="110"/>
        <v>109.07</v>
      </c>
      <c r="R1792" s="11" t="s">
        <v>8354</v>
      </c>
      <c r="S1792" t="s">
        <v>8355</v>
      </c>
      <c r="T1792" s="13">
        <f t="shared" si="111"/>
        <v>2015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41973.740335648152</v>
      </c>
      <c r="P1793" s="12">
        <f t="shared" si="109"/>
        <v>42033.740335648152</v>
      </c>
      <c r="Q1793">
        <f t="shared" si="110"/>
        <v>26.75</v>
      </c>
      <c r="R1793" s="11" t="s">
        <v>8354</v>
      </c>
      <c r="S1793" t="s">
        <v>8355</v>
      </c>
      <c r="T1793" s="13">
        <f t="shared" si="111"/>
        <v>2014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42189.031041666662</v>
      </c>
      <c r="P1794" s="12">
        <f t="shared" si="109"/>
        <v>42226.290972222225</v>
      </c>
      <c r="Q1794">
        <f t="shared" si="110"/>
        <v>109.94</v>
      </c>
      <c r="R1794" s="11" t="s">
        <v>8354</v>
      </c>
      <c r="S1794" t="s">
        <v>8355</v>
      </c>
      <c r="T1794" s="13">
        <f t="shared" si="111"/>
        <v>2015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(((J1795/60)/60)/24)+DATE(1970,1,1)</f>
        <v>41940.89166666667</v>
      </c>
      <c r="P1795" s="12">
        <f t="shared" ref="P1795:P1858" si="113">(((I1795/60)/60)/24)+DATE(1970,1,1)</f>
        <v>41970.933333333334</v>
      </c>
      <c r="Q1795">
        <f t="shared" ref="Q1795:Q1858" si="114">IFERROR(ROUND(E1795/L1795,2),0)</f>
        <v>20</v>
      </c>
      <c r="R1795" s="11" t="s">
        <v>8354</v>
      </c>
      <c r="S1795" t="s">
        <v>8355</v>
      </c>
      <c r="T1795" s="13">
        <f t="shared" ref="T1795:T1858" si="115">YEAR(O1795)</f>
        <v>2014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42011.551180555558</v>
      </c>
      <c r="P1796" s="12">
        <f t="shared" si="113"/>
        <v>42046.551180555558</v>
      </c>
      <c r="Q1796">
        <f t="shared" si="114"/>
        <v>55.39</v>
      </c>
      <c r="R1796" s="11" t="s">
        <v>8354</v>
      </c>
      <c r="S1796" t="s">
        <v>8355</v>
      </c>
      <c r="T1796" s="13">
        <f t="shared" si="115"/>
        <v>2015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42628.288668981477</v>
      </c>
      <c r="P1797" s="12">
        <f t="shared" si="113"/>
        <v>42657.666666666672</v>
      </c>
      <c r="Q1797">
        <f t="shared" si="114"/>
        <v>133.9</v>
      </c>
      <c r="R1797" s="11" t="s">
        <v>8354</v>
      </c>
      <c r="S1797" t="s">
        <v>8355</v>
      </c>
      <c r="T1797" s="13">
        <f t="shared" si="115"/>
        <v>2016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42515.439421296294</v>
      </c>
      <c r="P1798" s="12">
        <f t="shared" si="113"/>
        <v>42575.439421296294</v>
      </c>
      <c r="Q1798">
        <f t="shared" si="114"/>
        <v>48.72</v>
      </c>
      <c r="R1798" s="11" t="s">
        <v>8354</v>
      </c>
      <c r="S1798" t="s">
        <v>8355</v>
      </c>
      <c r="T1798" s="13">
        <f t="shared" si="115"/>
        <v>2016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42689.56931712963</v>
      </c>
      <c r="P1799" s="12">
        <f t="shared" si="113"/>
        <v>42719.56931712963</v>
      </c>
      <c r="Q1799">
        <f t="shared" si="114"/>
        <v>48.25</v>
      </c>
      <c r="R1799" s="11" t="s">
        <v>8354</v>
      </c>
      <c r="S1799" t="s">
        <v>8355</v>
      </c>
      <c r="T1799" s="13">
        <f t="shared" si="115"/>
        <v>2016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42344.32677083333</v>
      </c>
      <c r="P1800" s="12">
        <f t="shared" si="113"/>
        <v>42404.32677083333</v>
      </c>
      <c r="Q1800">
        <f t="shared" si="114"/>
        <v>58.97</v>
      </c>
      <c r="R1800" s="11" t="s">
        <v>8354</v>
      </c>
      <c r="S1800" t="s">
        <v>8355</v>
      </c>
      <c r="T1800" s="13">
        <f t="shared" si="115"/>
        <v>2015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41934.842685185184</v>
      </c>
      <c r="P1801" s="12">
        <f t="shared" si="113"/>
        <v>41954.884351851855</v>
      </c>
      <c r="Q1801">
        <f t="shared" si="114"/>
        <v>11.64</v>
      </c>
      <c r="R1801" s="11" t="s">
        <v>8354</v>
      </c>
      <c r="S1801" t="s">
        <v>8355</v>
      </c>
      <c r="T1801" s="13">
        <f t="shared" si="115"/>
        <v>2014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42623.606134259258</v>
      </c>
      <c r="P1802" s="12">
        <f t="shared" si="113"/>
        <v>42653.606134259258</v>
      </c>
      <c r="Q1802">
        <f t="shared" si="114"/>
        <v>83.72</v>
      </c>
      <c r="R1802" s="11" t="s">
        <v>8354</v>
      </c>
      <c r="S1802" t="s">
        <v>8355</v>
      </c>
      <c r="T1802" s="13">
        <f t="shared" si="115"/>
        <v>2016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42321.660509259258</v>
      </c>
      <c r="P1803" s="12">
        <f t="shared" si="113"/>
        <v>42353.506944444445</v>
      </c>
      <c r="Q1803">
        <f t="shared" si="114"/>
        <v>63.65</v>
      </c>
      <c r="R1803" s="11" t="s">
        <v>8354</v>
      </c>
      <c r="S1803" t="s">
        <v>8355</v>
      </c>
      <c r="T1803" s="13">
        <f t="shared" si="115"/>
        <v>2015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42159.47256944445</v>
      </c>
      <c r="P1804" s="12">
        <f t="shared" si="113"/>
        <v>42182.915972222225</v>
      </c>
      <c r="Q1804">
        <f t="shared" si="114"/>
        <v>94.28</v>
      </c>
      <c r="R1804" s="11" t="s">
        <v>8354</v>
      </c>
      <c r="S1804" t="s">
        <v>8355</v>
      </c>
      <c r="T1804" s="13">
        <f t="shared" si="115"/>
        <v>2015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42018.071550925932</v>
      </c>
      <c r="P1805" s="12">
        <f t="shared" si="113"/>
        <v>42049.071550925932</v>
      </c>
      <c r="Q1805">
        <f t="shared" si="114"/>
        <v>71.87</v>
      </c>
      <c r="R1805" s="11" t="s">
        <v>8354</v>
      </c>
      <c r="S1805" t="s">
        <v>8355</v>
      </c>
      <c r="T1805" s="13">
        <f t="shared" si="115"/>
        <v>2015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42282.678287037037</v>
      </c>
      <c r="P1806" s="12">
        <f t="shared" si="113"/>
        <v>42322.719953703709</v>
      </c>
      <c r="Q1806">
        <f t="shared" si="114"/>
        <v>104.85</v>
      </c>
      <c r="R1806" s="11" t="s">
        <v>8354</v>
      </c>
      <c r="S1806" t="s">
        <v>8355</v>
      </c>
      <c r="T1806" s="13">
        <f t="shared" si="115"/>
        <v>2015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42247.803912037038</v>
      </c>
      <c r="P1807" s="12">
        <f t="shared" si="113"/>
        <v>42279.75</v>
      </c>
      <c r="Q1807">
        <f t="shared" si="114"/>
        <v>67.14</v>
      </c>
      <c r="R1807" s="11" t="s">
        <v>8354</v>
      </c>
      <c r="S1807" t="s">
        <v>8355</v>
      </c>
      <c r="T1807" s="13">
        <f t="shared" si="115"/>
        <v>2015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41877.638298611113</v>
      </c>
      <c r="P1808" s="12">
        <f t="shared" si="113"/>
        <v>41912.638298611113</v>
      </c>
      <c r="Q1808">
        <f t="shared" si="114"/>
        <v>73.88</v>
      </c>
      <c r="R1808" s="11" t="s">
        <v>8354</v>
      </c>
      <c r="S1808" t="s">
        <v>8355</v>
      </c>
      <c r="T1808" s="13">
        <f t="shared" si="115"/>
        <v>2014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41880.068437499998</v>
      </c>
      <c r="P1809" s="12">
        <f t="shared" si="113"/>
        <v>41910.068437499998</v>
      </c>
      <c r="Q1809">
        <f t="shared" si="114"/>
        <v>69.13</v>
      </c>
      <c r="R1809" s="11" t="s">
        <v>8354</v>
      </c>
      <c r="S1809" t="s">
        <v>8355</v>
      </c>
      <c r="T1809" s="13">
        <f t="shared" si="115"/>
        <v>2014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42742.680902777778</v>
      </c>
      <c r="P1810" s="12">
        <f t="shared" si="113"/>
        <v>42777.680902777778</v>
      </c>
      <c r="Q1810">
        <f t="shared" si="114"/>
        <v>120.77</v>
      </c>
      <c r="R1810" s="11" t="s">
        <v>8354</v>
      </c>
      <c r="S1810" t="s">
        <v>8355</v>
      </c>
      <c r="T1810" s="13">
        <f t="shared" si="115"/>
        <v>2017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42029.907858796301</v>
      </c>
      <c r="P1811" s="12">
        <f t="shared" si="113"/>
        <v>42064.907858796301</v>
      </c>
      <c r="Q1811">
        <f t="shared" si="114"/>
        <v>42.22</v>
      </c>
      <c r="R1811" s="11" t="s">
        <v>8354</v>
      </c>
      <c r="S1811" t="s">
        <v>8355</v>
      </c>
      <c r="T1811" s="13">
        <f t="shared" si="115"/>
        <v>2015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41860.91002314815</v>
      </c>
      <c r="P1812" s="12">
        <f t="shared" si="113"/>
        <v>41872.91002314815</v>
      </c>
      <c r="Q1812">
        <f t="shared" si="114"/>
        <v>7.5</v>
      </c>
      <c r="R1812" s="11" t="s">
        <v>8354</v>
      </c>
      <c r="S1812" t="s">
        <v>8355</v>
      </c>
      <c r="T1812" s="13">
        <f t="shared" si="115"/>
        <v>2014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41876.433680555558</v>
      </c>
      <c r="P1813" s="12">
        <f t="shared" si="113"/>
        <v>41936.166666666664</v>
      </c>
      <c r="Q1813">
        <f t="shared" si="114"/>
        <v>1.54</v>
      </c>
      <c r="R1813" s="11" t="s">
        <v>8354</v>
      </c>
      <c r="S1813" t="s">
        <v>8355</v>
      </c>
      <c r="T1813" s="13">
        <f t="shared" si="115"/>
        <v>2014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42524.318703703699</v>
      </c>
      <c r="P1814" s="12">
        <f t="shared" si="113"/>
        <v>42554.318703703699</v>
      </c>
      <c r="Q1814">
        <f t="shared" si="114"/>
        <v>37.61</v>
      </c>
      <c r="R1814" s="11" t="s">
        <v>8354</v>
      </c>
      <c r="S1814" t="s">
        <v>8355</v>
      </c>
      <c r="T1814" s="13">
        <f t="shared" si="115"/>
        <v>2016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41829.889027777775</v>
      </c>
      <c r="P1815" s="12">
        <f t="shared" si="113"/>
        <v>41859.889027777775</v>
      </c>
      <c r="Q1815">
        <f t="shared" si="114"/>
        <v>0</v>
      </c>
      <c r="R1815" s="11" t="s">
        <v>8354</v>
      </c>
      <c r="S1815" t="s">
        <v>8355</v>
      </c>
      <c r="T1815" s="13">
        <f t="shared" si="115"/>
        <v>2014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42033.314074074078</v>
      </c>
      <c r="P1816" s="12">
        <f t="shared" si="113"/>
        <v>42063.314074074078</v>
      </c>
      <c r="Q1816">
        <f t="shared" si="114"/>
        <v>42.16</v>
      </c>
      <c r="R1816" s="11" t="s">
        <v>8354</v>
      </c>
      <c r="S1816" t="s">
        <v>8355</v>
      </c>
      <c r="T1816" s="13">
        <f t="shared" si="115"/>
        <v>2015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42172.906678240746</v>
      </c>
      <c r="P1817" s="12">
        <f t="shared" si="113"/>
        <v>42186.906678240746</v>
      </c>
      <c r="Q1817">
        <f t="shared" si="114"/>
        <v>0</v>
      </c>
      <c r="R1817" s="11" t="s">
        <v>8354</v>
      </c>
      <c r="S1817" t="s">
        <v>8355</v>
      </c>
      <c r="T1817" s="13">
        <f t="shared" si="115"/>
        <v>2015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42548.876192129625</v>
      </c>
      <c r="P1818" s="12">
        <f t="shared" si="113"/>
        <v>42576.791666666672</v>
      </c>
      <c r="Q1818">
        <f t="shared" si="114"/>
        <v>84.83</v>
      </c>
      <c r="R1818" s="11" t="s">
        <v>8354</v>
      </c>
      <c r="S1818" t="s">
        <v>8355</v>
      </c>
      <c r="T1818" s="13">
        <f t="shared" si="115"/>
        <v>2016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42705.662118055552</v>
      </c>
      <c r="P1819" s="12">
        <f t="shared" si="113"/>
        <v>42765.290972222225</v>
      </c>
      <c r="Q1819">
        <f t="shared" si="114"/>
        <v>94.19</v>
      </c>
      <c r="R1819" s="11" t="s">
        <v>8354</v>
      </c>
      <c r="S1819" t="s">
        <v>8355</v>
      </c>
      <c r="T1819" s="13">
        <f t="shared" si="115"/>
        <v>2016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42067.234375</v>
      </c>
      <c r="P1820" s="12">
        <f t="shared" si="113"/>
        <v>42097.192708333328</v>
      </c>
      <c r="Q1820">
        <f t="shared" si="114"/>
        <v>0</v>
      </c>
      <c r="R1820" s="11" t="s">
        <v>8354</v>
      </c>
      <c r="S1820" t="s">
        <v>8355</v>
      </c>
      <c r="T1820" s="13">
        <f t="shared" si="115"/>
        <v>2015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41820.752268518518</v>
      </c>
      <c r="P1821" s="12">
        <f t="shared" si="113"/>
        <v>41850.752268518518</v>
      </c>
      <c r="Q1821">
        <f t="shared" si="114"/>
        <v>6.25</v>
      </c>
      <c r="R1821" s="11" t="s">
        <v>8354</v>
      </c>
      <c r="S1821" t="s">
        <v>8355</v>
      </c>
      <c r="T1821" s="13">
        <f t="shared" si="115"/>
        <v>2014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42065.084375000006</v>
      </c>
      <c r="P1822" s="12">
        <f t="shared" si="113"/>
        <v>42095.042708333334</v>
      </c>
      <c r="Q1822">
        <f t="shared" si="114"/>
        <v>213.38</v>
      </c>
      <c r="R1822" s="11" t="s">
        <v>8354</v>
      </c>
      <c r="S1822" t="s">
        <v>8355</v>
      </c>
      <c r="T1822" s="13">
        <f t="shared" si="115"/>
        <v>2015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40926.319062499999</v>
      </c>
      <c r="P1823" s="12">
        <f t="shared" si="113"/>
        <v>40971.319062499999</v>
      </c>
      <c r="Q1823">
        <f t="shared" si="114"/>
        <v>59.16</v>
      </c>
      <c r="R1823" s="11" t="s">
        <v>8341</v>
      </c>
      <c r="S1823" t="s">
        <v>8342</v>
      </c>
      <c r="T1823" s="13">
        <f t="shared" si="115"/>
        <v>2012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41634.797013888885</v>
      </c>
      <c r="P1824" s="12">
        <f t="shared" si="113"/>
        <v>41670.792361111111</v>
      </c>
      <c r="Q1824">
        <f t="shared" si="114"/>
        <v>27.27</v>
      </c>
      <c r="R1824" s="11" t="s">
        <v>8341</v>
      </c>
      <c r="S1824" t="s">
        <v>8342</v>
      </c>
      <c r="T1824" s="13">
        <f t="shared" si="115"/>
        <v>2013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41176.684907407405</v>
      </c>
      <c r="P1825" s="12">
        <f t="shared" si="113"/>
        <v>41206.684907407405</v>
      </c>
      <c r="Q1825">
        <f t="shared" si="114"/>
        <v>24.58</v>
      </c>
      <c r="R1825" s="11" t="s">
        <v>8341</v>
      </c>
      <c r="S1825" t="s">
        <v>8342</v>
      </c>
      <c r="T1825" s="13">
        <f t="shared" si="115"/>
        <v>2012</v>
      </c>
    </row>
    <row r="1826" spans="1:20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41626.916284722225</v>
      </c>
      <c r="P1826" s="12">
        <f t="shared" si="113"/>
        <v>41647.088888888888</v>
      </c>
      <c r="Q1826">
        <f t="shared" si="114"/>
        <v>75.05</v>
      </c>
      <c r="R1826" s="11" t="s">
        <v>8341</v>
      </c>
      <c r="S1826" t="s">
        <v>8342</v>
      </c>
      <c r="T1826" s="13">
        <f t="shared" si="115"/>
        <v>2013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41443.83452546296</v>
      </c>
      <c r="P1827" s="12">
        <f t="shared" si="113"/>
        <v>41466.83452546296</v>
      </c>
      <c r="Q1827">
        <f t="shared" si="114"/>
        <v>42.02</v>
      </c>
      <c r="R1827" s="11" t="s">
        <v>8341</v>
      </c>
      <c r="S1827" t="s">
        <v>8342</v>
      </c>
      <c r="T1827" s="13">
        <f t="shared" si="115"/>
        <v>2013</v>
      </c>
    </row>
    <row r="1828" spans="1:20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41657.923807870371</v>
      </c>
      <c r="P1828" s="12">
        <f t="shared" si="113"/>
        <v>41687.923807870371</v>
      </c>
      <c r="Q1828">
        <f t="shared" si="114"/>
        <v>53.16</v>
      </c>
      <c r="R1828" s="11" t="s">
        <v>8341</v>
      </c>
      <c r="S1828" t="s">
        <v>8342</v>
      </c>
      <c r="T1828" s="13">
        <f t="shared" si="115"/>
        <v>2014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40555.325937499998</v>
      </c>
      <c r="P1829" s="12">
        <f t="shared" si="113"/>
        <v>40605.325937499998</v>
      </c>
      <c r="Q1829">
        <f t="shared" si="114"/>
        <v>83.89</v>
      </c>
      <c r="R1829" s="11" t="s">
        <v>8341</v>
      </c>
      <c r="S1829" t="s">
        <v>8342</v>
      </c>
      <c r="T1829" s="13">
        <f t="shared" si="115"/>
        <v>2011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41736.899652777778</v>
      </c>
      <c r="P1830" s="12">
        <f t="shared" si="113"/>
        <v>41768.916666666664</v>
      </c>
      <c r="Q1830">
        <f t="shared" si="114"/>
        <v>417.33</v>
      </c>
      <c r="R1830" s="11" t="s">
        <v>8341</v>
      </c>
      <c r="S1830" t="s">
        <v>8342</v>
      </c>
      <c r="T1830" s="13">
        <f t="shared" si="115"/>
        <v>2014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40516.087627314817</v>
      </c>
      <c r="P1831" s="12">
        <f t="shared" si="113"/>
        <v>40564.916666666664</v>
      </c>
      <c r="Q1831">
        <f t="shared" si="114"/>
        <v>75.77</v>
      </c>
      <c r="R1831" s="11" t="s">
        <v>8341</v>
      </c>
      <c r="S1831" t="s">
        <v>8342</v>
      </c>
      <c r="T1831" s="13">
        <f t="shared" si="115"/>
        <v>2010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41664.684108796297</v>
      </c>
      <c r="P1832" s="12">
        <f t="shared" si="113"/>
        <v>41694.684108796297</v>
      </c>
      <c r="Q1832">
        <f t="shared" si="114"/>
        <v>67.39</v>
      </c>
      <c r="R1832" s="11" t="s">
        <v>8341</v>
      </c>
      <c r="S1832" t="s">
        <v>8342</v>
      </c>
      <c r="T1832" s="13">
        <f t="shared" si="115"/>
        <v>2014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41026.996099537035</v>
      </c>
      <c r="P1833" s="12">
        <f t="shared" si="113"/>
        <v>41041.996099537035</v>
      </c>
      <c r="Q1833">
        <f t="shared" si="114"/>
        <v>73.569999999999993</v>
      </c>
      <c r="R1833" s="11" t="s">
        <v>8341</v>
      </c>
      <c r="S1833" t="s">
        <v>8342</v>
      </c>
      <c r="T1833" s="13">
        <f t="shared" si="115"/>
        <v>2012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40576.539664351854</v>
      </c>
      <c r="P1834" s="12">
        <f t="shared" si="113"/>
        <v>40606.539664351854</v>
      </c>
      <c r="Q1834">
        <f t="shared" si="114"/>
        <v>25</v>
      </c>
      <c r="R1834" s="11" t="s">
        <v>8341</v>
      </c>
      <c r="S1834" t="s">
        <v>8342</v>
      </c>
      <c r="T1834" s="13">
        <f t="shared" si="115"/>
        <v>2011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41303.044016203705</v>
      </c>
      <c r="P1835" s="12">
        <f t="shared" si="113"/>
        <v>41335.332638888889</v>
      </c>
      <c r="Q1835">
        <f t="shared" si="114"/>
        <v>42</v>
      </c>
      <c r="R1835" s="11" t="s">
        <v>8341</v>
      </c>
      <c r="S1835" t="s">
        <v>8342</v>
      </c>
      <c r="T1835" s="13">
        <f t="shared" si="115"/>
        <v>2013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41988.964062500003</v>
      </c>
      <c r="P1836" s="12">
        <f t="shared" si="113"/>
        <v>42028.964062500003</v>
      </c>
      <c r="Q1836">
        <f t="shared" si="114"/>
        <v>131.16999999999999</v>
      </c>
      <c r="R1836" s="11" t="s">
        <v>8341</v>
      </c>
      <c r="S1836" t="s">
        <v>8342</v>
      </c>
      <c r="T1836" s="13">
        <f t="shared" si="115"/>
        <v>2014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42430.702210648145</v>
      </c>
      <c r="P1837" s="12">
        <f t="shared" si="113"/>
        <v>42460.660543981481</v>
      </c>
      <c r="Q1837">
        <f t="shared" si="114"/>
        <v>47.27</v>
      </c>
      <c r="R1837" s="11" t="s">
        <v>8341</v>
      </c>
      <c r="S1837" t="s">
        <v>8342</v>
      </c>
      <c r="T1837" s="13">
        <f t="shared" si="115"/>
        <v>2016</v>
      </c>
    </row>
    <row r="1838" spans="1:20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41305.809363425928</v>
      </c>
      <c r="P1838" s="12">
        <f t="shared" si="113"/>
        <v>41322.809363425928</v>
      </c>
      <c r="Q1838">
        <f t="shared" si="114"/>
        <v>182.13</v>
      </c>
      <c r="R1838" s="11" t="s">
        <v>8341</v>
      </c>
      <c r="S1838" t="s">
        <v>8342</v>
      </c>
      <c r="T1838" s="13">
        <f t="shared" si="115"/>
        <v>2013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40926.047858796301</v>
      </c>
      <c r="P1839" s="12">
        <f t="shared" si="113"/>
        <v>40986.006192129629</v>
      </c>
      <c r="Q1839">
        <f t="shared" si="114"/>
        <v>61.37</v>
      </c>
      <c r="R1839" s="11" t="s">
        <v>8341</v>
      </c>
      <c r="S1839" t="s">
        <v>8342</v>
      </c>
      <c r="T1839" s="13">
        <f t="shared" si="115"/>
        <v>2012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40788.786539351851</v>
      </c>
      <c r="P1840" s="12">
        <f t="shared" si="113"/>
        <v>40817.125</v>
      </c>
      <c r="Q1840">
        <f t="shared" si="114"/>
        <v>35.770000000000003</v>
      </c>
      <c r="R1840" s="11" t="s">
        <v>8341</v>
      </c>
      <c r="S1840" t="s">
        <v>8342</v>
      </c>
      <c r="T1840" s="13">
        <f t="shared" si="115"/>
        <v>2011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42614.722013888888</v>
      </c>
      <c r="P1841" s="12">
        <f t="shared" si="113"/>
        <v>42644.722013888888</v>
      </c>
      <c r="Q1841">
        <f t="shared" si="114"/>
        <v>45.62</v>
      </c>
      <c r="R1841" s="11" t="s">
        <v>8341</v>
      </c>
      <c r="S1841" t="s">
        <v>8342</v>
      </c>
      <c r="T1841" s="13">
        <f t="shared" si="115"/>
        <v>2016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41382.096180555556</v>
      </c>
      <c r="P1842" s="12">
        <f t="shared" si="113"/>
        <v>41401.207638888889</v>
      </c>
      <c r="Q1842">
        <f t="shared" si="114"/>
        <v>75.38</v>
      </c>
      <c r="R1842" s="11" t="s">
        <v>8341</v>
      </c>
      <c r="S1842" t="s">
        <v>8342</v>
      </c>
      <c r="T1842" s="13">
        <f t="shared" si="115"/>
        <v>2013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41745.84542824074</v>
      </c>
      <c r="P1843" s="12">
        <f t="shared" si="113"/>
        <v>41779.207638888889</v>
      </c>
      <c r="Q1843">
        <f t="shared" si="114"/>
        <v>50.88</v>
      </c>
      <c r="R1843" s="11" t="s">
        <v>8341</v>
      </c>
      <c r="S1843" t="s">
        <v>8342</v>
      </c>
      <c r="T1843" s="13">
        <f t="shared" si="115"/>
        <v>2014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42031.631724537037</v>
      </c>
      <c r="P1844" s="12">
        <f t="shared" si="113"/>
        <v>42065.249305555553</v>
      </c>
      <c r="Q1844">
        <f t="shared" si="114"/>
        <v>119.29</v>
      </c>
      <c r="R1844" s="11" t="s">
        <v>8341</v>
      </c>
      <c r="S1844" t="s">
        <v>8342</v>
      </c>
      <c r="T1844" s="13">
        <f t="shared" si="115"/>
        <v>2015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40564.994837962964</v>
      </c>
      <c r="P1845" s="12">
        <f t="shared" si="113"/>
        <v>40594.994837962964</v>
      </c>
      <c r="Q1845">
        <f t="shared" si="114"/>
        <v>92.54</v>
      </c>
      <c r="R1845" s="11" t="s">
        <v>8341</v>
      </c>
      <c r="S1845" t="s">
        <v>8342</v>
      </c>
      <c r="T1845" s="13">
        <f t="shared" si="115"/>
        <v>2011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40666.973541666666</v>
      </c>
      <c r="P1846" s="12">
        <f t="shared" si="113"/>
        <v>40705.125</v>
      </c>
      <c r="Q1846">
        <f t="shared" si="114"/>
        <v>76.05</v>
      </c>
      <c r="R1846" s="11" t="s">
        <v>8341</v>
      </c>
      <c r="S1846" t="s">
        <v>8342</v>
      </c>
      <c r="T1846" s="13">
        <f t="shared" si="115"/>
        <v>2011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42523.333310185189</v>
      </c>
      <c r="P1847" s="12">
        <f t="shared" si="113"/>
        <v>42538.204861111109</v>
      </c>
      <c r="Q1847">
        <f t="shared" si="114"/>
        <v>52.63</v>
      </c>
      <c r="R1847" s="11" t="s">
        <v>8341</v>
      </c>
      <c r="S1847" t="s">
        <v>8342</v>
      </c>
      <c r="T1847" s="13">
        <f t="shared" si="115"/>
        <v>2016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41228.650196759263</v>
      </c>
      <c r="P1848" s="12">
        <f t="shared" si="113"/>
        <v>41258.650196759263</v>
      </c>
      <c r="Q1848">
        <f t="shared" si="114"/>
        <v>98.99</v>
      </c>
      <c r="R1848" s="11" t="s">
        <v>8341</v>
      </c>
      <c r="S1848" t="s">
        <v>8342</v>
      </c>
      <c r="T1848" s="13">
        <f t="shared" si="115"/>
        <v>2012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42094.236481481479</v>
      </c>
      <c r="P1849" s="12">
        <f t="shared" si="113"/>
        <v>42115.236481481479</v>
      </c>
      <c r="Q1849">
        <f t="shared" si="114"/>
        <v>79.53</v>
      </c>
      <c r="R1849" s="11" t="s">
        <v>8341</v>
      </c>
      <c r="S1849" t="s">
        <v>8342</v>
      </c>
      <c r="T1849" s="13">
        <f t="shared" si="115"/>
        <v>2015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40691.788055555553</v>
      </c>
      <c r="P1850" s="12">
        <f t="shared" si="113"/>
        <v>40755.290972222225</v>
      </c>
      <c r="Q1850">
        <f t="shared" si="114"/>
        <v>134.21</v>
      </c>
      <c r="R1850" s="11" t="s">
        <v>8341</v>
      </c>
      <c r="S1850" t="s">
        <v>8342</v>
      </c>
      <c r="T1850" s="13">
        <f t="shared" si="115"/>
        <v>2011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41169.845590277779</v>
      </c>
      <c r="P1851" s="12">
        <f t="shared" si="113"/>
        <v>41199.845590277779</v>
      </c>
      <c r="Q1851">
        <f t="shared" si="114"/>
        <v>37.630000000000003</v>
      </c>
      <c r="R1851" s="11" t="s">
        <v>8341</v>
      </c>
      <c r="S1851" t="s">
        <v>8342</v>
      </c>
      <c r="T1851" s="13">
        <f t="shared" si="115"/>
        <v>2012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41800.959490740745</v>
      </c>
      <c r="P1852" s="12">
        <f t="shared" si="113"/>
        <v>41830.959490740745</v>
      </c>
      <c r="Q1852">
        <f t="shared" si="114"/>
        <v>51.04</v>
      </c>
      <c r="R1852" s="11" t="s">
        <v>8341</v>
      </c>
      <c r="S1852" t="s">
        <v>8342</v>
      </c>
      <c r="T1852" s="13">
        <f t="shared" si="115"/>
        <v>2014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41827.906689814816</v>
      </c>
      <c r="P1853" s="12">
        <f t="shared" si="113"/>
        <v>41848.041666666664</v>
      </c>
      <c r="Q1853">
        <f t="shared" si="114"/>
        <v>50.04</v>
      </c>
      <c r="R1853" s="11" t="s">
        <v>8341</v>
      </c>
      <c r="S1853" t="s">
        <v>8342</v>
      </c>
      <c r="T1853" s="13">
        <f t="shared" si="115"/>
        <v>2014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42081.77143518519</v>
      </c>
      <c r="P1854" s="12">
        <f t="shared" si="113"/>
        <v>42119</v>
      </c>
      <c r="Q1854">
        <f t="shared" si="114"/>
        <v>133.93</v>
      </c>
      <c r="R1854" s="11" t="s">
        <v>8341</v>
      </c>
      <c r="S1854" t="s">
        <v>8342</v>
      </c>
      <c r="T1854" s="13">
        <f t="shared" si="115"/>
        <v>2015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41177.060381944444</v>
      </c>
      <c r="P1855" s="12">
        <f t="shared" si="113"/>
        <v>41227.102048611108</v>
      </c>
      <c r="Q1855">
        <f t="shared" si="114"/>
        <v>58.21</v>
      </c>
      <c r="R1855" s="11" t="s">
        <v>8341</v>
      </c>
      <c r="S1855" t="s">
        <v>8342</v>
      </c>
      <c r="T1855" s="13">
        <f t="shared" si="115"/>
        <v>2012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41388.021261574075</v>
      </c>
      <c r="P1856" s="12">
        <f t="shared" si="113"/>
        <v>41418.021261574075</v>
      </c>
      <c r="Q1856">
        <f t="shared" si="114"/>
        <v>88.04</v>
      </c>
      <c r="R1856" s="11" t="s">
        <v>8341</v>
      </c>
      <c r="S1856" t="s">
        <v>8342</v>
      </c>
      <c r="T1856" s="13">
        <f t="shared" si="115"/>
        <v>2013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41600.538657407407</v>
      </c>
      <c r="P1857" s="12">
        <f t="shared" si="113"/>
        <v>41645.538657407407</v>
      </c>
      <c r="Q1857">
        <f t="shared" si="114"/>
        <v>70.58</v>
      </c>
      <c r="R1857" s="11" t="s">
        <v>8341</v>
      </c>
      <c r="S1857" t="s">
        <v>8342</v>
      </c>
      <c r="T1857" s="13">
        <f t="shared" si="115"/>
        <v>2013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41817.854999999996</v>
      </c>
      <c r="P1858" s="12">
        <f t="shared" si="113"/>
        <v>41838.854999999996</v>
      </c>
      <c r="Q1858">
        <f t="shared" si="114"/>
        <v>53.29</v>
      </c>
      <c r="R1858" s="11" t="s">
        <v>8341</v>
      </c>
      <c r="S1858" t="s">
        <v>8342</v>
      </c>
      <c r="T1858" s="13">
        <f t="shared" si="115"/>
        <v>2014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(((J1859/60)/60)/24)+DATE(1970,1,1)</f>
        <v>41864.76866898148</v>
      </c>
      <c r="P1859" s="12">
        <f t="shared" ref="P1859:P1922" si="117">(((I1859/60)/60)/24)+DATE(1970,1,1)</f>
        <v>41894.76866898148</v>
      </c>
      <c r="Q1859">
        <f t="shared" ref="Q1859:Q1922" si="118">IFERROR(ROUND(E1859/L1859,2),0)</f>
        <v>136.36000000000001</v>
      </c>
      <c r="R1859" s="11" t="s">
        <v>8341</v>
      </c>
      <c r="S1859" t="s">
        <v>8342</v>
      </c>
      <c r="T1859" s="13">
        <f t="shared" ref="T1859:T1922" si="119">YEAR(O1859)</f>
        <v>2014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40833.200474537036</v>
      </c>
      <c r="P1860" s="12">
        <f t="shared" si="117"/>
        <v>40893.242141203707</v>
      </c>
      <c r="Q1860">
        <f t="shared" si="118"/>
        <v>40.549999999999997</v>
      </c>
      <c r="R1860" s="11" t="s">
        <v>8341</v>
      </c>
      <c r="S1860" t="s">
        <v>8342</v>
      </c>
      <c r="T1860" s="13">
        <f t="shared" si="119"/>
        <v>2011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40778.770011574074</v>
      </c>
      <c r="P1861" s="12">
        <f t="shared" si="117"/>
        <v>40808.770011574074</v>
      </c>
      <c r="Q1861">
        <f t="shared" si="118"/>
        <v>70.63</v>
      </c>
      <c r="R1861" s="11" t="s">
        <v>8341</v>
      </c>
      <c r="S1861" t="s">
        <v>8342</v>
      </c>
      <c r="T1861" s="13">
        <f t="shared" si="119"/>
        <v>2011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41655.709305555552</v>
      </c>
      <c r="P1862" s="12">
        <f t="shared" si="117"/>
        <v>41676.709305555552</v>
      </c>
      <c r="Q1862">
        <f t="shared" si="118"/>
        <v>52.68</v>
      </c>
      <c r="R1862" s="11" t="s">
        <v>8341</v>
      </c>
      <c r="S1862" t="s">
        <v>8342</v>
      </c>
      <c r="T1862" s="13">
        <f t="shared" si="119"/>
        <v>2014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42000.300243055557</v>
      </c>
      <c r="P1863" s="12">
        <f t="shared" si="117"/>
        <v>42030.300243055557</v>
      </c>
      <c r="Q1863">
        <f t="shared" si="118"/>
        <v>0</v>
      </c>
      <c r="R1863" s="11" t="s">
        <v>8349</v>
      </c>
      <c r="S1863" t="s">
        <v>8351</v>
      </c>
      <c r="T1863" s="13">
        <f t="shared" si="119"/>
        <v>2014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42755.492754629624</v>
      </c>
      <c r="P1864" s="12">
        <f t="shared" si="117"/>
        <v>42802.3125</v>
      </c>
      <c r="Q1864">
        <f t="shared" si="118"/>
        <v>90.94</v>
      </c>
      <c r="R1864" s="11" t="s">
        <v>8349</v>
      </c>
      <c r="S1864" t="s">
        <v>8351</v>
      </c>
      <c r="T1864" s="13">
        <f t="shared" si="119"/>
        <v>2017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41772.797280092593</v>
      </c>
      <c r="P1865" s="12">
        <f t="shared" si="117"/>
        <v>41802.797280092593</v>
      </c>
      <c r="Q1865">
        <f t="shared" si="118"/>
        <v>5</v>
      </c>
      <c r="R1865" s="11" t="s">
        <v>8349</v>
      </c>
      <c r="S1865" t="s">
        <v>8351</v>
      </c>
      <c r="T1865" s="13">
        <f t="shared" si="119"/>
        <v>2014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41733.716435185182</v>
      </c>
      <c r="P1866" s="12">
        <f t="shared" si="117"/>
        <v>41763.716435185182</v>
      </c>
      <c r="Q1866">
        <f t="shared" si="118"/>
        <v>58.08</v>
      </c>
      <c r="R1866" s="11" t="s">
        <v>8349</v>
      </c>
      <c r="S1866" t="s">
        <v>8351</v>
      </c>
      <c r="T1866" s="13">
        <f t="shared" si="119"/>
        <v>2014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42645.367442129631</v>
      </c>
      <c r="P1867" s="12">
        <f t="shared" si="117"/>
        <v>42680.409108796302</v>
      </c>
      <c r="Q1867">
        <f t="shared" si="118"/>
        <v>2</v>
      </c>
      <c r="R1867" s="11" t="s">
        <v>8349</v>
      </c>
      <c r="S1867" t="s">
        <v>8351</v>
      </c>
      <c r="T1867" s="13">
        <f t="shared" si="119"/>
        <v>2016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42742.246493055558</v>
      </c>
      <c r="P1868" s="12">
        <f t="shared" si="117"/>
        <v>42795.166666666672</v>
      </c>
      <c r="Q1868">
        <f t="shared" si="118"/>
        <v>62.5</v>
      </c>
      <c r="R1868" s="11" t="s">
        <v>8349</v>
      </c>
      <c r="S1868" t="s">
        <v>8351</v>
      </c>
      <c r="T1868" s="13">
        <f t="shared" si="119"/>
        <v>2017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42649.924907407403</v>
      </c>
      <c r="P1869" s="12">
        <f t="shared" si="117"/>
        <v>42679.924907407403</v>
      </c>
      <c r="Q1869">
        <f t="shared" si="118"/>
        <v>10</v>
      </c>
      <c r="R1869" s="11" t="s">
        <v>8349</v>
      </c>
      <c r="S1869" t="s">
        <v>8351</v>
      </c>
      <c r="T1869" s="13">
        <f t="shared" si="119"/>
        <v>2016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42328.779224537036</v>
      </c>
      <c r="P1870" s="12">
        <f t="shared" si="117"/>
        <v>42353.332638888889</v>
      </c>
      <c r="Q1870">
        <f t="shared" si="118"/>
        <v>71.59</v>
      </c>
      <c r="R1870" s="11" t="s">
        <v>8349</v>
      </c>
      <c r="S1870" t="s">
        <v>8351</v>
      </c>
      <c r="T1870" s="13">
        <f t="shared" si="119"/>
        <v>2015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42709.002881944441</v>
      </c>
      <c r="P1871" s="12">
        <f t="shared" si="117"/>
        <v>42739.002881944441</v>
      </c>
      <c r="Q1871">
        <f t="shared" si="118"/>
        <v>0</v>
      </c>
      <c r="R1871" s="11" t="s">
        <v>8349</v>
      </c>
      <c r="S1871" t="s">
        <v>8351</v>
      </c>
      <c r="T1871" s="13">
        <f t="shared" si="119"/>
        <v>2016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42371.355729166666</v>
      </c>
      <c r="P1872" s="12">
        <f t="shared" si="117"/>
        <v>42400.178472222222</v>
      </c>
      <c r="Q1872">
        <f t="shared" si="118"/>
        <v>32.82</v>
      </c>
      <c r="R1872" s="11" t="s">
        <v>8349</v>
      </c>
      <c r="S1872" t="s">
        <v>8351</v>
      </c>
      <c r="T1872" s="13">
        <f t="shared" si="119"/>
        <v>2016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41923.783576388887</v>
      </c>
      <c r="P1873" s="12">
        <f t="shared" si="117"/>
        <v>41963.825243055559</v>
      </c>
      <c r="Q1873">
        <f t="shared" si="118"/>
        <v>49.12</v>
      </c>
      <c r="R1873" s="11" t="s">
        <v>8349</v>
      </c>
      <c r="S1873" t="s">
        <v>8351</v>
      </c>
      <c r="T1873" s="13">
        <f t="shared" si="119"/>
        <v>2014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42155.129652777774</v>
      </c>
      <c r="P1874" s="12">
        <f t="shared" si="117"/>
        <v>42185.129652777774</v>
      </c>
      <c r="Q1874">
        <f t="shared" si="118"/>
        <v>16.309999999999999</v>
      </c>
      <c r="R1874" s="11" t="s">
        <v>8349</v>
      </c>
      <c r="S1874" t="s">
        <v>8351</v>
      </c>
      <c r="T1874" s="13">
        <f t="shared" si="119"/>
        <v>2015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42164.615856481483</v>
      </c>
      <c r="P1875" s="12">
        <f t="shared" si="117"/>
        <v>42193.697916666672</v>
      </c>
      <c r="Q1875">
        <f t="shared" si="118"/>
        <v>18</v>
      </c>
      <c r="R1875" s="11" t="s">
        <v>8349</v>
      </c>
      <c r="S1875" t="s">
        <v>8351</v>
      </c>
      <c r="T1875" s="13">
        <f t="shared" si="119"/>
        <v>2015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42529.969131944439</v>
      </c>
      <c r="P1876" s="12">
        <f t="shared" si="117"/>
        <v>42549.969131944439</v>
      </c>
      <c r="Q1876">
        <f t="shared" si="118"/>
        <v>13</v>
      </c>
      <c r="R1876" s="11" t="s">
        <v>8349</v>
      </c>
      <c r="S1876" t="s">
        <v>8351</v>
      </c>
      <c r="T1876" s="13">
        <f t="shared" si="119"/>
        <v>2016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42528.899398148147</v>
      </c>
      <c r="P1877" s="12">
        <f t="shared" si="117"/>
        <v>42588.899398148147</v>
      </c>
      <c r="Q1877">
        <f t="shared" si="118"/>
        <v>17</v>
      </c>
      <c r="R1877" s="11" t="s">
        <v>8349</v>
      </c>
      <c r="S1877" t="s">
        <v>8351</v>
      </c>
      <c r="T1877" s="13">
        <f t="shared" si="119"/>
        <v>2016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41776.284780092588</v>
      </c>
      <c r="P1878" s="12">
        <f t="shared" si="117"/>
        <v>41806.284780092588</v>
      </c>
      <c r="Q1878">
        <f t="shared" si="118"/>
        <v>0</v>
      </c>
      <c r="R1878" s="11" t="s">
        <v>8349</v>
      </c>
      <c r="S1878" t="s">
        <v>8351</v>
      </c>
      <c r="T1878" s="13">
        <f t="shared" si="119"/>
        <v>2014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42035.029224537036</v>
      </c>
      <c r="P1879" s="12">
        <f t="shared" si="117"/>
        <v>42064.029224537036</v>
      </c>
      <c r="Q1879">
        <f t="shared" si="118"/>
        <v>0</v>
      </c>
      <c r="R1879" s="11" t="s">
        <v>8349</v>
      </c>
      <c r="S1879" t="s">
        <v>8351</v>
      </c>
      <c r="T1879" s="13">
        <f t="shared" si="119"/>
        <v>2015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41773.008738425924</v>
      </c>
      <c r="P1880" s="12">
        <f t="shared" si="117"/>
        <v>41803.008738425924</v>
      </c>
      <c r="Q1880">
        <f t="shared" si="118"/>
        <v>0</v>
      </c>
      <c r="R1880" s="11" t="s">
        <v>8349</v>
      </c>
      <c r="S1880" t="s">
        <v>8351</v>
      </c>
      <c r="T1880" s="13">
        <f t="shared" si="119"/>
        <v>2014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42413.649641203709</v>
      </c>
      <c r="P1881" s="12">
        <f t="shared" si="117"/>
        <v>42443.607974537037</v>
      </c>
      <c r="Q1881">
        <f t="shared" si="118"/>
        <v>3</v>
      </c>
      <c r="R1881" s="11" t="s">
        <v>8349</v>
      </c>
      <c r="S1881" t="s">
        <v>8351</v>
      </c>
      <c r="T1881" s="13">
        <f t="shared" si="119"/>
        <v>2016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42430.566898148143</v>
      </c>
      <c r="P1882" s="12">
        <f t="shared" si="117"/>
        <v>42459.525231481486</v>
      </c>
      <c r="Q1882">
        <f t="shared" si="118"/>
        <v>41.83</v>
      </c>
      <c r="R1882" s="11" t="s">
        <v>8349</v>
      </c>
      <c r="S1882" t="s">
        <v>8351</v>
      </c>
      <c r="T1882" s="13">
        <f t="shared" si="119"/>
        <v>2016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42043.152650462958</v>
      </c>
      <c r="P1883" s="12">
        <f t="shared" si="117"/>
        <v>42073.110983796301</v>
      </c>
      <c r="Q1883">
        <f t="shared" si="118"/>
        <v>49.34</v>
      </c>
      <c r="R1883" s="11" t="s">
        <v>8341</v>
      </c>
      <c r="S1883" t="s">
        <v>8345</v>
      </c>
      <c r="T1883" s="13">
        <f t="shared" si="119"/>
        <v>2015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41067.949212962965</v>
      </c>
      <c r="P1884" s="12">
        <f t="shared" si="117"/>
        <v>41100.991666666669</v>
      </c>
      <c r="Q1884">
        <f t="shared" si="118"/>
        <v>41.73</v>
      </c>
      <c r="R1884" s="11" t="s">
        <v>8341</v>
      </c>
      <c r="S1884" t="s">
        <v>8345</v>
      </c>
      <c r="T1884" s="13">
        <f t="shared" si="119"/>
        <v>2012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40977.948009259257</v>
      </c>
      <c r="P1885" s="12">
        <f t="shared" si="117"/>
        <v>41007.906342592592</v>
      </c>
      <c r="Q1885">
        <f t="shared" si="118"/>
        <v>32.72</v>
      </c>
      <c r="R1885" s="11" t="s">
        <v>8341</v>
      </c>
      <c r="S1885" t="s">
        <v>8345</v>
      </c>
      <c r="T1885" s="13">
        <f t="shared" si="119"/>
        <v>2012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41205.198321759257</v>
      </c>
      <c r="P1886" s="12">
        <f t="shared" si="117"/>
        <v>41240.5</v>
      </c>
      <c r="Q1886">
        <f t="shared" si="118"/>
        <v>51.96</v>
      </c>
      <c r="R1886" s="11" t="s">
        <v>8341</v>
      </c>
      <c r="S1886" t="s">
        <v>8345</v>
      </c>
      <c r="T1886" s="13">
        <f t="shared" si="119"/>
        <v>2012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41099.093865740739</v>
      </c>
      <c r="P1887" s="12">
        <f t="shared" si="117"/>
        <v>41131.916666666664</v>
      </c>
      <c r="Q1887">
        <f t="shared" si="118"/>
        <v>50.69</v>
      </c>
      <c r="R1887" s="11" t="s">
        <v>8341</v>
      </c>
      <c r="S1887" t="s">
        <v>8345</v>
      </c>
      <c r="T1887" s="13">
        <f t="shared" si="119"/>
        <v>2012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41925.906689814816</v>
      </c>
      <c r="P1888" s="12">
        <f t="shared" si="117"/>
        <v>41955.94835648148</v>
      </c>
      <c r="Q1888">
        <f t="shared" si="118"/>
        <v>42.24</v>
      </c>
      <c r="R1888" s="11" t="s">
        <v>8341</v>
      </c>
      <c r="S1888" t="s">
        <v>8345</v>
      </c>
      <c r="T1888" s="13">
        <f t="shared" si="119"/>
        <v>2014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42323.800138888888</v>
      </c>
      <c r="P1889" s="12">
        <f t="shared" si="117"/>
        <v>42341.895833333328</v>
      </c>
      <c r="Q1889">
        <f t="shared" si="118"/>
        <v>416.88</v>
      </c>
      <c r="R1889" s="11" t="s">
        <v>8341</v>
      </c>
      <c r="S1889" t="s">
        <v>8345</v>
      </c>
      <c r="T1889" s="13">
        <f t="shared" si="119"/>
        <v>2015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40299.239953703705</v>
      </c>
      <c r="P1890" s="12">
        <f t="shared" si="117"/>
        <v>40330.207638888889</v>
      </c>
      <c r="Q1890">
        <f t="shared" si="118"/>
        <v>46.65</v>
      </c>
      <c r="R1890" s="11" t="s">
        <v>8341</v>
      </c>
      <c r="S1890" t="s">
        <v>8345</v>
      </c>
      <c r="T1890" s="13">
        <f t="shared" si="119"/>
        <v>2010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41299.793356481481</v>
      </c>
      <c r="P1891" s="12">
        <f t="shared" si="117"/>
        <v>41344.751689814817</v>
      </c>
      <c r="Q1891">
        <f t="shared" si="118"/>
        <v>48.45</v>
      </c>
      <c r="R1891" s="11" t="s">
        <v>8341</v>
      </c>
      <c r="S1891" t="s">
        <v>8345</v>
      </c>
      <c r="T1891" s="13">
        <f t="shared" si="119"/>
        <v>2013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41228.786203703705</v>
      </c>
      <c r="P1892" s="12">
        <f t="shared" si="117"/>
        <v>41258.786203703705</v>
      </c>
      <c r="Q1892">
        <f t="shared" si="118"/>
        <v>70.53</v>
      </c>
      <c r="R1892" s="11" t="s">
        <v>8341</v>
      </c>
      <c r="S1892" t="s">
        <v>8345</v>
      </c>
      <c r="T1892" s="13">
        <f t="shared" si="119"/>
        <v>2012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40335.798078703701</v>
      </c>
      <c r="P1893" s="12">
        <f t="shared" si="117"/>
        <v>40381.25</v>
      </c>
      <c r="Q1893">
        <f t="shared" si="118"/>
        <v>87.96</v>
      </c>
      <c r="R1893" s="11" t="s">
        <v>8341</v>
      </c>
      <c r="S1893" t="s">
        <v>8345</v>
      </c>
      <c r="T1893" s="13">
        <f t="shared" si="119"/>
        <v>2010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40671.637511574074</v>
      </c>
      <c r="P1894" s="12">
        <f t="shared" si="117"/>
        <v>40701.637511574074</v>
      </c>
      <c r="Q1894">
        <f t="shared" si="118"/>
        <v>26.27</v>
      </c>
      <c r="R1894" s="11" t="s">
        <v>8341</v>
      </c>
      <c r="S1894" t="s">
        <v>8345</v>
      </c>
      <c r="T1894" s="13">
        <f t="shared" si="119"/>
        <v>2011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40632.94195601852</v>
      </c>
      <c r="P1895" s="12">
        <f t="shared" si="117"/>
        <v>40649.165972222225</v>
      </c>
      <c r="Q1895">
        <f t="shared" si="118"/>
        <v>57.78</v>
      </c>
      <c r="R1895" s="11" t="s">
        <v>8341</v>
      </c>
      <c r="S1895" t="s">
        <v>8345</v>
      </c>
      <c r="T1895" s="13">
        <f t="shared" si="119"/>
        <v>2011</v>
      </c>
    </row>
    <row r="1896" spans="1:20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40920.904895833337</v>
      </c>
      <c r="P1896" s="12">
        <f t="shared" si="117"/>
        <v>40951.904895833337</v>
      </c>
      <c r="Q1896">
        <f t="shared" si="118"/>
        <v>57.25</v>
      </c>
      <c r="R1896" s="11" t="s">
        <v>8341</v>
      </c>
      <c r="S1896" t="s">
        <v>8345</v>
      </c>
      <c r="T1896" s="13">
        <f t="shared" si="119"/>
        <v>2012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42267.746782407412</v>
      </c>
      <c r="P1897" s="12">
        <f t="shared" si="117"/>
        <v>42297.746782407412</v>
      </c>
      <c r="Q1897">
        <f t="shared" si="118"/>
        <v>196.34</v>
      </c>
      <c r="R1897" s="11" t="s">
        <v>8341</v>
      </c>
      <c r="S1897" t="s">
        <v>8345</v>
      </c>
      <c r="T1897" s="13">
        <f t="shared" si="119"/>
        <v>2015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40981.710243055553</v>
      </c>
      <c r="P1898" s="12">
        <f t="shared" si="117"/>
        <v>41011.710243055553</v>
      </c>
      <c r="Q1898">
        <f t="shared" si="118"/>
        <v>43</v>
      </c>
      <c r="R1898" s="11" t="s">
        <v>8341</v>
      </c>
      <c r="S1898" t="s">
        <v>8345</v>
      </c>
      <c r="T1898" s="13">
        <f t="shared" si="119"/>
        <v>2012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41680.583402777782</v>
      </c>
      <c r="P1899" s="12">
        <f t="shared" si="117"/>
        <v>41702.875</v>
      </c>
      <c r="Q1899">
        <f t="shared" si="118"/>
        <v>35.549999999999997</v>
      </c>
      <c r="R1899" s="11" t="s">
        <v>8341</v>
      </c>
      <c r="S1899" t="s">
        <v>8345</v>
      </c>
      <c r="T1899" s="13">
        <f t="shared" si="119"/>
        <v>2014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42366.192974537036</v>
      </c>
      <c r="P1900" s="12">
        <f t="shared" si="117"/>
        <v>42401.75</v>
      </c>
      <c r="Q1900">
        <f t="shared" si="118"/>
        <v>68.81</v>
      </c>
      <c r="R1900" s="11" t="s">
        <v>8341</v>
      </c>
      <c r="S1900" t="s">
        <v>8345</v>
      </c>
      <c r="T1900" s="13">
        <f t="shared" si="119"/>
        <v>2015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42058.941736111112</v>
      </c>
      <c r="P1901" s="12">
        <f t="shared" si="117"/>
        <v>42088.90006944444</v>
      </c>
      <c r="Q1901">
        <f t="shared" si="118"/>
        <v>28.57</v>
      </c>
      <c r="R1901" s="11" t="s">
        <v>8341</v>
      </c>
      <c r="S1901" t="s">
        <v>8345</v>
      </c>
      <c r="T1901" s="13">
        <f t="shared" si="119"/>
        <v>2015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41160.871886574074</v>
      </c>
      <c r="P1902" s="12">
        <f t="shared" si="117"/>
        <v>41188.415972222225</v>
      </c>
      <c r="Q1902">
        <f t="shared" si="118"/>
        <v>50.63</v>
      </c>
      <c r="R1902" s="11" t="s">
        <v>8341</v>
      </c>
      <c r="S1902" t="s">
        <v>8345</v>
      </c>
      <c r="T1902" s="13">
        <f t="shared" si="119"/>
        <v>2012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42116.54315972222</v>
      </c>
      <c r="P1903" s="12">
        <f t="shared" si="117"/>
        <v>42146.541666666672</v>
      </c>
      <c r="Q1903">
        <f t="shared" si="118"/>
        <v>106.8</v>
      </c>
      <c r="R1903" s="11" t="s">
        <v>8335</v>
      </c>
      <c r="S1903" t="s">
        <v>8364</v>
      </c>
      <c r="T1903" s="13">
        <f t="shared" si="119"/>
        <v>2015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42037.789895833332</v>
      </c>
      <c r="P1904" s="12">
        <f t="shared" si="117"/>
        <v>42067.789895833332</v>
      </c>
      <c r="Q1904">
        <f t="shared" si="118"/>
        <v>4</v>
      </c>
      <c r="R1904" s="11" t="s">
        <v>8335</v>
      </c>
      <c r="S1904" t="s">
        <v>8364</v>
      </c>
      <c r="T1904" s="13">
        <f t="shared" si="119"/>
        <v>2015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42702.770729166667</v>
      </c>
      <c r="P1905" s="12">
        <f t="shared" si="117"/>
        <v>42762.770729166667</v>
      </c>
      <c r="Q1905">
        <f t="shared" si="118"/>
        <v>34.1</v>
      </c>
      <c r="R1905" s="11" t="s">
        <v>8335</v>
      </c>
      <c r="S1905" t="s">
        <v>8364</v>
      </c>
      <c r="T1905" s="13">
        <f t="shared" si="119"/>
        <v>2016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42326.685428240744</v>
      </c>
      <c r="P1906" s="12">
        <f t="shared" si="117"/>
        <v>42371.685428240744</v>
      </c>
      <c r="Q1906">
        <f t="shared" si="118"/>
        <v>25</v>
      </c>
      <c r="R1906" s="11" t="s">
        <v>8335</v>
      </c>
      <c r="S1906" t="s">
        <v>8364</v>
      </c>
      <c r="T1906" s="13">
        <f t="shared" si="119"/>
        <v>2015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41859.925856481481</v>
      </c>
      <c r="P1907" s="12">
        <f t="shared" si="117"/>
        <v>41889.925856481481</v>
      </c>
      <c r="Q1907">
        <f t="shared" si="118"/>
        <v>10.5</v>
      </c>
      <c r="R1907" s="11" t="s">
        <v>8335</v>
      </c>
      <c r="S1907" t="s">
        <v>8364</v>
      </c>
      <c r="T1907" s="13">
        <f t="shared" si="119"/>
        <v>2014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42514.671099537038</v>
      </c>
      <c r="P1908" s="12">
        <f t="shared" si="117"/>
        <v>42544.671099537038</v>
      </c>
      <c r="Q1908">
        <f t="shared" si="118"/>
        <v>215.96</v>
      </c>
      <c r="R1908" s="11" t="s">
        <v>8335</v>
      </c>
      <c r="S1908" t="s">
        <v>8364</v>
      </c>
      <c r="T1908" s="13">
        <f t="shared" si="119"/>
        <v>2016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41767.587094907409</v>
      </c>
      <c r="P1909" s="12">
        <f t="shared" si="117"/>
        <v>41782.587094907409</v>
      </c>
      <c r="Q1909">
        <f t="shared" si="118"/>
        <v>21.25</v>
      </c>
      <c r="R1909" s="11" t="s">
        <v>8335</v>
      </c>
      <c r="S1909" t="s">
        <v>8364</v>
      </c>
      <c r="T1909" s="13">
        <f t="shared" si="119"/>
        <v>2014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42703.917824074073</v>
      </c>
      <c r="P1910" s="12">
        <f t="shared" si="117"/>
        <v>42733.917824074073</v>
      </c>
      <c r="Q1910">
        <f t="shared" si="118"/>
        <v>108.25</v>
      </c>
      <c r="R1910" s="11" t="s">
        <v>8335</v>
      </c>
      <c r="S1910" t="s">
        <v>8364</v>
      </c>
      <c r="T1910" s="13">
        <f t="shared" si="119"/>
        <v>2016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41905.429155092592</v>
      </c>
      <c r="P1911" s="12">
        <f t="shared" si="117"/>
        <v>41935.429155092592</v>
      </c>
      <c r="Q1911">
        <f t="shared" si="118"/>
        <v>129.97</v>
      </c>
      <c r="R1911" s="11" t="s">
        <v>8335</v>
      </c>
      <c r="S1911" t="s">
        <v>8364</v>
      </c>
      <c r="T1911" s="13">
        <f t="shared" si="119"/>
        <v>2014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42264.963159722218</v>
      </c>
      <c r="P1912" s="12">
        <f t="shared" si="117"/>
        <v>42308.947916666672</v>
      </c>
      <c r="Q1912">
        <f t="shared" si="118"/>
        <v>117.49</v>
      </c>
      <c r="R1912" s="11" t="s">
        <v>8335</v>
      </c>
      <c r="S1912" t="s">
        <v>8364</v>
      </c>
      <c r="T1912" s="13">
        <f t="shared" si="119"/>
        <v>2015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41830.033958333333</v>
      </c>
      <c r="P1913" s="12">
        <f t="shared" si="117"/>
        <v>41860.033958333333</v>
      </c>
      <c r="Q1913">
        <f t="shared" si="118"/>
        <v>10</v>
      </c>
      <c r="R1913" s="11" t="s">
        <v>8335</v>
      </c>
      <c r="S1913" t="s">
        <v>8364</v>
      </c>
      <c r="T1913" s="13">
        <f t="shared" si="119"/>
        <v>2014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42129.226388888885</v>
      </c>
      <c r="P1914" s="12">
        <f t="shared" si="117"/>
        <v>42159.226388888885</v>
      </c>
      <c r="Q1914">
        <f t="shared" si="118"/>
        <v>70.599999999999994</v>
      </c>
      <c r="R1914" s="11" t="s">
        <v>8335</v>
      </c>
      <c r="S1914" t="s">
        <v>8364</v>
      </c>
      <c r="T1914" s="13">
        <f t="shared" si="119"/>
        <v>2015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41890.511319444442</v>
      </c>
      <c r="P1915" s="12">
        <f t="shared" si="117"/>
        <v>41920.511319444442</v>
      </c>
      <c r="Q1915">
        <f t="shared" si="118"/>
        <v>24.5</v>
      </c>
      <c r="R1915" s="11" t="s">
        <v>8335</v>
      </c>
      <c r="S1915" t="s">
        <v>8364</v>
      </c>
      <c r="T1915" s="13">
        <f t="shared" si="119"/>
        <v>2014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41929.174456018518</v>
      </c>
      <c r="P1916" s="12">
        <f t="shared" si="117"/>
        <v>41944.165972222225</v>
      </c>
      <c r="Q1916">
        <f t="shared" si="118"/>
        <v>30</v>
      </c>
      <c r="R1916" s="11" t="s">
        <v>8335</v>
      </c>
      <c r="S1916" t="s">
        <v>8364</v>
      </c>
      <c r="T1916" s="13">
        <f t="shared" si="119"/>
        <v>2014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41864.04886574074</v>
      </c>
      <c r="P1917" s="12">
        <f t="shared" si="117"/>
        <v>41884.04886574074</v>
      </c>
      <c r="Q1917">
        <f t="shared" si="118"/>
        <v>2</v>
      </c>
      <c r="R1917" s="11" t="s">
        <v>8335</v>
      </c>
      <c r="S1917" t="s">
        <v>8364</v>
      </c>
      <c r="T1917" s="13">
        <f t="shared" si="119"/>
        <v>2014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42656.717303240745</v>
      </c>
      <c r="P1918" s="12">
        <f t="shared" si="117"/>
        <v>42681.758969907409</v>
      </c>
      <c r="Q1918">
        <f t="shared" si="118"/>
        <v>17</v>
      </c>
      <c r="R1918" s="11" t="s">
        <v>8335</v>
      </c>
      <c r="S1918" t="s">
        <v>8364</v>
      </c>
      <c r="T1918" s="13">
        <f t="shared" si="119"/>
        <v>2016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42746.270057870366</v>
      </c>
      <c r="P1919" s="12">
        <f t="shared" si="117"/>
        <v>42776.270057870366</v>
      </c>
      <c r="Q1919">
        <f t="shared" si="118"/>
        <v>2928.93</v>
      </c>
      <c r="R1919" s="11" t="s">
        <v>8335</v>
      </c>
      <c r="S1919" t="s">
        <v>8364</v>
      </c>
      <c r="T1919" s="13">
        <f t="shared" si="119"/>
        <v>2017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41828.789942129632</v>
      </c>
      <c r="P1920" s="12">
        <f t="shared" si="117"/>
        <v>41863.789942129632</v>
      </c>
      <c r="Q1920">
        <f t="shared" si="118"/>
        <v>28.89</v>
      </c>
      <c r="R1920" s="11" t="s">
        <v>8335</v>
      </c>
      <c r="S1920" t="s">
        <v>8364</v>
      </c>
      <c r="T1920" s="13">
        <f t="shared" si="119"/>
        <v>2014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42113.875567129624</v>
      </c>
      <c r="P1921" s="12">
        <f t="shared" si="117"/>
        <v>42143.875567129624</v>
      </c>
      <c r="Q1921">
        <f t="shared" si="118"/>
        <v>29.63</v>
      </c>
      <c r="R1921" s="11" t="s">
        <v>8335</v>
      </c>
      <c r="S1921" t="s">
        <v>8364</v>
      </c>
      <c r="T1921" s="13">
        <f t="shared" si="119"/>
        <v>2015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42270.875706018516</v>
      </c>
      <c r="P1922" s="12">
        <f t="shared" si="117"/>
        <v>42298.958333333328</v>
      </c>
      <c r="Q1922">
        <f t="shared" si="118"/>
        <v>40.98</v>
      </c>
      <c r="R1922" s="11" t="s">
        <v>8335</v>
      </c>
      <c r="S1922" t="s">
        <v>8364</v>
      </c>
      <c r="T1922" s="13">
        <f t="shared" si="119"/>
        <v>2015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(((J1923/60)/60)/24)+DATE(1970,1,1)</f>
        <v>41074.221562500003</v>
      </c>
      <c r="P1923" s="12">
        <f t="shared" ref="P1923:P1986" si="121">(((I1923/60)/60)/24)+DATE(1970,1,1)</f>
        <v>41104.221562500003</v>
      </c>
      <c r="Q1923">
        <f t="shared" ref="Q1923:Q1986" si="122">IFERROR(ROUND(E1923/L1923,2),0)</f>
        <v>54</v>
      </c>
      <c r="R1923" s="11" t="s">
        <v>8341</v>
      </c>
      <c r="S1923" t="s">
        <v>8345</v>
      </c>
      <c r="T1923" s="13">
        <f t="shared" ref="T1923:T1986" si="123">YEAR(O1923)</f>
        <v>2012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41590.255868055552</v>
      </c>
      <c r="P1924" s="12">
        <f t="shared" si="121"/>
        <v>41620.255868055552</v>
      </c>
      <c r="Q1924">
        <f t="shared" si="122"/>
        <v>36.11</v>
      </c>
      <c r="R1924" s="11" t="s">
        <v>8341</v>
      </c>
      <c r="S1924" t="s">
        <v>8345</v>
      </c>
      <c r="T1924" s="13">
        <f t="shared" si="123"/>
        <v>2013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40772.848749999997</v>
      </c>
      <c r="P1925" s="12">
        <f t="shared" si="121"/>
        <v>40813.207638888889</v>
      </c>
      <c r="Q1925">
        <f t="shared" si="122"/>
        <v>23.15</v>
      </c>
      <c r="R1925" s="11" t="s">
        <v>8341</v>
      </c>
      <c r="S1925" t="s">
        <v>8345</v>
      </c>
      <c r="T1925" s="13">
        <f t="shared" si="123"/>
        <v>2011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41626.761053240742</v>
      </c>
      <c r="P1926" s="12">
        <f t="shared" si="121"/>
        <v>41654.814583333333</v>
      </c>
      <c r="Q1926">
        <f t="shared" si="122"/>
        <v>104</v>
      </c>
      <c r="R1926" s="11" t="s">
        <v>8341</v>
      </c>
      <c r="S1926" t="s">
        <v>8345</v>
      </c>
      <c r="T1926" s="13">
        <f t="shared" si="123"/>
        <v>2013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41535.90148148148</v>
      </c>
      <c r="P1927" s="12">
        <f t="shared" si="121"/>
        <v>41558</v>
      </c>
      <c r="Q1927">
        <f t="shared" si="122"/>
        <v>31.83</v>
      </c>
      <c r="R1927" s="11" t="s">
        <v>8341</v>
      </c>
      <c r="S1927" t="s">
        <v>8345</v>
      </c>
      <c r="T1927" s="13">
        <f t="shared" si="123"/>
        <v>2013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40456.954351851848</v>
      </c>
      <c r="P1928" s="12">
        <f t="shared" si="121"/>
        <v>40484.018055555556</v>
      </c>
      <c r="Q1928">
        <f t="shared" si="122"/>
        <v>27.39</v>
      </c>
      <c r="R1928" s="11" t="s">
        <v>8341</v>
      </c>
      <c r="S1928" t="s">
        <v>8345</v>
      </c>
      <c r="T1928" s="13">
        <f t="shared" si="123"/>
        <v>2010</v>
      </c>
    </row>
    <row r="1929" spans="1:20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40960.861562500002</v>
      </c>
      <c r="P1929" s="12">
        <f t="shared" si="121"/>
        <v>40976.207638888889</v>
      </c>
      <c r="Q1929">
        <f t="shared" si="122"/>
        <v>56.36</v>
      </c>
      <c r="R1929" s="11" t="s">
        <v>8341</v>
      </c>
      <c r="S1929" t="s">
        <v>8345</v>
      </c>
      <c r="T1929" s="13">
        <f t="shared" si="123"/>
        <v>2012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41371.648078703707</v>
      </c>
      <c r="P1930" s="12">
        <f t="shared" si="121"/>
        <v>41401.648078703707</v>
      </c>
      <c r="Q1930">
        <f t="shared" si="122"/>
        <v>77.349999999999994</v>
      </c>
      <c r="R1930" s="11" t="s">
        <v>8341</v>
      </c>
      <c r="S1930" t="s">
        <v>8345</v>
      </c>
      <c r="T1930" s="13">
        <f t="shared" si="123"/>
        <v>2013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40687.021597222221</v>
      </c>
      <c r="P1931" s="12">
        <f t="shared" si="121"/>
        <v>40729.021597222221</v>
      </c>
      <c r="Q1931">
        <f t="shared" si="122"/>
        <v>42.8</v>
      </c>
      <c r="R1931" s="11" t="s">
        <v>8341</v>
      </c>
      <c r="S1931" t="s">
        <v>8345</v>
      </c>
      <c r="T1931" s="13">
        <f t="shared" si="123"/>
        <v>2011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41402.558819444443</v>
      </c>
      <c r="P1932" s="12">
        <f t="shared" si="121"/>
        <v>41462.558819444443</v>
      </c>
      <c r="Q1932">
        <f t="shared" si="122"/>
        <v>48.85</v>
      </c>
      <c r="R1932" s="11" t="s">
        <v>8341</v>
      </c>
      <c r="S1932" t="s">
        <v>8345</v>
      </c>
      <c r="T1932" s="13">
        <f t="shared" si="123"/>
        <v>2013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41037.892465277779</v>
      </c>
      <c r="P1933" s="12">
        <f t="shared" si="121"/>
        <v>41051.145833333336</v>
      </c>
      <c r="Q1933">
        <f t="shared" si="122"/>
        <v>48.24</v>
      </c>
      <c r="R1933" s="11" t="s">
        <v>8341</v>
      </c>
      <c r="S1933" t="s">
        <v>8345</v>
      </c>
      <c r="T1933" s="13">
        <f t="shared" si="123"/>
        <v>2012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40911.809872685182</v>
      </c>
      <c r="P1934" s="12">
        <f t="shared" si="121"/>
        <v>40932.809872685182</v>
      </c>
      <c r="Q1934">
        <f t="shared" si="122"/>
        <v>70.209999999999994</v>
      </c>
      <c r="R1934" s="11" t="s">
        <v>8341</v>
      </c>
      <c r="S1934" t="s">
        <v>8345</v>
      </c>
      <c r="T1934" s="13">
        <f t="shared" si="123"/>
        <v>2012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41879.130868055552</v>
      </c>
      <c r="P1935" s="12">
        <f t="shared" si="121"/>
        <v>41909.130868055552</v>
      </c>
      <c r="Q1935">
        <f t="shared" si="122"/>
        <v>94.05</v>
      </c>
      <c r="R1935" s="11" t="s">
        <v>8341</v>
      </c>
      <c r="S1935" t="s">
        <v>8345</v>
      </c>
      <c r="T1935" s="13">
        <f t="shared" si="123"/>
        <v>2014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40865.867141203707</v>
      </c>
      <c r="P1936" s="12">
        <f t="shared" si="121"/>
        <v>40902.208333333336</v>
      </c>
      <c r="Q1936">
        <f t="shared" si="122"/>
        <v>80.27</v>
      </c>
      <c r="R1936" s="11" t="s">
        <v>8341</v>
      </c>
      <c r="S1936" t="s">
        <v>8345</v>
      </c>
      <c r="T1936" s="13">
        <f t="shared" si="123"/>
        <v>2011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41773.932534722226</v>
      </c>
      <c r="P1937" s="12">
        <f t="shared" si="121"/>
        <v>41811.207638888889</v>
      </c>
      <c r="Q1937">
        <f t="shared" si="122"/>
        <v>54.2</v>
      </c>
      <c r="R1937" s="11" t="s">
        <v>8341</v>
      </c>
      <c r="S1937" t="s">
        <v>8345</v>
      </c>
      <c r="T1937" s="13">
        <f t="shared" si="123"/>
        <v>2014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40852.889699074076</v>
      </c>
      <c r="P1938" s="12">
        <f t="shared" si="121"/>
        <v>40883.249305555553</v>
      </c>
      <c r="Q1938">
        <f t="shared" si="122"/>
        <v>60.27</v>
      </c>
      <c r="R1938" s="11" t="s">
        <v>8341</v>
      </c>
      <c r="S1938" t="s">
        <v>8345</v>
      </c>
      <c r="T1938" s="13">
        <f t="shared" si="123"/>
        <v>2011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41059.118993055556</v>
      </c>
      <c r="P1939" s="12">
        <f t="shared" si="121"/>
        <v>41075.165972222225</v>
      </c>
      <c r="Q1939">
        <f t="shared" si="122"/>
        <v>38.74</v>
      </c>
      <c r="R1939" s="11" t="s">
        <v>8341</v>
      </c>
      <c r="S1939" t="s">
        <v>8345</v>
      </c>
      <c r="T1939" s="13">
        <f t="shared" si="123"/>
        <v>2012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41426.259618055556</v>
      </c>
      <c r="P1940" s="12">
        <f t="shared" si="121"/>
        <v>41457.208333333336</v>
      </c>
      <c r="Q1940">
        <f t="shared" si="122"/>
        <v>152.54</v>
      </c>
      <c r="R1940" s="11" t="s">
        <v>8341</v>
      </c>
      <c r="S1940" t="s">
        <v>8345</v>
      </c>
      <c r="T1940" s="13">
        <f t="shared" si="123"/>
        <v>2013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41313.985046296293</v>
      </c>
      <c r="P1941" s="12">
        <f t="shared" si="121"/>
        <v>41343.943379629629</v>
      </c>
      <c r="Q1941">
        <f t="shared" si="122"/>
        <v>115.31</v>
      </c>
      <c r="R1941" s="11" t="s">
        <v>8341</v>
      </c>
      <c r="S1941" t="s">
        <v>8345</v>
      </c>
      <c r="T1941" s="13">
        <f t="shared" si="123"/>
        <v>2013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40670.507326388892</v>
      </c>
      <c r="P1942" s="12">
        <f t="shared" si="121"/>
        <v>40709.165972222225</v>
      </c>
      <c r="Q1942">
        <f t="shared" si="122"/>
        <v>35.840000000000003</v>
      </c>
      <c r="R1942" s="11" t="s">
        <v>8341</v>
      </c>
      <c r="S1942" t="s">
        <v>8345</v>
      </c>
      <c r="T1942" s="13">
        <f t="shared" si="123"/>
        <v>2011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41744.290868055556</v>
      </c>
      <c r="P1943" s="12">
        <f t="shared" si="121"/>
        <v>41774.290868055556</v>
      </c>
      <c r="Q1943">
        <f t="shared" si="122"/>
        <v>64.569999999999993</v>
      </c>
      <c r="R1943" s="11" t="s">
        <v>8335</v>
      </c>
      <c r="S1943" t="s">
        <v>8365</v>
      </c>
      <c r="T1943" s="13">
        <f t="shared" si="123"/>
        <v>2014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40638.828009259261</v>
      </c>
      <c r="P1944" s="12">
        <f t="shared" si="121"/>
        <v>40728.828009259261</v>
      </c>
      <c r="Q1944">
        <f t="shared" si="122"/>
        <v>87.44</v>
      </c>
      <c r="R1944" s="11" t="s">
        <v>8335</v>
      </c>
      <c r="S1944" t="s">
        <v>8365</v>
      </c>
      <c r="T1944" s="13">
        <f t="shared" si="123"/>
        <v>2011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42548.269861111112</v>
      </c>
      <c r="P1945" s="12">
        <f t="shared" si="121"/>
        <v>42593.269861111112</v>
      </c>
      <c r="Q1945">
        <f t="shared" si="122"/>
        <v>68.819999999999993</v>
      </c>
      <c r="R1945" s="11" t="s">
        <v>8335</v>
      </c>
      <c r="S1945" t="s">
        <v>8365</v>
      </c>
      <c r="T1945" s="13">
        <f t="shared" si="123"/>
        <v>2016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41730.584374999999</v>
      </c>
      <c r="P1946" s="12">
        <f t="shared" si="121"/>
        <v>41760.584374999999</v>
      </c>
      <c r="Q1946">
        <f t="shared" si="122"/>
        <v>176.2</v>
      </c>
      <c r="R1946" s="11" t="s">
        <v>8335</v>
      </c>
      <c r="S1946" t="s">
        <v>8365</v>
      </c>
      <c r="T1946" s="13">
        <f t="shared" si="123"/>
        <v>2014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42157.251828703709</v>
      </c>
      <c r="P1947" s="12">
        <f t="shared" si="121"/>
        <v>42197.251828703709</v>
      </c>
      <c r="Q1947">
        <f t="shared" si="122"/>
        <v>511.79</v>
      </c>
      <c r="R1947" s="11" t="s">
        <v>8335</v>
      </c>
      <c r="S1947" t="s">
        <v>8365</v>
      </c>
      <c r="T1947" s="13">
        <f t="shared" si="123"/>
        <v>2015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41689.150011574071</v>
      </c>
      <c r="P1948" s="12">
        <f t="shared" si="121"/>
        <v>41749.108344907407</v>
      </c>
      <c r="Q1948">
        <f t="shared" si="122"/>
        <v>160.44</v>
      </c>
      <c r="R1948" s="11" t="s">
        <v>8335</v>
      </c>
      <c r="S1948" t="s">
        <v>8365</v>
      </c>
      <c r="T1948" s="13">
        <f t="shared" si="123"/>
        <v>2014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40102.918055555558</v>
      </c>
      <c r="P1949" s="12">
        <f t="shared" si="121"/>
        <v>40140.249305555553</v>
      </c>
      <c r="Q1949">
        <f t="shared" si="122"/>
        <v>35</v>
      </c>
      <c r="R1949" s="11" t="s">
        <v>8335</v>
      </c>
      <c r="S1949" t="s">
        <v>8365</v>
      </c>
      <c r="T1949" s="13">
        <f t="shared" si="123"/>
        <v>2009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42473.604270833333</v>
      </c>
      <c r="P1950" s="12">
        <f t="shared" si="121"/>
        <v>42527.709722222222</v>
      </c>
      <c r="Q1950">
        <f t="shared" si="122"/>
        <v>188.51</v>
      </c>
      <c r="R1950" s="11" t="s">
        <v>8335</v>
      </c>
      <c r="S1950" t="s">
        <v>8365</v>
      </c>
      <c r="T1950" s="13">
        <f t="shared" si="123"/>
        <v>2016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41800.423043981478</v>
      </c>
      <c r="P1951" s="12">
        <f t="shared" si="121"/>
        <v>41830.423043981478</v>
      </c>
      <c r="Q1951">
        <f t="shared" si="122"/>
        <v>56.2</v>
      </c>
      <c r="R1951" s="11" t="s">
        <v>8335</v>
      </c>
      <c r="S1951" t="s">
        <v>8365</v>
      </c>
      <c r="T1951" s="13">
        <f t="shared" si="123"/>
        <v>2014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40624.181400462963</v>
      </c>
      <c r="P1952" s="12">
        <f t="shared" si="121"/>
        <v>40655.181400462963</v>
      </c>
      <c r="Q1952">
        <f t="shared" si="122"/>
        <v>51.31</v>
      </c>
      <c r="R1952" s="11" t="s">
        <v>8335</v>
      </c>
      <c r="S1952" t="s">
        <v>8365</v>
      </c>
      <c r="T1952" s="13">
        <f t="shared" si="123"/>
        <v>2011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42651.420567129629</v>
      </c>
      <c r="P1953" s="12">
        <f t="shared" si="121"/>
        <v>42681.462233796294</v>
      </c>
      <c r="Q1953">
        <f t="shared" si="122"/>
        <v>127.36</v>
      </c>
      <c r="R1953" s="11" t="s">
        <v>8335</v>
      </c>
      <c r="S1953" t="s">
        <v>8365</v>
      </c>
      <c r="T1953" s="13">
        <f t="shared" si="123"/>
        <v>2016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41526.60665509259</v>
      </c>
      <c r="P1954" s="12">
        <f t="shared" si="121"/>
        <v>41563.60665509259</v>
      </c>
      <c r="Q1954">
        <f t="shared" si="122"/>
        <v>101.86</v>
      </c>
      <c r="R1954" s="11" t="s">
        <v>8335</v>
      </c>
      <c r="S1954" t="s">
        <v>8365</v>
      </c>
      <c r="T1954" s="13">
        <f t="shared" si="123"/>
        <v>2013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40941.199826388889</v>
      </c>
      <c r="P1955" s="12">
        <f t="shared" si="121"/>
        <v>40970.125</v>
      </c>
      <c r="Q1955">
        <f t="shared" si="122"/>
        <v>230.56</v>
      </c>
      <c r="R1955" s="11" t="s">
        <v>8335</v>
      </c>
      <c r="S1955" t="s">
        <v>8365</v>
      </c>
      <c r="T1955" s="13">
        <f t="shared" si="123"/>
        <v>2012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42394.580740740741</v>
      </c>
      <c r="P1956" s="12">
        <f t="shared" si="121"/>
        <v>42441.208333333328</v>
      </c>
      <c r="Q1956">
        <f t="shared" si="122"/>
        <v>842.11</v>
      </c>
      <c r="R1956" s="11" t="s">
        <v>8335</v>
      </c>
      <c r="S1956" t="s">
        <v>8365</v>
      </c>
      <c r="T1956" s="13">
        <f t="shared" si="123"/>
        <v>2016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41020.271770833337</v>
      </c>
      <c r="P1957" s="12">
        <f t="shared" si="121"/>
        <v>41052.791666666664</v>
      </c>
      <c r="Q1957">
        <f t="shared" si="122"/>
        <v>577.28</v>
      </c>
      <c r="R1957" s="11" t="s">
        <v>8335</v>
      </c>
      <c r="S1957" t="s">
        <v>8365</v>
      </c>
      <c r="T1957" s="13">
        <f t="shared" si="123"/>
        <v>2012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42067.923668981486</v>
      </c>
      <c r="P1958" s="12">
        <f t="shared" si="121"/>
        <v>42112.882002314815</v>
      </c>
      <c r="Q1958">
        <f t="shared" si="122"/>
        <v>483.34</v>
      </c>
      <c r="R1958" s="11" t="s">
        <v>8335</v>
      </c>
      <c r="S1958" t="s">
        <v>8365</v>
      </c>
      <c r="T1958" s="13">
        <f t="shared" si="123"/>
        <v>2015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41179.098530092589</v>
      </c>
      <c r="P1959" s="12">
        <f t="shared" si="121"/>
        <v>41209.098530092589</v>
      </c>
      <c r="Q1959">
        <f t="shared" si="122"/>
        <v>76.14</v>
      </c>
      <c r="R1959" s="11" t="s">
        <v>8335</v>
      </c>
      <c r="S1959" t="s">
        <v>8365</v>
      </c>
      <c r="T1959" s="13">
        <f t="shared" si="123"/>
        <v>2012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41326.987974537034</v>
      </c>
      <c r="P1960" s="12">
        <f t="shared" si="121"/>
        <v>41356.94630787037</v>
      </c>
      <c r="Q1960">
        <f t="shared" si="122"/>
        <v>74.11</v>
      </c>
      <c r="R1960" s="11" t="s">
        <v>8335</v>
      </c>
      <c r="S1960" t="s">
        <v>8365</v>
      </c>
      <c r="T1960" s="13">
        <f t="shared" si="123"/>
        <v>2013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41871.845601851855</v>
      </c>
      <c r="P1961" s="12">
        <f t="shared" si="121"/>
        <v>41913</v>
      </c>
      <c r="Q1961">
        <f t="shared" si="122"/>
        <v>36.97</v>
      </c>
      <c r="R1961" s="11" t="s">
        <v>8335</v>
      </c>
      <c r="S1961" t="s">
        <v>8365</v>
      </c>
      <c r="T1961" s="13">
        <f t="shared" si="123"/>
        <v>2014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41964.362743055557</v>
      </c>
      <c r="P1962" s="12">
        <f t="shared" si="121"/>
        <v>41994.362743055557</v>
      </c>
      <c r="Q1962">
        <f t="shared" si="122"/>
        <v>2500.9699999999998</v>
      </c>
      <c r="R1962" s="11" t="s">
        <v>8335</v>
      </c>
      <c r="S1962" t="s">
        <v>8365</v>
      </c>
      <c r="T1962" s="13">
        <f t="shared" si="123"/>
        <v>2014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41148.194641203707</v>
      </c>
      <c r="P1963" s="12">
        <f t="shared" si="121"/>
        <v>41188.165972222225</v>
      </c>
      <c r="Q1963">
        <f t="shared" si="122"/>
        <v>67.69</v>
      </c>
      <c r="R1963" s="11" t="s">
        <v>8335</v>
      </c>
      <c r="S1963" t="s">
        <v>8365</v>
      </c>
      <c r="T1963" s="13">
        <f t="shared" si="123"/>
        <v>2012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41742.780509259261</v>
      </c>
      <c r="P1964" s="12">
        <f t="shared" si="121"/>
        <v>41772.780509259261</v>
      </c>
      <c r="Q1964">
        <f t="shared" si="122"/>
        <v>63.05</v>
      </c>
      <c r="R1964" s="11" t="s">
        <v>8335</v>
      </c>
      <c r="S1964" t="s">
        <v>8365</v>
      </c>
      <c r="T1964" s="13">
        <f t="shared" si="123"/>
        <v>2014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41863.429791666669</v>
      </c>
      <c r="P1965" s="12">
        <f t="shared" si="121"/>
        <v>41898.429791666669</v>
      </c>
      <c r="Q1965">
        <f t="shared" si="122"/>
        <v>117.6</v>
      </c>
      <c r="R1965" s="11" t="s">
        <v>8335</v>
      </c>
      <c r="S1965" t="s">
        <v>8365</v>
      </c>
      <c r="T1965" s="13">
        <f t="shared" si="123"/>
        <v>2014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42452.272824074069</v>
      </c>
      <c r="P1966" s="12">
        <f t="shared" si="121"/>
        <v>42482.272824074069</v>
      </c>
      <c r="Q1966">
        <f t="shared" si="122"/>
        <v>180.75</v>
      </c>
      <c r="R1966" s="11" t="s">
        <v>8335</v>
      </c>
      <c r="S1966" t="s">
        <v>8365</v>
      </c>
      <c r="T1966" s="13">
        <f t="shared" si="123"/>
        <v>2016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40898.089236111111</v>
      </c>
      <c r="P1967" s="12">
        <f t="shared" si="121"/>
        <v>40920.041666666664</v>
      </c>
      <c r="Q1967">
        <f t="shared" si="122"/>
        <v>127.32</v>
      </c>
      <c r="R1967" s="11" t="s">
        <v>8335</v>
      </c>
      <c r="S1967" t="s">
        <v>8365</v>
      </c>
      <c r="T1967" s="13">
        <f t="shared" si="123"/>
        <v>2011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41835.540486111109</v>
      </c>
      <c r="P1968" s="12">
        <f t="shared" si="121"/>
        <v>41865.540486111109</v>
      </c>
      <c r="Q1968">
        <f t="shared" si="122"/>
        <v>136.63999999999999</v>
      </c>
      <c r="R1968" s="11" t="s">
        <v>8335</v>
      </c>
      <c r="S1968" t="s">
        <v>8365</v>
      </c>
      <c r="T1968" s="13">
        <f t="shared" si="123"/>
        <v>2014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41730.663530092592</v>
      </c>
      <c r="P1969" s="12">
        <f t="shared" si="121"/>
        <v>41760.663530092592</v>
      </c>
      <c r="Q1969">
        <f t="shared" si="122"/>
        <v>182.78</v>
      </c>
      <c r="R1969" s="11" t="s">
        <v>8335</v>
      </c>
      <c r="S1969" t="s">
        <v>8365</v>
      </c>
      <c r="T1969" s="13">
        <f t="shared" si="123"/>
        <v>2014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42676.586979166663</v>
      </c>
      <c r="P1970" s="12">
        <f t="shared" si="121"/>
        <v>42707.628645833334</v>
      </c>
      <c r="Q1970">
        <f t="shared" si="122"/>
        <v>279.38</v>
      </c>
      <c r="R1970" s="11" t="s">
        <v>8335</v>
      </c>
      <c r="S1970" t="s">
        <v>8365</v>
      </c>
      <c r="T1970" s="13">
        <f t="shared" si="123"/>
        <v>2016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42557.792453703703</v>
      </c>
      <c r="P1971" s="12">
        <f t="shared" si="121"/>
        <v>42587.792453703703</v>
      </c>
      <c r="Q1971">
        <f t="shared" si="122"/>
        <v>61.38</v>
      </c>
      <c r="R1971" s="11" t="s">
        <v>8335</v>
      </c>
      <c r="S1971" t="s">
        <v>8365</v>
      </c>
      <c r="T1971" s="13">
        <f t="shared" si="123"/>
        <v>2016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41324.193298611113</v>
      </c>
      <c r="P1972" s="12">
        <f t="shared" si="121"/>
        <v>41384.151631944449</v>
      </c>
      <c r="Q1972">
        <f t="shared" si="122"/>
        <v>80.73</v>
      </c>
      <c r="R1972" s="11" t="s">
        <v>8335</v>
      </c>
      <c r="S1972" t="s">
        <v>8365</v>
      </c>
      <c r="T1972" s="13">
        <f t="shared" si="123"/>
        <v>2013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41561.500706018516</v>
      </c>
      <c r="P1973" s="12">
        <f t="shared" si="121"/>
        <v>41593.166666666664</v>
      </c>
      <c r="Q1973">
        <f t="shared" si="122"/>
        <v>272.36</v>
      </c>
      <c r="R1973" s="11" t="s">
        <v>8335</v>
      </c>
      <c r="S1973" t="s">
        <v>8365</v>
      </c>
      <c r="T1973" s="13">
        <f t="shared" si="123"/>
        <v>2013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41201.012083333335</v>
      </c>
      <c r="P1974" s="12">
        <f t="shared" si="121"/>
        <v>41231.053749999999</v>
      </c>
      <c r="Q1974">
        <f t="shared" si="122"/>
        <v>70.849999999999994</v>
      </c>
      <c r="R1974" s="11" t="s">
        <v>8335</v>
      </c>
      <c r="S1974" t="s">
        <v>8365</v>
      </c>
      <c r="T1974" s="13">
        <f t="shared" si="123"/>
        <v>2012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42549.722962962958</v>
      </c>
      <c r="P1975" s="12">
        <f t="shared" si="121"/>
        <v>42588.291666666672</v>
      </c>
      <c r="Q1975">
        <f t="shared" si="122"/>
        <v>247.94</v>
      </c>
      <c r="R1975" s="11" t="s">
        <v>8335</v>
      </c>
      <c r="S1975" t="s">
        <v>8365</v>
      </c>
      <c r="T1975" s="13">
        <f t="shared" si="123"/>
        <v>2016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41445.334131944444</v>
      </c>
      <c r="P1976" s="12">
        <f t="shared" si="121"/>
        <v>41505.334131944444</v>
      </c>
      <c r="Q1976">
        <f t="shared" si="122"/>
        <v>186.81</v>
      </c>
      <c r="R1976" s="11" t="s">
        <v>8335</v>
      </c>
      <c r="S1976" t="s">
        <v>8365</v>
      </c>
      <c r="T1976" s="13">
        <f t="shared" si="123"/>
        <v>2013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41313.755219907405</v>
      </c>
      <c r="P1977" s="12">
        <f t="shared" si="121"/>
        <v>41343.755219907405</v>
      </c>
      <c r="Q1977">
        <f t="shared" si="122"/>
        <v>131.99</v>
      </c>
      <c r="R1977" s="11" t="s">
        <v>8335</v>
      </c>
      <c r="S1977" t="s">
        <v>8365</v>
      </c>
      <c r="T1977" s="13">
        <f t="shared" si="123"/>
        <v>2013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41438.899594907409</v>
      </c>
      <c r="P1978" s="12">
        <f t="shared" si="121"/>
        <v>41468.899594907409</v>
      </c>
      <c r="Q1978">
        <f t="shared" si="122"/>
        <v>29.31</v>
      </c>
      <c r="R1978" s="11" t="s">
        <v>8335</v>
      </c>
      <c r="S1978" t="s">
        <v>8365</v>
      </c>
      <c r="T1978" s="13">
        <f t="shared" si="123"/>
        <v>2013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42311.216898148152</v>
      </c>
      <c r="P1979" s="12">
        <f t="shared" si="121"/>
        <v>42357.332638888889</v>
      </c>
      <c r="Q1979">
        <f t="shared" si="122"/>
        <v>245.02</v>
      </c>
      <c r="R1979" s="11" t="s">
        <v>8335</v>
      </c>
      <c r="S1979" t="s">
        <v>8365</v>
      </c>
      <c r="T1979" s="13">
        <f t="shared" si="123"/>
        <v>2015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41039.225601851853</v>
      </c>
      <c r="P1980" s="12">
        <f t="shared" si="121"/>
        <v>41072.291666666664</v>
      </c>
      <c r="Q1980">
        <f t="shared" si="122"/>
        <v>1323.25</v>
      </c>
      <c r="R1980" s="11" t="s">
        <v>8335</v>
      </c>
      <c r="S1980" t="s">
        <v>8365</v>
      </c>
      <c r="T1980" s="13">
        <f t="shared" si="123"/>
        <v>2012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42290.460023148145</v>
      </c>
      <c r="P1981" s="12">
        <f t="shared" si="121"/>
        <v>42327.207638888889</v>
      </c>
      <c r="Q1981">
        <f t="shared" si="122"/>
        <v>282.66000000000003</v>
      </c>
      <c r="R1981" s="11" t="s">
        <v>8335</v>
      </c>
      <c r="S1981" t="s">
        <v>8365</v>
      </c>
      <c r="T1981" s="13">
        <f t="shared" si="123"/>
        <v>2015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42423.542384259257</v>
      </c>
      <c r="P1982" s="12">
        <f t="shared" si="121"/>
        <v>42463.500717592593</v>
      </c>
      <c r="Q1982">
        <f t="shared" si="122"/>
        <v>91.21</v>
      </c>
      <c r="R1982" s="11" t="s">
        <v>8335</v>
      </c>
      <c r="S1982" t="s">
        <v>8365</v>
      </c>
      <c r="T1982" s="13">
        <f t="shared" si="123"/>
        <v>2016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41799.725289351853</v>
      </c>
      <c r="P1983" s="12">
        <f t="shared" si="121"/>
        <v>41829.725289351853</v>
      </c>
      <c r="Q1983">
        <f t="shared" si="122"/>
        <v>31.75</v>
      </c>
      <c r="R1983" s="11" t="s">
        <v>8354</v>
      </c>
      <c r="S1983" t="s">
        <v>8366</v>
      </c>
      <c r="T1983" s="13">
        <f t="shared" si="123"/>
        <v>2014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42678.586655092593</v>
      </c>
      <c r="P1984" s="12">
        <f t="shared" si="121"/>
        <v>42708.628321759257</v>
      </c>
      <c r="Q1984">
        <f t="shared" si="122"/>
        <v>0</v>
      </c>
      <c r="R1984" s="11" t="s">
        <v>8354</v>
      </c>
      <c r="S1984" t="s">
        <v>8366</v>
      </c>
      <c r="T1984" s="13">
        <f t="shared" si="123"/>
        <v>2016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42593.011782407411</v>
      </c>
      <c r="P1985" s="12">
        <f t="shared" si="121"/>
        <v>42615.291666666672</v>
      </c>
      <c r="Q1985">
        <f t="shared" si="122"/>
        <v>88.69</v>
      </c>
      <c r="R1985" s="11" t="s">
        <v>8354</v>
      </c>
      <c r="S1985" t="s">
        <v>8366</v>
      </c>
      <c r="T1985" s="13">
        <f t="shared" si="123"/>
        <v>2016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41913.790289351848</v>
      </c>
      <c r="P1986" s="12">
        <f t="shared" si="121"/>
        <v>41973.831956018519</v>
      </c>
      <c r="Q1986">
        <f t="shared" si="122"/>
        <v>453.14</v>
      </c>
      <c r="R1986" s="11" t="s">
        <v>8354</v>
      </c>
      <c r="S1986" t="s">
        <v>8366</v>
      </c>
      <c r="T1986" s="13">
        <f t="shared" si="123"/>
        <v>2014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(((J1987/60)/60)/24)+DATE(1970,1,1)</f>
        <v>42555.698738425926</v>
      </c>
      <c r="P1987" s="12">
        <f t="shared" ref="P1987:P2050" si="125">(((I1987/60)/60)/24)+DATE(1970,1,1)</f>
        <v>42584.958333333328</v>
      </c>
      <c r="Q1987">
        <f t="shared" ref="Q1987:Q2050" si="126">IFERROR(ROUND(E1987/L1987,2),0)</f>
        <v>12.75</v>
      </c>
      <c r="R1987" s="11" t="s">
        <v>8354</v>
      </c>
      <c r="S1987" t="s">
        <v>8366</v>
      </c>
      <c r="T1987" s="13">
        <f t="shared" ref="T1987:T2050" si="127">YEAR(O1987)</f>
        <v>2016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42413.433831018512</v>
      </c>
      <c r="P1988" s="12">
        <f t="shared" si="125"/>
        <v>42443.392164351855</v>
      </c>
      <c r="Q1988">
        <f t="shared" si="126"/>
        <v>1</v>
      </c>
      <c r="R1988" s="11" t="s">
        <v>8354</v>
      </c>
      <c r="S1988" t="s">
        <v>8366</v>
      </c>
      <c r="T1988" s="13">
        <f t="shared" si="127"/>
        <v>2016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42034.639768518522</v>
      </c>
      <c r="P1989" s="12">
        <f t="shared" si="125"/>
        <v>42064.639768518522</v>
      </c>
      <c r="Q1989">
        <f t="shared" si="126"/>
        <v>83.43</v>
      </c>
      <c r="R1989" s="11" t="s">
        <v>8354</v>
      </c>
      <c r="S1989" t="s">
        <v>8366</v>
      </c>
      <c r="T1989" s="13">
        <f t="shared" si="127"/>
        <v>2015</v>
      </c>
    </row>
    <row r="1990" spans="1:20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42206.763217592597</v>
      </c>
      <c r="P1990" s="12">
        <f t="shared" si="125"/>
        <v>42236.763217592597</v>
      </c>
      <c r="Q1990">
        <f t="shared" si="126"/>
        <v>25</v>
      </c>
      <c r="R1990" s="11" t="s">
        <v>8354</v>
      </c>
      <c r="S1990" t="s">
        <v>8366</v>
      </c>
      <c r="T1990" s="13">
        <f t="shared" si="127"/>
        <v>2015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42685.680648148147</v>
      </c>
      <c r="P1991" s="12">
        <f t="shared" si="125"/>
        <v>42715.680648148147</v>
      </c>
      <c r="Q1991">
        <f t="shared" si="126"/>
        <v>50</v>
      </c>
      <c r="R1991" s="11" t="s">
        <v>8354</v>
      </c>
      <c r="S1991" t="s">
        <v>8366</v>
      </c>
      <c r="T1991" s="13">
        <f t="shared" si="127"/>
        <v>2016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42398.195972222224</v>
      </c>
      <c r="P1992" s="12">
        <f t="shared" si="125"/>
        <v>42413.195972222224</v>
      </c>
      <c r="Q1992">
        <f t="shared" si="126"/>
        <v>101.8</v>
      </c>
      <c r="R1992" s="11" t="s">
        <v>8354</v>
      </c>
      <c r="S1992" t="s">
        <v>8366</v>
      </c>
      <c r="T1992" s="13">
        <f t="shared" si="127"/>
        <v>2016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42167.89335648148</v>
      </c>
      <c r="P1993" s="12">
        <f t="shared" si="125"/>
        <v>42188.89335648148</v>
      </c>
      <c r="Q1993">
        <f t="shared" si="126"/>
        <v>46.67</v>
      </c>
      <c r="R1993" s="11" t="s">
        <v>8354</v>
      </c>
      <c r="S1993" t="s">
        <v>8366</v>
      </c>
      <c r="T1993" s="13">
        <f t="shared" si="127"/>
        <v>2015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42023.143414351856</v>
      </c>
      <c r="P1994" s="12">
        <f t="shared" si="125"/>
        <v>42053.143414351856</v>
      </c>
      <c r="Q1994">
        <f t="shared" si="126"/>
        <v>1</v>
      </c>
      <c r="R1994" s="11" t="s">
        <v>8354</v>
      </c>
      <c r="S1994" t="s">
        <v>8366</v>
      </c>
      <c r="T1994" s="13">
        <f t="shared" si="127"/>
        <v>2015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42329.58839120371</v>
      </c>
      <c r="P1995" s="12">
        <f t="shared" si="125"/>
        <v>42359.58839120371</v>
      </c>
      <c r="Q1995">
        <f t="shared" si="126"/>
        <v>0</v>
      </c>
      <c r="R1995" s="11" t="s">
        <v>8354</v>
      </c>
      <c r="S1995" t="s">
        <v>8366</v>
      </c>
      <c r="T1995" s="13">
        <f t="shared" si="127"/>
        <v>2015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42651.006273148145</v>
      </c>
      <c r="P1996" s="12">
        <f t="shared" si="125"/>
        <v>42711.047939814816</v>
      </c>
      <c r="Q1996">
        <f t="shared" si="126"/>
        <v>0</v>
      </c>
      <c r="R1996" s="11" t="s">
        <v>8354</v>
      </c>
      <c r="S1996" t="s">
        <v>8366</v>
      </c>
      <c r="T1996" s="13">
        <f t="shared" si="127"/>
        <v>2016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42181.902037037042</v>
      </c>
      <c r="P1997" s="12">
        <f t="shared" si="125"/>
        <v>42201.902037037042</v>
      </c>
      <c r="Q1997">
        <f t="shared" si="126"/>
        <v>26</v>
      </c>
      <c r="R1997" s="11" t="s">
        <v>8354</v>
      </c>
      <c r="S1997" t="s">
        <v>8366</v>
      </c>
      <c r="T1997" s="13">
        <f t="shared" si="127"/>
        <v>2015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41800.819571759261</v>
      </c>
      <c r="P1998" s="12">
        <f t="shared" si="125"/>
        <v>41830.819571759261</v>
      </c>
      <c r="Q1998">
        <f t="shared" si="126"/>
        <v>0</v>
      </c>
      <c r="R1998" s="11" t="s">
        <v>8354</v>
      </c>
      <c r="S1998" t="s">
        <v>8366</v>
      </c>
      <c r="T1998" s="13">
        <f t="shared" si="127"/>
        <v>2014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41847.930694444447</v>
      </c>
      <c r="P1999" s="12">
        <f t="shared" si="125"/>
        <v>41877.930694444447</v>
      </c>
      <c r="Q1999">
        <f t="shared" si="126"/>
        <v>0</v>
      </c>
      <c r="R1999" s="11" t="s">
        <v>8354</v>
      </c>
      <c r="S1999" t="s">
        <v>8366</v>
      </c>
      <c r="T1999" s="13">
        <f t="shared" si="127"/>
        <v>2014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41807.118495370371</v>
      </c>
      <c r="P2000" s="12">
        <f t="shared" si="125"/>
        <v>41852.118495370371</v>
      </c>
      <c r="Q2000">
        <f t="shared" si="126"/>
        <v>218.33</v>
      </c>
      <c r="R2000" s="11" t="s">
        <v>8354</v>
      </c>
      <c r="S2000" t="s">
        <v>8366</v>
      </c>
      <c r="T2000" s="13">
        <f t="shared" si="127"/>
        <v>2014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41926.482731481483</v>
      </c>
      <c r="P2001" s="12">
        <f t="shared" si="125"/>
        <v>41956.524398148147</v>
      </c>
      <c r="Q2001">
        <f t="shared" si="126"/>
        <v>33.71</v>
      </c>
      <c r="R2001" s="11" t="s">
        <v>8354</v>
      </c>
      <c r="S2001" t="s">
        <v>8366</v>
      </c>
      <c r="T2001" s="13">
        <f t="shared" si="127"/>
        <v>2014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42345.951539351852</v>
      </c>
      <c r="P2002" s="12">
        <f t="shared" si="125"/>
        <v>42375.951539351852</v>
      </c>
      <c r="Q2002">
        <f t="shared" si="126"/>
        <v>25</v>
      </c>
      <c r="R2002" s="11" t="s">
        <v>8354</v>
      </c>
      <c r="S2002" t="s">
        <v>8366</v>
      </c>
      <c r="T2002" s="13">
        <f t="shared" si="127"/>
        <v>2015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42136.209675925929</v>
      </c>
      <c r="P2003" s="12">
        <f t="shared" si="125"/>
        <v>42167.833333333328</v>
      </c>
      <c r="Q2003">
        <f t="shared" si="126"/>
        <v>128.38999999999999</v>
      </c>
      <c r="R2003" s="11" t="s">
        <v>8335</v>
      </c>
      <c r="S2003" t="s">
        <v>8365</v>
      </c>
      <c r="T2003" s="13">
        <f t="shared" si="127"/>
        <v>2015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42728.71230324074</v>
      </c>
      <c r="P2004" s="12">
        <f t="shared" si="125"/>
        <v>42758.71230324074</v>
      </c>
      <c r="Q2004">
        <f t="shared" si="126"/>
        <v>78.83</v>
      </c>
      <c r="R2004" s="11" t="s">
        <v>8335</v>
      </c>
      <c r="S2004" t="s">
        <v>8365</v>
      </c>
      <c r="T2004" s="13">
        <f t="shared" si="127"/>
        <v>2016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40347.125601851854</v>
      </c>
      <c r="P2005" s="12">
        <f t="shared" si="125"/>
        <v>40361.958333333336</v>
      </c>
      <c r="Q2005">
        <f t="shared" si="126"/>
        <v>91.76</v>
      </c>
      <c r="R2005" s="11" t="s">
        <v>8335</v>
      </c>
      <c r="S2005" t="s">
        <v>8365</v>
      </c>
      <c r="T2005" s="13">
        <f t="shared" si="127"/>
        <v>2010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41800.604895833334</v>
      </c>
      <c r="P2006" s="12">
        <f t="shared" si="125"/>
        <v>41830.604895833334</v>
      </c>
      <c r="Q2006">
        <f t="shared" si="126"/>
        <v>331.1</v>
      </c>
      <c r="R2006" s="11" t="s">
        <v>8335</v>
      </c>
      <c r="S2006" t="s">
        <v>8365</v>
      </c>
      <c r="T2006" s="13">
        <f t="shared" si="127"/>
        <v>2014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41535.812708333331</v>
      </c>
      <c r="P2007" s="12">
        <f t="shared" si="125"/>
        <v>41563.165972222225</v>
      </c>
      <c r="Q2007">
        <f t="shared" si="126"/>
        <v>194.26</v>
      </c>
      <c r="R2007" s="11" t="s">
        <v>8335</v>
      </c>
      <c r="S2007" t="s">
        <v>8365</v>
      </c>
      <c r="T2007" s="13">
        <f t="shared" si="127"/>
        <v>2013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41941.500520833331</v>
      </c>
      <c r="P2008" s="12">
        <f t="shared" si="125"/>
        <v>41976.542187500003</v>
      </c>
      <c r="Q2008">
        <f t="shared" si="126"/>
        <v>408.98</v>
      </c>
      <c r="R2008" s="11" t="s">
        <v>8335</v>
      </c>
      <c r="S2008" t="s">
        <v>8365</v>
      </c>
      <c r="T2008" s="13">
        <f t="shared" si="127"/>
        <v>2014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40347.837800925925</v>
      </c>
      <c r="P2009" s="12">
        <f t="shared" si="125"/>
        <v>40414.166666666664</v>
      </c>
      <c r="Q2009">
        <f t="shared" si="126"/>
        <v>84.46</v>
      </c>
      <c r="R2009" s="11" t="s">
        <v>8335</v>
      </c>
      <c r="S2009" t="s">
        <v>8365</v>
      </c>
      <c r="T2009" s="13">
        <f t="shared" si="127"/>
        <v>2010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40761.604421296295</v>
      </c>
      <c r="P2010" s="12">
        <f t="shared" si="125"/>
        <v>40805.604421296295</v>
      </c>
      <c r="Q2010">
        <f t="shared" si="126"/>
        <v>44.85</v>
      </c>
      <c r="R2010" s="11" t="s">
        <v>8335</v>
      </c>
      <c r="S2010" t="s">
        <v>8365</v>
      </c>
      <c r="T2010" s="13">
        <f t="shared" si="127"/>
        <v>2011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42661.323414351849</v>
      </c>
      <c r="P2011" s="12">
        <f t="shared" si="125"/>
        <v>42697.365081018521</v>
      </c>
      <c r="Q2011">
        <f t="shared" si="126"/>
        <v>383.36</v>
      </c>
      <c r="R2011" s="11" t="s">
        <v>8335</v>
      </c>
      <c r="S2011" t="s">
        <v>8365</v>
      </c>
      <c r="T2011" s="13">
        <f t="shared" si="127"/>
        <v>2016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42570.996423611112</v>
      </c>
      <c r="P2012" s="12">
        <f t="shared" si="125"/>
        <v>42600.996423611112</v>
      </c>
      <c r="Q2012">
        <f t="shared" si="126"/>
        <v>55.28</v>
      </c>
      <c r="R2012" s="11" t="s">
        <v>8335</v>
      </c>
      <c r="S2012" t="s">
        <v>8365</v>
      </c>
      <c r="T2012" s="13">
        <f t="shared" si="127"/>
        <v>2016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42347.358483796299</v>
      </c>
      <c r="P2013" s="12">
        <f t="shared" si="125"/>
        <v>42380.958333333328</v>
      </c>
      <c r="Q2013">
        <f t="shared" si="126"/>
        <v>422.02</v>
      </c>
      <c r="R2013" s="11" t="s">
        <v>8335</v>
      </c>
      <c r="S2013" t="s">
        <v>8365</v>
      </c>
      <c r="T2013" s="13">
        <f t="shared" si="127"/>
        <v>2015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42010.822233796294</v>
      </c>
      <c r="P2014" s="12">
        <f t="shared" si="125"/>
        <v>42040.822233796294</v>
      </c>
      <c r="Q2014">
        <f t="shared" si="126"/>
        <v>64.180000000000007</v>
      </c>
      <c r="R2014" s="11" t="s">
        <v>8335</v>
      </c>
      <c r="S2014" t="s">
        <v>8365</v>
      </c>
      <c r="T2014" s="13">
        <f t="shared" si="127"/>
        <v>2015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42499.960810185185</v>
      </c>
      <c r="P2015" s="12">
        <f t="shared" si="125"/>
        <v>42559.960810185185</v>
      </c>
      <c r="Q2015">
        <f t="shared" si="126"/>
        <v>173.58</v>
      </c>
      <c r="R2015" s="11" t="s">
        <v>8335</v>
      </c>
      <c r="S2015" t="s">
        <v>8365</v>
      </c>
      <c r="T2015" s="13">
        <f t="shared" si="127"/>
        <v>2016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41324.214571759258</v>
      </c>
      <c r="P2016" s="12">
        <f t="shared" si="125"/>
        <v>41358.172905092593</v>
      </c>
      <c r="Q2016">
        <f t="shared" si="126"/>
        <v>88.6</v>
      </c>
      <c r="R2016" s="11" t="s">
        <v>8335</v>
      </c>
      <c r="S2016" t="s">
        <v>8365</v>
      </c>
      <c r="T2016" s="13">
        <f t="shared" si="127"/>
        <v>2013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40765.876886574071</v>
      </c>
      <c r="P2017" s="12">
        <f t="shared" si="125"/>
        <v>40795.876886574071</v>
      </c>
      <c r="Q2017">
        <f t="shared" si="126"/>
        <v>50.22</v>
      </c>
      <c r="R2017" s="11" t="s">
        <v>8335</v>
      </c>
      <c r="S2017" t="s">
        <v>8365</v>
      </c>
      <c r="T2017" s="13">
        <f t="shared" si="127"/>
        <v>2011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41312.88077546296</v>
      </c>
      <c r="P2018" s="12">
        <f t="shared" si="125"/>
        <v>41342.88077546296</v>
      </c>
      <c r="Q2018">
        <f t="shared" si="126"/>
        <v>192.39</v>
      </c>
      <c r="R2018" s="11" t="s">
        <v>8335</v>
      </c>
      <c r="S2018" t="s">
        <v>8365</v>
      </c>
      <c r="T2018" s="13">
        <f t="shared" si="127"/>
        <v>2013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40961.057349537034</v>
      </c>
      <c r="P2019" s="12">
        <f t="shared" si="125"/>
        <v>40992.166666666664</v>
      </c>
      <c r="Q2019">
        <f t="shared" si="126"/>
        <v>73.42</v>
      </c>
      <c r="R2019" s="11" t="s">
        <v>8335</v>
      </c>
      <c r="S2019" t="s">
        <v>8365</v>
      </c>
      <c r="T2019" s="13">
        <f t="shared" si="127"/>
        <v>2012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42199.365844907406</v>
      </c>
      <c r="P2020" s="12">
        <f t="shared" si="125"/>
        <v>42229.365844907406</v>
      </c>
      <c r="Q2020">
        <f t="shared" si="126"/>
        <v>147.68</v>
      </c>
      <c r="R2020" s="11" t="s">
        <v>8335</v>
      </c>
      <c r="S2020" t="s">
        <v>8365</v>
      </c>
      <c r="T2020" s="13">
        <f t="shared" si="127"/>
        <v>2015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42605.70857638889</v>
      </c>
      <c r="P2021" s="12">
        <f t="shared" si="125"/>
        <v>42635.70857638889</v>
      </c>
      <c r="Q2021">
        <f t="shared" si="126"/>
        <v>108.97</v>
      </c>
      <c r="R2021" s="11" t="s">
        <v>8335</v>
      </c>
      <c r="S2021" t="s">
        <v>8365</v>
      </c>
      <c r="T2021" s="13">
        <f t="shared" si="127"/>
        <v>2016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41737.097499999996</v>
      </c>
      <c r="P2022" s="12">
        <f t="shared" si="125"/>
        <v>41773.961111111108</v>
      </c>
      <c r="Q2022">
        <f t="shared" si="126"/>
        <v>23.65</v>
      </c>
      <c r="R2022" s="11" t="s">
        <v>8335</v>
      </c>
      <c r="S2022" t="s">
        <v>8365</v>
      </c>
      <c r="T2022" s="13">
        <f t="shared" si="127"/>
        <v>2014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41861.070567129631</v>
      </c>
      <c r="P2023" s="12">
        <f t="shared" si="125"/>
        <v>41906.070567129631</v>
      </c>
      <c r="Q2023">
        <f t="shared" si="126"/>
        <v>147.94999999999999</v>
      </c>
      <c r="R2023" s="11" t="s">
        <v>8335</v>
      </c>
      <c r="S2023" t="s">
        <v>8365</v>
      </c>
      <c r="T2023" s="13">
        <f t="shared" si="127"/>
        <v>2014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42502.569120370375</v>
      </c>
      <c r="P2024" s="12">
        <f t="shared" si="125"/>
        <v>42532.569120370375</v>
      </c>
      <c r="Q2024">
        <f t="shared" si="126"/>
        <v>385.04</v>
      </c>
      <c r="R2024" s="11" t="s">
        <v>8335</v>
      </c>
      <c r="S2024" t="s">
        <v>8365</v>
      </c>
      <c r="T2024" s="13">
        <f t="shared" si="127"/>
        <v>2016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42136.420752314814</v>
      </c>
      <c r="P2025" s="12">
        <f t="shared" si="125"/>
        <v>42166.420752314814</v>
      </c>
      <c r="Q2025">
        <f t="shared" si="126"/>
        <v>457.39</v>
      </c>
      <c r="R2025" s="11" t="s">
        <v>8335</v>
      </c>
      <c r="S2025" t="s">
        <v>8365</v>
      </c>
      <c r="T2025" s="13">
        <f t="shared" si="127"/>
        <v>2015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41099.966944444444</v>
      </c>
      <c r="P2026" s="12">
        <f t="shared" si="125"/>
        <v>41134.125</v>
      </c>
      <c r="Q2026">
        <f t="shared" si="126"/>
        <v>222.99</v>
      </c>
      <c r="R2026" s="11" t="s">
        <v>8335</v>
      </c>
      <c r="S2026" t="s">
        <v>8365</v>
      </c>
      <c r="T2026" s="13">
        <f t="shared" si="127"/>
        <v>2012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42136.184560185182</v>
      </c>
      <c r="P2027" s="12">
        <f t="shared" si="125"/>
        <v>42166.184560185182</v>
      </c>
      <c r="Q2027">
        <f t="shared" si="126"/>
        <v>220.74</v>
      </c>
      <c r="R2027" s="11" t="s">
        <v>8335</v>
      </c>
      <c r="S2027" t="s">
        <v>8365</v>
      </c>
      <c r="T2027" s="13">
        <f t="shared" si="127"/>
        <v>2015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41704.735937500001</v>
      </c>
      <c r="P2028" s="12">
        <f t="shared" si="125"/>
        <v>41750.165972222225</v>
      </c>
      <c r="Q2028">
        <f t="shared" si="126"/>
        <v>73.5</v>
      </c>
      <c r="R2028" s="11" t="s">
        <v>8335</v>
      </c>
      <c r="S2028" t="s">
        <v>8365</v>
      </c>
      <c r="T2028" s="13">
        <f t="shared" si="127"/>
        <v>2014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42048.813877314817</v>
      </c>
      <c r="P2029" s="12">
        <f t="shared" si="125"/>
        <v>42093.772210648152</v>
      </c>
      <c r="Q2029">
        <f t="shared" si="126"/>
        <v>223.1</v>
      </c>
      <c r="R2029" s="11" t="s">
        <v>8335</v>
      </c>
      <c r="S2029" t="s">
        <v>8365</v>
      </c>
      <c r="T2029" s="13">
        <f t="shared" si="127"/>
        <v>2015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40215.919050925928</v>
      </c>
      <c r="P2030" s="12">
        <f t="shared" si="125"/>
        <v>40252.913194444445</v>
      </c>
      <c r="Q2030">
        <f t="shared" si="126"/>
        <v>47.91</v>
      </c>
      <c r="R2030" s="11" t="s">
        <v>8335</v>
      </c>
      <c r="S2030" t="s">
        <v>8365</v>
      </c>
      <c r="T2030" s="13">
        <f t="shared" si="127"/>
        <v>2010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41848.021770833337</v>
      </c>
      <c r="P2031" s="12">
        <f t="shared" si="125"/>
        <v>41878.021770833337</v>
      </c>
      <c r="Q2031">
        <f t="shared" si="126"/>
        <v>96.06</v>
      </c>
      <c r="R2031" s="11" t="s">
        <v>8335</v>
      </c>
      <c r="S2031" t="s">
        <v>8365</v>
      </c>
      <c r="T2031" s="13">
        <f t="shared" si="127"/>
        <v>2014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41212.996481481481</v>
      </c>
      <c r="P2032" s="12">
        <f t="shared" si="125"/>
        <v>41242.996481481481</v>
      </c>
      <c r="Q2032">
        <f t="shared" si="126"/>
        <v>118.61</v>
      </c>
      <c r="R2032" s="11" t="s">
        <v>8335</v>
      </c>
      <c r="S2032" t="s">
        <v>8365</v>
      </c>
      <c r="T2032" s="13">
        <f t="shared" si="127"/>
        <v>2012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41975.329317129625</v>
      </c>
      <c r="P2033" s="12">
        <f t="shared" si="125"/>
        <v>42013.041666666672</v>
      </c>
      <c r="Q2033">
        <f t="shared" si="126"/>
        <v>118.45</v>
      </c>
      <c r="R2033" s="11" t="s">
        <v>8335</v>
      </c>
      <c r="S2033" t="s">
        <v>8365</v>
      </c>
      <c r="T2033" s="13">
        <f t="shared" si="127"/>
        <v>2014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42689.565671296295</v>
      </c>
      <c r="P2034" s="12">
        <f t="shared" si="125"/>
        <v>42719.208333333328</v>
      </c>
      <c r="Q2034">
        <f t="shared" si="126"/>
        <v>143.21</v>
      </c>
      <c r="R2034" s="11" t="s">
        <v>8335</v>
      </c>
      <c r="S2034" t="s">
        <v>8365</v>
      </c>
      <c r="T2034" s="13">
        <f t="shared" si="127"/>
        <v>2016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41725.082384259258</v>
      </c>
      <c r="P2035" s="12">
        <f t="shared" si="125"/>
        <v>41755.082384259258</v>
      </c>
      <c r="Q2035">
        <f t="shared" si="126"/>
        <v>282.72000000000003</v>
      </c>
      <c r="R2035" s="11" t="s">
        <v>8335</v>
      </c>
      <c r="S2035" t="s">
        <v>8365</v>
      </c>
      <c r="T2035" s="13">
        <f t="shared" si="127"/>
        <v>2014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42076.130011574074</v>
      </c>
      <c r="P2036" s="12">
        <f t="shared" si="125"/>
        <v>42131.290277777778</v>
      </c>
      <c r="Q2036">
        <f t="shared" si="126"/>
        <v>593.94000000000005</v>
      </c>
      <c r="R2036" s="11" t="s">
        <v>8335</v>
      </c>
      <c r="S2036" t="s">
        <v>8365</v>
      </c>
      <c r="T2036" s="13">
        <f t="shared" si="127"/>
        <v>2015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42311.625081018516</v>
      </c>
      <c r="P2037" s="12">
        <f t="shared" si="125"/>
        <v>42357.041666666672</v>
      </c>
      <c r="Q2037">
        <f t="shared" si="126"/>
        <v>262.16000000000003</v>
      </c>
      <c r="R2037" s="11" t="s">
        <v>8335</v>
      </c>
      <c r="S2037" t="s">
        <v>8365</v>
      </c>
      <c r="T2037" s="13">
        <f t="shared" si="127"/>
        <v>2015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41738.864803240744</v>
      </c>
      <c r="P2038" s="12">
        <f t="shared" si="125"/>
        <v>41768.864803240744</v>
      </c>
      <c r="Q2038">
        <f t="shared" si="126"/>
        <v>46.58</v>
      </c>
      <c r="R2038" s="11" t="s">
        <v>8335</v>
      </c>
      <c r="S2038" t="s">
        <v>8365</v>
      </c>
      <c r="T2038" s="13">
        <f t="shared" si="127"/>
        <v>2014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41578.210104166668</v>
      </c>
      <c r="P2039" s="12">
        <f t="shared" si="125"/>
        <v>41638.251770833333</v>
      </c>
      <c r="Q2039">
        <f t="shared" si="126"/>
        <v>70.040000000000006</v>
      </c>
      <c r="R2039" s="11" t="s">
        <v>8335</v>
      </c>
      <c r="S2039" t="s">
        <v>8365</v>
      </c>
      <c r="T2039" s="13">
        <f t="shared" si="127"/>
        <v>2013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41424.27107638889</v>
      </c>
      <c r="P2040" s="12">
        <f t="shared" si="125"/>
        <v>41456.75</v>
      </c>
      <c r="Q2040">
        <f t="shared" si="126"/>
        <v>164.91</v>
      </c>
      <c r="R2040" s="11" t="s">
        <v>8335</v>
      </c>
      <c r="S2040" t="s">
        <v>8365</v>
      </c>
      <c r="T2040" s="13">
        <f t="shared" si="127"/>
        <v>2013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42675.438946759255</v>
      </c>
      <c r="P2041" s="12">
        <f t="shared" si="125"/>
        <v>42705.207638888889</v>
      </c>
      <c r="Q2041">
        <f t="shared" si="126"/>
        <v>449.26</v>
      </c>
      <c r="R2041" s="11" t="s">
        <v>8335</v>
      </c>
      <c r="S2041" t="s">
        <v>8365</v>
      </c>
      <c r="T2041" s="13">
        <f t="shared" si="127"/>
        <v>2016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41578.927118055559</v>
      </c>
      <c r="P2042" s="12">
        <f t="shared" si="125"/>
        <v>41593.968784722223</v>
      </c>
      <c r="Q2042">
        <f t="shared" si="126"/>
        <v>27.47</v>
      </c>
      <c r="R2042" s="11" t="s">
        <v>8335</v>
      </c>
      <c r="S2042" t="s">
        <v>8365</v>
      </c>
      <c r="T2042" s="13">
        <f t="shared" si="127"/>
        <v>2013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42654.525775462964</v>
      </c>
      <c r="P2043" s="12">
        <f t="shared" si="125"/>
        <v>42684.567442129628</v>
      </c>
      <c r="Q2043">
        <f t="shared" si="126"/>
        <v>143.97999999999999</v>
      </c>
      <c r="R2043" s="11" t="s">
        <v>8335</v>
      </c>
      <c r="S2043" t="s">
        <v>8365</v>
      </c>
      <c r="T2043" s="13">
        <f t="shared" si="127"/>
        <v>2016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42331.708032407405</v>
      </c>
      <c r="P2044" s="12">
        <f t="shared" si="125"/>
        <v>42391.708032407405</v>
      </c>
      <c r="Q2044">
        <f t="shared" si="126"/>
        <v>88.24</v>
      </c>
      <c r="R2044" s="11" t="s">
        <v>8335</v>
      </c>
      <c r="S2044" t="s">
        <v>8365</v>
      </c>
      <c r="T2044" s="13">
        <f t="shared" si="127"/>
        <v>2015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42661.176817129628</v>
      </c>
      <c r="P2045" s="12">
        <f t="shared" si="125"/>
        <v>42715.207638888889</v>
      </c>
      <c r="Q2045">
        <f t="shared" si="126"/>
        <v>36.33</v>
      </c>
      <c r="R2045" s="11" t="s">
        <v>8335</v>
      </c>
      <c r="S2045" t="s">
        <v>8365</v>
      </c>
      <c r="T2045" s="13">
        <f t="shared" si="127"/>
        <v>2016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42138.684189814812</v>
      </c>
      <c r="P2046" s="12">
        <f t="shared" si="125"/>
        <v>42168.684189814812</v>
      </c>
      <c r="Q2046">
        <f t="shared" si="126"/>
        <v>90.18</v>
      </c>
      <c r="R2046" s="11" t="s">
        <v>8335</v>
      </c>
      <c r="S2046" t="s">
        <v>8365</v>
      </c>
      <c r="T2046" s="13">
        <f t="shared" si="127"/>
        <v>2015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41069.088506944441</v>
      </c>
      <c r="P2047" s="12">
        <f t="shared" si="125"/>
        <v>41099.088506944441</v>
      </c>
      <c r="Q2047">
        <f t="shared" si="126"/>
        <v>152.62</v>
      </c>
      <c r="R2047" s="11" t="s">
        <v>8335</v>
      </c>
      <c r="S2047" t="s">
        <v>8365</v>
      </c>
      <c r="T2047" s="13">
        <f t="shared" si="127"/>
        <v>2012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41387.171805555554</v>
      </c>
      <c r="P2048" s="12">
        <f t="shared" si="125"/>
        <v>41417.171805555554</v>
      </c>
      <c r="Q2048">
        <f t="shared" si="126"/>
        <v>55.81</v>
      </c>
      <c r="R2048" s="11" t="s">
        <v>8335</v>
      </c>
      <c r="S2048" t="s">
        <v>8365</v>
      </c>
      <c r="T2048" s="13">
        <f t="shared" si="127"/>
        <v>2013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42081.903587962966</v>
      </c>
      <c r="P2049" s="12">
        <f t="shared" si="125"/>
        <v>42111</v>
      </c>
      <c r="Q2049">
        <f t="shared" si="126"/>
        <v>227.85</v>
      </c>
      <c r="R2049" s="11" t="s">
        <v>8335</v>
      </c>
      <c r="S2049" t="s">
        <v>8365</v>
      </c>
      <c r="T2049" s="13">
        <f t="shared" si="127"/>
        <v>2015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41387.651516203703</v>
      </c>
      <c r="P2050" s="12">
        <f t="shared" si="125"/>
        <v>41417.651516203703</v>
      </c>
      <c r="Q2050">
        <f t="shared" si="126"/>
        <v>91.83</v>
      </c>
      <c r="R2050" s="11" t="s">
        <v>8335</v>
      </c>
      <c r="S2050" t="s">
        <v>8365</v>
      </c>
      <c r="T2050" s="13">
        <f t="shared" si="127"/>
        <v>2013</v>
      </c>
    </row>
    <row r="2051" spans="1:20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(((J2051/60)/60)/24)+DATE(1970,1,1)</f>
        <v>41575.527349537035</v>
      </c>
      <c r="P2051" s="12">
        <f t="shared" ref="P2051:P2114" si="129">(((I2051/60)/60)/24)+DATE(1970,1,1)</f>
        <v>41610.957638888889</v>
      </c>
      <c r="Q2051">
        <f t="shared" ref="Q2051:Q2114" si="130">IFERROR(ROUND(E2051/L2051,2),0)</f>
        <v>80.989999999999995</v>
      </c>
      <c r="R2051" s="11" t="s">
        <v>8335</v>
      </c>
      <c r="S2051" t="s">
        <v>8365</v>
      </c>
      <c r="T2051" s="13">
        <f t="shared" ref="T2051:T2114" si="131">YEAR(O2051)</f>
        <v>2013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42115.071504629625</v>
      </c>
      <c r="P2052" s="12">
        <f t="shared" si="129"/>
        <v>42155.071504629625</v>
      </c>
      <c r="Q2052">
        <f t="shared" si="130"/>
        <v>278.39</v>
      </c>
      <c r="R2052" s="11" t="s">
        <v>8335</v>
      </c>
      <c r="S2052" t="s">
        <v>8365</v>
      </c>
      <c r="T2052" s="13">
        <f t="shared" si="131"/>
        <v>2015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41604.022418981483</v>
      </c>
      <c r="P2053" s="12">
        <f t="shared" si="129"/>
        <v>41634.022418981483</v>
      </c>
      <c r="Q2053">
        <f t="shared" si="130"/>
        <v>43.1</v>
      </c>
      <c r="R2053" s="11" t="s">
        <v>8335</v>
      </c>
      <c r="S2053" t="s">
        <v>8365</v>
      </c>
      <c r="T2053" s="13">
        <f t="shared" si="131"/>
        <v>2013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42375.08394675926</v>
      </c>
      <c r="P2054" s="12">
        <f t="shared" si="129"/>
        <v>42420.08394675926</v>
      </c>
      <c r="Q2054">
        <f t="shared" si="130"/>
        <v>326.29000000000002</v>
      </c>
      <c r="R2054" s="11" t="s">
        <v>8335</v>
      </c>
      <c r="S2054" t="s">
        <v>8365</v>
      </c>
      <c r="T2054" s="13">
        <f t="shared" si="131"/>
        <v>2016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42303.617488425924</v>
      </c>
      <c r="P2055" s="12">
        <f t="shared" si="129"/>
        <v>42333.659155092595</v>
      </c>
      <c r="Q2055">
        <f t="shared" si="130"/>
        <v>41.74</v>
      </c>
      <c r="R2055" s="11" t="s">
        <v>8335</v>
      </c>
      <c r="S2055" t="s">
        <v>8365</v>
      </c>
      <c r="T2055" s="13">
        <f t="shared" si="131"/>
        <v>2015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41731.520949074074</v>
      </c>
      <c r="P2056" s="12">
        <f t="shared" si="129"/>
        <v>41761.520949074074</v>
      </c>
      <c r="Q2056">
        <f t="shared" si="130"/>
        <v>64.02</v>
      </c>
      <c r="R2056" s="11" t="s">
        <v>8335</v>
      </c>
      <c r="S2056" t="s">
        <v>8365</v>
      </c>
      <c r="T2056" s="13">
        <f t="shared" si="131"/>
        <v>2014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41946.674108796295</v>
      </c>
      <c r="P2057" s="12">
        <f t="shared" si="129"/>
        <v>41976.166666666672</v>
      </c>
      <c r="Q2057">
        <f t="shared" si="130"/>
        <v>99.46</v>
      </c>
      <c r="R2057" s="11" t="s">
        <v>8335</v>
      </c>
      <c r="S2057" t="s">
        <v>8365</v>
      </c>
      <c r="T2057" s="13">
        <f t="shared" si="131"/>
        <v>2014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41351.76090277778</v>
      </c>
      <c r="P2058" s="12">
        <f t="shared" si="129"/>
        <v>41381.76090277778</v>
      </c>
      <c r="Q2058">
        <f t="shared" si="130"/>
        <v>138.49</v>
      </c>
      <c r="R2058" s="11" t="s">
        <v>8335</v>
      </c>
      <c r="S2058" t="s">
        <v>8365</v>
      </c>
      <c r="T2058" s="13">
        <f t="shared" si="131"/>
        <v>2013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42396.494583333333</v>
      </c>
      <c r="P2059" s="12">
        <f t="shared" si="129"/>
        <v>42426.494583333333</v>
      </c>
      <c r="Q2059">
        <f t="shared" si="130"/>
        <v>45.55</v>
      </c>
      <c r="R2059" s="11" t="s">
        <v>8335</v>
      </c>
      <c r="S2059" t="s">
        <v>8365</v>
      </c>
      <c r="T2059" s="13">
        <f t="shared" si="131"/>
        <v>2016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42026.370717592596</v>
      </c>
      <c r="P2060" s="12">
        <f t="shared" si="129"/>
        <v>42065.833333333328</v>
      </c>
      <c r="Q2060">
        <f t="shared" si="130"/>
        <v>10.51</v>
      </c>
      <c r="R2060" s="11" t="s">
        <v>8335</v>
      </c>
      <c r="S2060" t="s">
        <v>8365</v>
      </c>
      <c r="T2060" s="13">
        <f t="shared" si="131"/>
        <v>2015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42361.602476851855</v>
      </c>
      <c r="P2061" s="12">
        <f t="shared" si="129"/>
        <v>42400.915972222225</v>
      </c>
      <c r="Q2061">
        <f t="shared" si="130"/>
        <v>114.77</v>
      </c>
      <c r="R2061" s="11" t="s">
        <v>8335</v>
      </c>
      <c r="S2061" t="s">
        <v>8365</v>
      </c>
      <c r="T2061" s="13">
        <f t="shared" si="131"/>
        <v>2015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41783.642939814818</v>
      </c>
      <c r="P2062" s="12">
        <f t="shared" si="129"/>
        <v>41843.642939814818</v>
      </c>
      <c r="Q2062">
        <f t="shared" si="130"/>
        <v>36</v>
      </c>
      <c r="R2062" s="11" t="s">
        <v>8335</v>
      </c>
      <c r="S2062" t="s">
        <v>8365</v>
      </c>
      <c r="T2062" s="13">
        <f t="shared" si="131"/>
        <v>2014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42705.764513888891</v>
      </c>
      <c r="P2063" s="12">
        <f t="shared" si="129"/>
        <v>42735.764513888891</v>
      </c>
      <c r="Q2063">
        <f t="shared" si="130"/>
        <v>154.16999999999999</v>
      </c>
      <c r="R2063" s="11" t="s">
        <v>8335</v>
      </c>
      <c r="S2063" t="s">
        <v>8365</v>
      </c>
      <c r="T2063" s="13">
        <f t="shared" si="131"/>
        <v>2016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42423.3830787037</v>
      </c>
      <c r="P2064" s="12">
        <f t="shared" si="129"/>
        <v>42453.341412037036</v>
      </c>
      <c r="Q2064">
        <f t="shared" si="130"/>
        <v>566.39</v>
      </c>
      <c r="R2064" s="11" t="s">
        <v>8335</v>
      </c>
      <c r="S2064" t="s">
        <v>8365</v>
      </c>
      <c r="T2064" s="13">
        <f t="shared" si="131"/>
        <v>2016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42472.73265046296</v>
      </c>
      <c r="P2065" s="12">
        <f t="shared" si="129"/>
        <v>42505.73265046296</v>
      </c>
      <c r="Q2065">
        <f t="shared" si="130"/>
        <v>120.86</v>
      </c>
      <c r="R2065" s="11" t="s">
        <v>8335</v>
      </c>
      <c r="S2065" t="s">
        <v>8365</v>
      </c>
      <c r="T2065" s="13">
        <f t="shared" si="131"/>
        <v>2016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41389.364849537036</v>
      </c>
      <c r="P2066" s="12">
        <f t="shared" si="129"/>
        <v>41425.5</v>
      </c>
      <c r="Q2066">
        <f t="shared" si="130"/>
        <v>86.16</v>
      </c>
      <c r="R2066" s="11" t="s">
        <v>8335</v>
      </c>
      <c r="S2066" t="s">
        <v>8365</v>
      </c>
      <c r="T2066" s="13">
        <f t="shared" si="131"/>
        <v>2013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41603.333668981482</v>
      </c>
      <c r="P2067" s="12">
        <f t="shared" si="129"/>
        <v>41633.333668981482</v>
      </c>
      <c r="Q2067">
        <f t="shared" si="130"/>
        <v>51.21</v>
      </c>
      <c r="R2067" s="11" t="s">
        <v>8335</v>
      </c>
      <c r="S2067" t="s">
        <v>8365</v>
      </c>
      <c r="T2067" s="13">
        <f t="shared" si="131"/>
        <v>2013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41844.771793981483</v>
      </c>
      <c r="P2068" s="12">
        <f t="shared" si="129"/>
        <v>41874.771793981483</v>
      </c>
      <c r="Q2068">
        <f t="shared" si="130"/>
        <v>67.260000000000005</v>
      </c>
      <c r="R2068" s="11" t="s">
        <v>8335</v>
      </c>
      <c r="S2068" t="s">
        <v>8365</v>
      </c>
      <c r="T2068" s="13">
        <f t="shared" si="131"/>
        <v>2014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42115.853888888887</v>
      </c>
      <c r="P2069" s="12">
        <f t="shared" si="129"/>
        <v>42148.853888888887</v>
      </c>
      <c r="Q2069">
        <f t="shared" si="130"/>
        <v>62.8</v>
      </c>
      <c r="R2069" s="11" t="s">
        <v>8335</v>
      </c>
      <c r="S2069" t="s">
        <v>8365</v>
      </c>
      <c r="T2069" s="13">
        <f t="shared" si="131"/>
        <v>2015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42633.841608796298</v>
      </c>
      <c r="P2070" s="12">
        <f t="shared" si="129"/>
        <v>42663.841608796298</v>
      </c>
      <c r="Q2070">
        <f t="shared" si="130"/>
        <v>346.13</v>
      </c>
      <c r="R2070" s="11" t="s">
        <v>8335</v>
      </c>
      <c r="S2070" t="s">
        <v>8365</v>
      </c>
      <c r="T2070" s="13">
        <f t="shared" si="131"/>
        <v>2016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42340.972118055557</v>
      </c>
      <c r="P2071" s="12">
        <f t="shared" si="129"/>
        <v>42371.972118055557</v>
      </c>
      <c r="Q2071">
        <f t="shared" si="130"/>
        <v>244.12</v>
      </c>
      <c r="R2071" s="11" t="s">
        <v>8335</v>
      </c>
      <c r="S2071" t="s">
        <v>8365</v>
      </c>
      <c r="T2071" s="13">
        <f t="shared" si="131"/>
        <v>2015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42519.6565162037</v>
      </c>
      <c r="P2072" s="12">
        <f t="shared" si="129"/>
        <v>42549.6565162037</v>
      </c>
      <c r="Q2072">
        <f t="shared" si="130"/>
        <v>259.25</v>
      </c>
      <c r="R2072" s="11" t="s">
        <v>8335</v>
      </c>
      <c r="S2072" t="s">
        <v>8365</v>
      </c>
      <c r="T2072" s="13">
        <f t="shared" si="131"/>
        <v>2016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42600.278749999998</v>
      </c>
      <c r="P2073" s="12">
        <f t="shared" si="129"/>
        <v>42645.278749999998</v>
      </c>
      <c r="Q2073">
        <f t="shared" si="130"/>
        <v>201.96</v>
      </c>
      <c r="R2073" s="11" t="s">
        <v>8335</v>
      </c>
      <c r="S2073" t="s">
        <v>8365</v>
      </c>
      <c r="T2073" s="13">
        <f t="shared" si="131"/>
        <v>2016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42467.581388888888</v>
      </c>
      <c r="P2074" s="12">
        <f t="shared" si="129"/>
        <v>42497.581388888888</v>
      </c>
      <c r="Q2074">
        <f t="shared" si="130"/>
        <v>226.21</v>
      </c>
      <c r="R2074" s="11" t="s">
        <v>8335</v>
      </c>
      <c r="S2074" t="s">
        <v>8365</v>
      </c>
      <c r="T2074" s="13">
        <f t="shared" si="131"/>
        <v>2016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42087.668032407411</v>
      </c>
      <c r="P2075" s="12">
        <f t="shared" si="129"/>
        <v>42132.668032407411</v>
      </c>
      <c r="Q2075">
        <f t="shared" si="130"/>
        <v>324.69</v>
      </c>
      <c r="R2075" s="11" t="s">
        <v>8335</v>
      </c>
      <c r="S2075" t="s">
        <v>8365</v>
      </c>
      <c r="T2075" s="13">
        <f t="shared" si="131"/>
        <v>2015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42466.826180555552</v>
      </c>
      <c r="P2076" s="12">
        <f t="shared" si="129"/>
        <v>42496.826180555552</v>
      </c>
      <c r="Q2076">
        <f t="shared" si="130"/>
        <v>205</v>
      </c>
      <c r="R2076" s="11" t="s">
        <v>8335</v>
      </c>
      <c r="S2076" t="s">
        <v>8365</v>
      </c>
      <c r="T2076" s="13">
        <f t="shared" si="131"/>
        <v>2016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41450.681574074071</v>
      </c>
      <c r="P2077" s="12">
        <f t="shared" si="129"/>
        <v>41480.681574074071</v>
      </c>
      <c r="Q2077">
        <f t="shared" si="130"/>
        <v>20.47</v>
      </c>
      <c r="R2077" s="11" t="s">
        <v>8335</v>
      </c>
      <c r="S2077" t="s">
        <v>8365</v>
      </c>
      <c r="T2077" s="13">
        <f t="shared" si="131"/>
        <v>2013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41803.880659722221</v>
      </c>
      <c r="P2078" s="12">
        <f t="shared" si="129"/>
        <v>41843.880659722221</v>
      </c>
      <c r="Q2078">
        <f t="shared" si="130"/>
        <v>116.35</v>
      </c>
      <c r="R2078" s="11" t="s">
        <v>8335</v>
      </c>
      <c r="S2078" t="s">
        <v>8365</v>
      </c>
      <c r="T2078" s="13">
        <f t="shared" si="131"/>
        <v>2014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42103.042546296296</v>
      </c>
      <c r="P2079" s="12">
        <f t="shared" si="129"/>
        <v>42160.875</v>
      </c>
      <c r="Q2079">
        <f t="shared" si="130"/>
        <v>307.2</v>
      </c>
      <c r="R2079" s="11" t="s">
        <v>8335</v>
      </c>
      <c r="S2079" t="s">
        <v>8365</v>
      </c>
      <c r="T2079" s="13">
        <f t="shared" si="131"/>
        <v>2015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42692.771493055552</v>
      </c>
      <c r="P2080" s="12">
        <f t="shared" si="129"/>
        <v>42722.771493055552</v>
      </c>
      <c r="Q2080">
        <f t="shared" si="130"/>
        <v>546.69000000000005</v>
      </c>
      <c r="R2080" s="11" t="s">
        <v>8335</v>
      </c>
      <c r="S2080" t="s">
        <v>8365</v>
      </c>
      <c r="T2080" s="13">
        <f t="shared" si="131"/>
        <v>2016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42150.71056712963</v>
      </c>
      <c r="P2081" s="12">
        <f t="shared" si="129"/>
        <v>42180.791666666672</v>
      </c>
      <c r="Q2081">
        <f t="shared" si="130"/>
        <v>47.47</v>
      </c>
      <c r="R2081" s="11" t="s">
        <v>8335</v>
      </c>
      <c r="S2081" t="s">
        <v>8365</v>
      </c>
      <c r="T2081" s="13">
        <f t="shared" si="131"/>
        <v>2015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42289.957175925927</v>
      </c>
      <c r="P2082" s="12">
        <f t="shared" si="129"/>
        <v>42319.998842592591</v>
      </c>
      <c r="Q2082">
        <f t="shared" si="130"/>
        <v>101.56</v>
      </c>
      <c r="R2082" s="11" t="s">
        <v>8335</v>
      </c>
      <c r="S2082" t="s">
        <v>8365</v>
      </c>
      <c r="T2082" s="13">
        <f t="shared" si="131"/>
        <v>2015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41004.156886574077</v>
      </c>
      <c r="P2083" s="12">
        <f t="shared" si="129"/>
        <v>41045.207638888889</v>
      </c>
      <c r="Q2083">
        <f t="shared" si="130"/>
        <v>72.91</v>
      </c>
      <c r="R2083" s="11" t="s">
        <v>8341</v>
      </c>
      <c r="S2083" t="s">
        <v>8345</v>
      </c>
      <c r="T2083" s="13">
        <f t="shared" si="131"/>
        <v>2012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40811.120324074072</v>
      </c>
      <c r="P2084" s="12">
        <f t="shared" si="129"/>
        <v>40871.161990740737</v>
      </c>
      <c r="Q2084">
        <f t="shared" si="130"/>
        <v>43.71</v>
      </c>
      <c r="R2084" s="11" t="s">
        <v>8341</v>
      </c>
      <c r="S2084" t="s">
        <v>8345</v>
      </c>
      <c r="T2084" s="13">
        <f t="shared" si="131"/>
        <v>2011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41034.72216435185</v>
      </c>
      <c r="P2085" s="12">
        <f t="shared" si="129"/>
        <v>41064.72216435185</v>
      </c>
      <c r="Q2085">
        <f t="shared" si="130"/>
        <v>34</v>
      </c>
      <c r="R2085" s="11" t="s">
        <v>8341</v>
      </c>
      <c r="S2085" t="s">
        <v>8345</v>
      </c>
      <c r="T2085" s="13">
        <f t="shared" si="131"/>
        <v>2012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41731.833124999997</v>
      </c>
      <c r="P2086" s="12">
        <f t="shared" si="129"/>
        <v>41763.290972222225</v>
      </c>
      <c r="Q2086">
        <f t="shared" si="130"/>
        <v>70.650000000000006</v>
      </c>
      <c r="R2086" s="11" t="s">
        <v>8341</v>
      </c>
      <c r="S2086" t="s">
        <v>8345</v>
      </c>
      <c r="T2086" s="13">
        <f t="shared" si="131"/>
        <v>2014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41075.835497685184</v>
      </c>
      <c r="P2087" s="12">
        <f t="shared" si="129"/>
        <v>41105.835497685184</v>
      </c>
      <c r="Q2087">
        <f t="shared" si="130"/>
        <v>89.3</v>
      </c>
      <c r="R2087" s="11" t="s">
        <v>8341</v>
      </c>
      <c r="S2087" t="s">
        <v>8345</v>
      </c>
      <c r="T2087" s="13">
        <f t="shared" si="131"/>
        <v>2012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40860.67050925926</v>
      </c>
      <c r="P2088" s="12">
        <f t="shared" si="129"/>
        <v>40891.207638888889</v>
      </c>
      <c r="Q2088">
        <f t="shared" si="130"/>
        <v>115.09</v>
      </c>
      <c r="R2088" s="11" t="s">
        <v>8341</v>
      </c>
      <c r="S2088" t="s">
        <v>8345</v>
      </c>
      <c r="T2088" s="13">
        <f t="shared" si="131"/>
        <v>2011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40764.204375000001</v>
      </c>
      <c r="P2089" s="12">
        <f t="shared" si="129"/>
        <v>40794.204375000001</v>
      </c>
      <c r="Q2089">
        <f t="shared" si="130"/>
        <v>62.12</v>
      </c>
      <c r="R2089" s="11" t="s">
        <v>8341</v>
      </c>
      <c r="S2089" t="s">
        <v>8345</v>
      </c>
      <c r="T2089" s="13">
        <f t="shared" si="131"/>
        <v>2011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40395.714722222219</v>
      </c>
      <c r="P2090" s="12">
        <f t="shared" si="129"/>
        <v>40432.165972222225</v>
      </c>
      <c r="Q2090">
        <f t="shared" si="130"/>
        <v>46.2</v>
      </c>
      <c r="R2090" s="11" t="s">
        <v>8341</v>
      </c>
      <c r="S2090" t="s">
        <v>8345</v>
      </c>
      <c r="T2090" s="13">
        <f t="shared" si="131"/>
        <v>2010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41453.076319444444</v>
      </c>
      <c r="P2091" s="12">
        <f t="shared" si="129"/>
        <v>41488.076319444444</v>
      </c>
      <c r="Q2091">
        <f t="shared" si="130"/>
        <v>48.55</v>
      </c>
      <c r="R2091" s="11" t="s">
        <v>8341</v>
      </c>
      <c r="S2091" t="s">
        <v>8345</v>
      </c>
      <c r="T2091" s="13">
        <f t="shared" si="131"/>
        <v>2013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41299.381423611114</v>
      </c>
      <c r="P2092" s="12">
        <f t="shared" si="129"/>
        <v>41329.381423611114</v>
      </c>
      <c r="Q2092">
        <f t="shared" si="130"/>
        <v>57.52</v>
      </c>
      <c r="R2092" s="11" t="s">
        <v>8341</v>
      </c>
      <c r="S2092" t="s">
        <v>8345</v>
      </c>
      <c r="T2092" s="13">
        <f t="shared" si="131"/>
        <v>2013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40555.322662037033</v>
      </c>
      <c r="P2093" s="12">
        <f t="shared" si="129"/>
        <v>40603.833333333336</v>
      </c>
      <c r="Q2093">
        <f t="shared" si="130"/>
        <v>88.15</v>
      </c>
      <c r="R2093" s="11" t="s">
        <v>8341</v>
      </c>
      <c r="S2093" t="s">
        <v>8345</v>
      </c>
      <c r="T2093" s="13">
        <f t="shared" si="131"/>
        <v>2011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40763.707546296297</v>
      </c>
      <c r="P2094" s="12">
        <f t="shared" si="129"/>
        <v>40823.707546296297</v>
      </c>
      <c r="Q2094">
        <f t="shared" si="130"/>
        <v>110.49</v>
      </c>
      <c r="R2094" s="11" t="s">
        <v>8341</v>
      </c>
      <c r="S2094" t="s">
        <v>8345</v>
      </c>
      <c r="T2094" s="13">
        <f t="shared" si="131"/>
        <v>2011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41205.854537037041</v>
      </c>
      <c r="P2095" s="12">
        <f t="shared" si="129"/>
        <v>41265.896203703705</v>
      </c>
      <c r="Q2095">
        <f t="shared" si="130"/>
        <v>66.83</v>
      </c>
      <c r="R2095" s="11" t="s">
        <v>8341</v>
      </c>
      <c r="S2095" t="s">
        <v>8345</v>
      </c>
      <c r="T2095" s="13">
        <f t="shared" si="131"/>
        <v>2012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40939.02002314815</v>
      </c>
      <c r="P2096" s="12">
        <f t="shared" si="129"/>
        <v>40973.125</v>
      </c>
      <c r="Q2096">
        <f t="shared" si="130"/>
        <v>58.6</v>
      </c>
      <c r="R2096" s="11" t="s">
        <v>8341</v>
      </c>
      <c r="S2096" t="s">
        <v>8345</v>
      </c>
      <c r="T2096" s="13">
        <f t="shared" si="131"/>
        <v>2012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40758.733483796292</v>
      </c>
      <c r="P2097" s="12">
        <f t="shared" si="129"/>
        <v>40818.733483796292</v>
      </c>
      <c r="Q2097">
        <f t="shared" si="130"/>
        <v>113.64</v>
      </c>
      <c r="R2097" s="11" t="s">
        <v>8341</v>
      </c>
      <c r="S2097" t="s">
        <v>8345</v>
      </c>
      <c r="T2097" s="13">
        <f t="shared" si="131"/>
        <v>2011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41192.758506944447</v>
      </c>
      <c r="P2098" s="12">
        <f t="shared" si="129"/>
        <v>41208.165972222225</v>
      </c>
      <c r="Q2098">
        <f t="shared" si="130"/>
        <v>43.57</v>
      </c>
      <c r="R2098" s="11" t="s">
        <v>8341</v>
      </c>
      <c r="S2098" t="s">
        <v>8345</v>
      </c>
      <c r="T2098" s="13">
        <f t="shared" si="131"/>
        <v>2012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40818.58489583333</v>
      </c>
      <c r="P2099" s="12">
        <f t="shared" si="129"/>
        <v>40878.626562500001</v>
      </c>
      <c r="Q2099">
        <f t="shared" si="130"/>
        <v>78.95</v>
      </c>
      <c r="R2099" s="11" t="s">
        <v>8341</v>
      </c>
      <c r="S2099" t="s">
        <v>8345</v>
      </c>
      <c r="T2099" s="13">
        <f t="shared" si="131"/>
        <v>2011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40946.11383101852</v>
      </c>
      <c r="P2100" s="12">
        <f t="shared" si="129"/>
        <v>40976.11383101852</v>
      </c>
      <c r="Q2100">
        <f t="shared" si="130"/>
        <v>188.13</v>
      </c>
      <c r="R2100" s="11" t="s">
        <v>8341</v>
      </c>
      <c r="S2100" t="s">
        <v>8345</v>
      </c>
      <c r="T2100" s="13">
        <f t="shared" si="131"/>
        <v>2012</v>
      </c>
    </row>
    <row r="2101" spans="1:20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42173.746342592596</v>
      </c>
      <c r="P2101" s="12">
        <f t="shared" si="129"/>
        <v>42187.152777777781</v>
      </c>
      <c r="Q2101">
        <f t="shared" si="130"/>
        <v>63.03</v>
      </c>
      <c r="R2101" s="11" t="s">
        <v>8341</v>
      </c>
      <c r="S2101" t="s">
        <v>8345</v>
      </c>
      <c r="T2101" s="13">
        <f t="shared" si="131"/>
        <v>2015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41074.834965277776</v>
      </c>
      <c r="P2102" s="12">
        <f t="shared" si="129"/>
        <v>41090.165972222225</v>
      </c>
      <c r="Q2102">
        <f t="shared" si="130"/>
        <v>30.37</v>
      </c>
      <c r="R2102" s="11" t="s">
        <v>8341</v>
      </c>
      <c r="S2102" t="s">
        <v>8345</v>
      </c>
      <c r="T2102" s="13">
        <f t="shared" si="131"/>
        <v>2012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40892.149467592593</v>
      </c>
      <c r="P2103" s="12">
        <f t="shared" si="129"/>
        <v>40952.149467592593</v>
      </c>
      <c r="Q2103">
        <f t="shared" si="130"/>
        <v>51.48</v>
      </c>
      <c r="R2103" s="11" t="s">
        <v>8341</v>
      </c>
      <c r="S2103" t="s">
        <v>8345</v>
      </c>
      <c r="T2103" s="13">
        <f t="shared" si="131"/>
        <v>2011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40638.868611111109</v>
      </c>
      <c r="P2104" s="12">
        <f t="shared" si="129"/>
        <v>40668.868611111109</v>
      </c>
      <c r="Q2104">
        <f t="shared" si="130"/>
        <v>35.79</v>
      </c>
      <c r="R2104" s="11" t="s">
        <v>8341</v>
      </c>
      <c r="S2104" t="s">
        <v>8345</v>
      </c>
      <c r="T2104" s="13">
        <f t="shared" si="131"/>
        <v>2011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41192.754942129628</v>
      </c>
      <c r="P2105" s="12">
        <f t="shared" si="129"/>
        <v>41222.7966087963</v>
      </c>
      <c r="Q2105">
        <f t="shared" si="130"/>
        <v>98.82</v>
      </c>
      <c r="R2105" s="11" t="s">
        <v>8341</v>
      </c>
      <c r="S2105" t="s">
        <v>8345</v>
      </c>
      <c r="T2105" s="13">
        <f t="shared" si="131"/>
        <v>2012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41394.074467592596</v>
      </c>
      <c r="P2106" s="12">
        <f t="shared" si="129"/>
        <v>41425</v>
      </c>
      <c r="Q2106">
        <f t="shared" si="130"/>
        <v>28</v>
      </c>
      <c r="R2106" s="11" t="s">
        <v>8341</v>
      </c>
      <c r="S2106" t="s">
        <v>8345</v>
      </c>
      <c r="T2106" s="13">
        <f t="shared" si="131"/>
        <v>2013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41951.788807870369</v>
      </c>
      <c r="P2107" s="12">
        <f t="shared" si="129"/>
        <v>41964.166666666672</v>
      </c>
      <c r="Q2107">
        <f t="shared" si="130"/>
        <v>51.31</v>
      </c>
      <c r="R2107" s="11" t="s">
        <v>8341</v>
      </c>
      <c r="S2107" t="s">
        <v>8345</v>
      </c>
      <c r="T2107" s="13">
        <f t="shared" si="131"/>
        <v>2014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41270.21497685185</v>
      </c>
      <c r="P2108" s="12">
        <f t="shared" si="129"/>
        <v>41300.21497685185</v>
      </c>
      <c r="Q2108">
        <f t="shared" si="130"/>
        <v>53.52</v>
      </c>
      <c r="R2108" s="11" t="s">
        <v>8341</v>
      </c>
      <c r="S2108" t="s">
        <v>8345</v>
      </c>
      <c r="T2108" s="13">
        <f t="shared" si="131"/>
        <v>2012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41934.71056712963</v>
      </c>
      <c r="P2109" s="12">
        <f t="shared" si="129"/>
        <v>41955.752233796295</v>
      </c>
      <c r="Q2109">
        <f t="shared" si="130"/>
        <v>37.15</v>
      </c>
      <c r="R2109" s="11" t="s">
        <v>8341</v>
      </c>
      <c r="S2109" t="s">
        <v>8345</v>
      </c>
      <c r="T2109" s="13">
        <f t="shared" si="131"/>
        <v>2014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41135.175694444442</v>
      </c>
      <c r="P2110" s="12">
        <f t="shared" si="129"/>
        <v>41162.163194444445</v>
      </c>
      <c r="Q2110">
        <f t="shared" si="130"/>
        <v>89.9</v>
      </c>
      <c r="R2110" s="11" t="s">
        <v>8341</v>
      </c>
      <c r="S2110" t="s">
        <v>8345</v>
      </c>
      <c r="T2110" s="13">
        <f t="shared" si="131"/>
        <v>2012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42160.708530092597</v>
      </c>
      <c r="P2111" s="12">
        <f t="shared" si="129"/>
        <v>42190.708530092597</v>
      </c>
      <c r="Q2111">
        <f t="shared" si="130"/>
        <v>106.53</v>
      </c>
      <c r="R2111" s="11" t="s">
        <v>8341</v>
      </c>
      <c r="S2111" t="s">
        <v>8345</v>
      </c>
      <c r="T2111" s="13">
        <f t="shared" si="131"/>
        <v>2015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41759.670937499999</v>
      </c>
      <c r="P2112" s="12">
        <f t="shared" si="129"/>
        <v>41787.207638888889</v>
      </c>
      <c r="Q2112">
        <f t="shared" si="130"/>
        <v>52.82</v>
      </c>
      <c r="R2112" s="11" t="s">
        <v>8341</v>
      </c>
      <c r="S2112" t="s">
        <v>8345</v>
      </c>
      <c r="T2112" s="13">
        <f t="shared" si="131"/>
        <v>2014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40703.197048611109</v>
      </c>
      <c r="P2113" s="12">
        <f t="shared" si="129"/>
        <v>40770.041666666664</v>
      </c>
      <c r="Q2113">
        <f t="shared" si="130"/>
        <v>54.62</v>
      </c>
      <c r="R2113" s="11" t="s">
        <v>8341</v>
      </c>
      <c r="S2113" t="s">
        <v>8345</v>
      </c>
      <c r="T2113" s="13">
        <f t="shared" si="131"/>
        <v>2011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41365.928159722222</v>
      </c>
      <c r="P2114" s="12">
        <f t="shared" si="129"/>
        <v>41379.928159722222</v>
      </c>
      <c r="Q2114">
        <f t="shared" si="130"/>
        <v>27.27</v>
      </c>
      <c r="R2114" s="11" t="s">
        <v>8341</v>
      </c>
      <c r="S2114" t="s">
        <v>8345</v>
      </c>
      <c r="T2114" s="13">
        <f t="shared" si="131"/>
        <v>2013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(((J2115/60)/60)/24)+DATE(1970,1,1)</f>
        <v>41870.86546296296</v>
      </c>
      <c r="P2115" s="12">
        <f t="shared" ref="P2115:P2178" si="133">(((I2115/60)/60)/24)+DATE(1970,1,1)</f>
        <v>41905.86546296296</v>
      </c>
      <c r="Q2115">
        <f t="shared" ref="Q2115:Q2178" si="134">IFERROR(ROUND(E2115/L2115,2),0)</f>
        <v>68.599999999999994</v>
      </c>
      <c r="R2115" s="11" t="s">
        <v>8341</v>
      </c>
      <c r="S2115" t="s">
        <v>8345</v>
      </c>
      <c r="T2115" s="13">
        <f t="shared" ref="T2115:T2178" si="135">YEAR(O2115)</f>
        <v>2014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40458.815625000003</v>
      </c>
      <c r="P2116" s="12">
        <f t="shared" si="133"/>
        <v>40521.207638888889</v>
      </c>
      <c r="Q2116">
        <f t="shared" si="134"/>
        <v>35.61</v>
      </c>
      <c r="R2116" s="11" t="s">
        <v>8341</v>
      </c>
      <c r="S2116" t="s">
        <v>8345</v>
      </c>
      <c r="T2116" s="13">
        <f t="shared" si="135"/>
        <v>2010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40564.081030092595</v>
      </c>
      <c r="P2117" s="12">
        <f t="shared" si="133"/>
        <v>40594.081030092595</v>
      </c>
      <c r="Q2117">
        <f t="shared" si="134"/>
        <v>94.03</v>
      </c>
      <c r="R2117" s="11" t="s">
        <v>8341</v>
      </c>
      <c r="S2117" t="s">
        <v>8345</v>
      </c>
      <c r="T2117" s="13">
        <f t="shared" si="135"/>
        <v>2011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41136.777812500004</v>
      </c>
      <c r="P2118" s="12">
        <f t="shared" si="133"/>
        <v>41184.777812500004</v>
      </c>
      <c r="Q2118">
        <f t="shared" si="134"/>
        <v>526.46</v>
      </c>
      <c r="R2118" s="11" t="s">
        <v>8341</v>
      </c>
      <c r="S2118" t="s">
        <v>8345</v>
      </c>
      <c r="T2118" s="13">
        <f t="shared" si="135"/>
        <v>2012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42290.059594907405</v>
      </c>
      <c r="P2119" s="12">
        <f t="shared" si="133"/>
        <v>42304.207638888889</v>
      </c>
      <c r="Q2119">
        <f t="shared" si="134"/>
        <v>50.66</v>
      </c>
      <c r="R2119" s="11" t="s">
        <v>8341</v>
      </c>
      <c r="S2119" t="s">
        <v>8345</v>
      </c>
      <c r="T2119" s="13">
        <f t="shared" si="135"/>
        <v>2015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40718.839537037034</v>
      </c>
      <c r="P2120" s="12">
        <f t="shared" si="133"/>
        <v>40748.839537037034</v>
      </c>
      <c r="Q2120">
        <f t="shared" si="134"/>
        <v>79.180000000000007</v>
      </c>
      <c r="R2120" s="11" t="s">
        <v>8341</v>
      </c>
      <c r="S2120" t="s">
        <v>8345</v>
      </c>
      <c r="T2120" s="13">
        <f t="shared" si="135"/>
        <v>2011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41107.130150462966</v>
      </c>
      <c r="P2121" s="12">
        <f t="shared" si="133"/>
        <v>41137.130150462966</v>
      </c>
      <c r="Q2121">
        <f t="shared" si="134"/>
        <v>91.59</v>
      </c>
      <c r="R2121" s="11" t="s">
        <v>8341</v>
      </c>
      <c r="S2121" t="s">
        <v>8345</v>
      </c>
      <c r="T2121" s="13">
        <f t="shared" si="135"/>
        <v>2012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41591.964537037034</v>
      </c>
      <c r="P2122" s="12">
        <f t="shared" si="133"/>
        <v>41640.964537037034</v>
      </c>
      <c r="Q2122">
        <f t="shared" si="134"/>
        <v>116.96</v>
      </c>
      <c r="R2122" s="11" t="s">
        <v>8341</v>
      </c>
      <c r="S2122" t="s">
        <v>8345</v>
      </c>
      <c r="T2122" s="13">
        <f t="shared" si="135"/>
        <v>2013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42716.7424537037</v>
      </c>
      <c r="P2123" s="12">
        <f t="shared" si="133"/>
        <v>42746.7424537037</v>
      </c>
      <c r="Q2123">
        <f t="shared" si="134"/>
        <v>28.4</v>
      </c>
      <c r="R2123" s="11" t="s">
        <v>8349</v>
      </c>
      <c r="S2123" t="s">
        <v>8350</v>
      </c>
      <c r="T2123" s="13">
        <f t="shared" si="135"/>
        <v>2016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42712.300567129627</v>
      </c>
      <c r="P2124" s="12">
        <f t="shared" si="133"/>
        <v>42742.300567129627</v>
      </c>
      <c r="Q2124">
        <f t="shared" si="134"/>
        <v>103.33</v>
      </c>
      <c r="R2124" s="11" t="s">
        <v>8349</v>
      </c>
      <c r="S2124" t="s">
        <v>8350</v>
      </c>
      <c r="T2124" s="13">
        <f t="shared" si="135"/>
        <v>2016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40198.424849537041</v>
      </c>
      <c r="P2125" s="12">
        <f t="shared" si="133"/>
        <v>40252.290972222225</v>
      </c>
      <c r="Q2125">
        <f t="shared" si="134"/>
        <v>10</v>
      </c>
      <c r="R2125" s="11" t="s">
        <v>8349</v>
      </c>
      <c r="S2125" t="s">
        <v>8350</v>
      </c>
      <c r="T2125" s="13">
        <f t="shared" si="135"/>
        <v>2010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40464.028182870366</v>
      </c>
      <c r="P2126" s="12">
        <f t="shared" si="133"/>
        <v>40512.208333333336</v>
      </c>
      <c r="Q2126">
        <f t="shared" si="134"/>
        <v>23</v>
      </c>
      <c r="R2126" s="11" t="s">
        <v>8349</v>
      </c>
      <c r="S2126" t="s">
        <v>8350</v>
      </c>
      <c r="T2126" s="13">
        <f t="shared" si="135"/>
        <v>2010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42191.023530092592</v>
      </c>
      <c r="P2127" s="12">
        <f t="shared" si="133"/>
        <v>42221.023530092592</v>
      </c>
      <c r="Q2127">
        <f t="shared" si="134"/>
        <v>31.56</v>
      </c>
      <c r="R2127" s="11" t="s">
        <v>8349</v>
      </c>
      <c r="S2127" t="s">
        <v>8350</v>
      </c>
      <c r="T2127" s="13">
        <f t="shared" si="135"/>
        <v>2015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41951.973229166666</v>
      </c>
      <c r="P2128" s="12">
        <f t="shared" si="133"/>
        <v>41981.973229166666</v>
      </c>
      <c r="Q2128">
        <f t="shared" si="134"/>
        <v>5</v>
      </c>
      <c r="R2128" s="11" t="s">
        <v>8349</v>
      </c>
      <c r="S2128" t="s">
        <v>8350</v>
      </c>
      <c r="T2128" s="13">
        <f t="shared" si="135"/>
        <v>2014</v>
      </c>
    </row>
    <row r="2129" spans="1:20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42045.50535879629</v>
      </c>
      <c r="P2129" s="12">
        <f t="shared" si="133"/>
        <v>42075.463692129633</v>
      </c>
      <c r="Q2129">
        <f t="shared" si="134"/>
        <v>34.22</v>
      </c>
      <c r="R2129" s="11" t="s">
        <v>8349</v>
      </c>
      <c r="S2129" t="s">
        <v>8350</v>
      </c>
      <c r="T2129" s="13">
        <f t="shared" si="135"/>
        <v>2015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41843.772789351853</v>
      </c>
      <c r="P2130" s="12">
        <f t="shared" si="133"/>
        <v>41903.772789351853</v>
      </c>
      <c r="Q2130">
        <f t="shared" si="134"/>
        <v>25</v>
      </c>
      <c r="R2130" s="11" t="s">
        <v>8349</v>
      </c>
      <c r="S2130" t="s">
        <v>8350</v>
      </c>
      <c r="T2130" s="13">
        <f t="shared" si="135"/>
        <v>2014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42409.024305555555</v>
      </c>
      <c r="P2131" s="12">
        <f t="shared" si="133"/>
        <v>42439.024305555555</v>
      </c>
      <c r="Q2131">
        <f t="shared" si="134"/>
        <v>19.670000000000002</v>
      </c>
      <c r="R2131" s="11" t="s">
        <v>8349</v>
      </c>
      <c r="S2131" t="s">
        <v>8350</v>
      </c>
      <c r="T2131" s="13">
        <f t="shared" si="135"/>
        <v>2016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41832.086377314816</v>
      </c>
      <c r="P2132" s="12">
        <f t="shared" si="133"/>
        <v>41867.086377314816</v>
      </c>
      <c r="Q2132">
        <f t="shared" si="134"/>
        <v>21.25</v>
      </c>
      <c r="R2132" s="11" t="s">
        <v>8349</v>
      </c>
      <c r="S2132" t="s">
        <v>8350</v>
      </c>
      <c r="T2132" s="13">
        <f t="shared" si="135"/>
        <v>2014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42167.207071759258</v>
      </c>
      <c r="P2133" s="12">
        <f t="shared" si="133"/>
        <v>42197.207071759258</v>
      </c>
      <c r="Q2133">
        <f t="shared" si="134"/>
        <v>8.33</v>
      </c>
      <c r="R2133" s="11" t="s">
        <v>8349</v>
      </c>
      <c r="S2133" t="s">
        <v>8350</v>
      </c>
      <c r="T2133" s="13">
        <f t="shared" si="135"/>
        <v>2015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41643.487175925926</v>
      </c>
      <c r="P2134" s="12">
        <f t="shared" si="133"/>
        <v>41673.487175925926</v>
      </c>
      <c r="Q2134">
        <f t="shared" si="134"/>
        <v>21.34</v>
      </c>
      <c r="R2134" s="11" t="s">
        <v>8349</v>
      </c>
      <c r="S2134" t="s">
        <v>8350</v>
      </c>
      <c r="T2134" s="13">
        <f t="shared" si="135"/>
        <v>2014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40619.097210648149</v>
      </c>
      <c r="P2135" s="12">
        <f t="shared" si="133"/>
        <v>40657.290972222225</v>
      </c>
      <c r="Q2135">
        <f t="shared" si="134"/>
        <v>5.33</v>
      </c>
      <c r="R2135" s="11" t="s">
        <v>8349</v>
      </c>
      <c r="S2135" t="s">
        <v>8350</v>
      </c>
      <c r="T2135" s="13">
        <f t="shared" si="135"/>
        <v>2011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41361.886469907404</v>
      </c>
      <c r="P2136" s="12">
        <f t="shared" si="133"/>
        <v>41391.886469907404</v>
      </c>
      <c r="Q2136">
        <f t="shared" si="134"/>
        <v>34.67</v>
      </c>
      <c r="R2136" s="11" t="s">
        <v>8349</v>
      </c>
      <c r="S2136" t="s">
        <v>8350</v>
      </c>
      <c r="T2136" s="13">
        <f t="shared" si="135"/>
        <v>2013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41156.963344907403</v>
      </c>
      <c r="P2137" s="12">
        <f t="shared" si="133"/>
        <v>41186.963344907403</v>
      </c>
      <c r="Q2137">
        <f t="shared" si="134"/>
        <v>21.73</v>
      </c>
      <c r="R2137" s="11" t="s">
        <v>8349</v>
      </c>
      <c r="S2137" t="s">
        <v>8350</v>
      </c>
      <c r="T2137" s="13">
        <f t="shared" si="135"/>
        <v>2012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41536.509097222224</v>
      </c>
      <c r="P2138" s="12">
        <f t="shared" si="133"/>
        <v>41566.509097222224</v>
      </c>
      <c r="Q2138">
        <f t="shared" si="134"/>
        <v>11.92</v>
      </c>
      <c r="R2138" s="11" t="s">
        <v>8349</v>
      </c>
      <c r="S2138" t="s">
        <v>8350</v>
      </c>
      <c r="T2138" s="13">
        <f t="shared" si="135"/>
        <v>2013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41948.771168981482</v>
      </c>
      <c r="P2139" s="12">
        <f t="shared" si="133"/>
        <v>41978.771168981482</v>
      </c>
      <c r="Q2139">
        <f t="shared" si="134"/>
        <v>26.6</v>
      </c>
      <c r="R2139" s="11" t="s">
        <v>8349</v>
      </c>
      <c r="S2139" t="s">
        <v>8350</v>
      </c>
      <c r="T2139" s="13">
        <f t="shared" si="135"/>
        <v>2014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41557.013182870374</v>
      </c>
      <c r="P2140" s="12">
        <f t="shared" si="133"/>
        <v>41587.054849537039</v>
      </c>
      <c r="Q2140">
        <f t="shared" si="134"/>
        <v>10.67</v>
      </c>
      <c r="R2140" s="11" t="s">
        <v>8349</v>
      </c>
      <c r="S2140" t="s">
        <v>8350</v>
      </c>
      <c r="T2140" s="13">
        <f t="shared" si="135"/>
        <v>2013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42647.750092592592</v>
      </c>
      <c r="P2141" s="12">
        <f t="shared" si="133"/>
        <v>42677.750092592592</v>
      </c>
      <c r="Q2141">
        <f t="shared" si="134"/>
        <v>29.04</v>
      </c>
      <c r="R2141" s="11" t="s">
        <v>8349</v>
      </c>
      <c r="S2141" t="s">
        <v>8350</v>
      </c>
      <c r="T2141" s="13">
        <f t="shared" si="135"/>
        <v>2016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41255.833611111113</v>
      </c>
      <c r="P2142" s="12">
        <f t="shared" si="133"/>
        <v>41285.833611111113</v>
      </c>
      <c r="Q2142">
        <f t="shared" si="134"/>
        <v>50.91</v>
      </c>
      <c r="R2142" s="11" t="s">
        <v>8349</v>
      </c>
      <c r="S2142" t="s">
        <v>8350</v>
      </c>
      <c r="T2142" s="13">
        <f t="shared" si="135"/>
        <v>2012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41927.235636574071</v>
      </c>
      <c r="P2143" s="12">
        <f t="shared" si="133"/>
        <v>41957.277303240742</v>
      </c>
      <c r="Q2143">
        <f t="shared" si="134"/>
        <v>0</v>
      </c>
      <c r="R2143" s="11" t="s">
        <v>8349</v>
      </c>
      <c r="S2143" t="s">
        <v>8350</v>
      </c>
      <c r="T2143" s="13">
        <f t="shared" si="135"/>
        <v>2014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42340.701504629629</v>
      </c>
      <c r="P2144" s="12">
        <f t="shared" si="133"/>
        <v>42368.701504629629</v>
      </c>
      <c r="Q2144">
        <f t="shared" si="134"/>
        <v>50.08</v>
      </c>
      <c r="R2144" s="11" t="s">
        <v>8349</v>
      </c>
      <c r="S2144" t="s">
        <v>8350</v>
      </c>
      <c r="T2144" s="13">
        <f t="shared" si="135"/>
        <v>2015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40332.886712962965</v>
      </c>
      <c r="P2145" s="12">
        <f t="shared" si="133"/>
        <v>40380.791666666664</v>
      </c>
      <c r="Q2145">
        <f t="shared" si="134"/>
        <v>45</v>
      </c>
      <c r="R2145" s="11" t="s">
        <v>8349</v>
      </c>
      <c r="S2145" t="s">
        <v>8350</v>
      </c>
      <c r="T2145" s="13">
        <f t="shared" si="135"/>
        <v>2010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41499.546759259261</v>
      </c>
      <c r="P2146" s="12">
        <f t="shared" si="133"/>
        <v>41531.546759259261</v>
      </c>
      <c r="Q2146">
        <f t="shared" si="134"/>
        <v>25.29</v>
      </c>
      <c r="R2146" s="11" t="s">
        <v>8349</v>
      </c>
      <c r="S2146" t="s">
        <v>8350</v>
      </c>
      <c r="T2146" s="13">
        <f t="shared" si="135"/>
        <v>2013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41575.237430555557</v>
      </c>
      <c r="P2147" s="12">
        <f t="shared" si="133"/>
        <v>41605.279097222221</v>
      </c>
      <c r="Q2147">
        <f t="shared" si="134"/>
        <v>51.29</v>
      </c>
      <c r="R2147" s="11" t="s">
        <v>8349</v>
      </c>
      <c r="S2147" t="s">
        <v>8350</v>
      </c>
      <c r="T2147" s="13">
        <f t="shared" si="135"/>
        <v>2013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42397.679513888885</v>
      </c>
      <c r="P2148" s="12">
        <f t="shared" si="133"/>
        <v>42411.679513888885</v>
      </c>
      <c r="Q2148">
        <f t="shared" si="134"/>
        <v>1</v>
      </c>
      <c r="R2148" s="11" t="s">
        <v>8349</v>
      </c>
      <c r="S2148" t="s">
        <v>8350</v>
      </c>
      <c r="T2148" s="13">
        <f t="shared" si="135"/>
        <v>2016</v>
      </c>
    </row>
    <row r="2149" spans="1:20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41927.295694444445</v>
      </c>
      <c r="P2149" s="12">
        <f t="shared" si="133"/>
        <v>41959.337361111116</v>
      </c>
      <c r="Q2149">
        <f t="shared" si="134"/>
        <v>49.38</v>
      </c>
      <c r="R2149" s="11" t="s">
        <v>8349</v>
      </c>
      <c r="S2149" t="s">
        <v>8350</v>
      </c>
      <c r="T2149" s="13">
        <f t="shared" si="135"/>
        <v>2014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42066.733587962968</v>
      </c>
      <c r="P2150" s="12">
        <f t="shared" si="133"/>
        <v>42096.691921296297</v>
      </c>
      <c r="Q2150">
        <f t="shared" si="134"/>
        <v>1</v>
      </c>
      <c r="R2150" s="11" t="s">
        <v>8349</v>
      </c>
      <c r="S2150" t="s">
        <v>8350</v>
      </c>
      <c r="T2150" s="13">
        <f t="shared" si="135"/>
        <v>2015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40355.024953703702</v>
      </c>
      <c r="P2151" s="12">
        <f t="shared" si="133"/>
        <v>40390</v>
      </c>
      <c r="Q2151">
        <f t="shared" si="134"/>
        <v>0</v>
      </c>
      <c r="R2151" s="11" t="s">
        <v>8349</v>
      </c>
      <c r="S2151" t="s">
        <v>8350</v>
      </c>
      <c r="T2151" s="13">
        <f t="shared" si="135"/>
        <v>2010</v>
      </c>
    </row>
    <row r="2152" spans="1:20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42534.284710648149</v>
      </c>
      <c r="P2152" s="12">
        <f t="shared" si="133"/>
        <v>42564.284710648149</v>
      </c>
      <c r="Q2152">
        <f t="shared" si="134"/>
        <v>101.25</v>
      </c>
      <c r="R2152" s="11" t="s">
        <v>8349</v>
      </c>
      <c r="S2152" t="s">
        <v>8350</v>
      </c>
      <c r="T2152" s="13">
        <f t="shared" si="135"/>
        <v>2016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42520.847384259265</v>
      </c>
      <c r="P2153" s="12">
        <f t="shared" si="133"/>
        <v>42550.847384259265</v>
      </c>
      <c r="Q2153">
        <f t="shared" si="134"/>
        <v>19.670000000000002</v>
      </c>
      <c r="R2153" s="11" t="s">
        <v>8349</v>
      </c>
      <c r="S2153" t="s">
        <v>8350</v>
      </c>
      <c r="T2153" s="13">
        <f t="shared" si="135"/>
        <v>2016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41683.832280092596</v>
      </c>
      <c r="P2154" s="12">
        <f t="shared" si="133"/>
        <v>41713.790613425925</v>
      </c>
      <c r="Q2154">
        <f t="shared" si="134"/>
        <v>12.5</v>
      </c>
      <c r="R2154" s="11" t="s">
        <v>8349</v>
      </c>
      <c r="S2154" t="s">
        <v>8350</v>
      </c>
      <c r="T2154" s="13">
        <f t="shared" si="135"/>
        <v>2014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41974.911087962959</v>
      </c>
      <c r="P2155" s="12">
        <f t="shared" si="133"/>
        <v>42014.332638888889</v>
      </c>
      <c r="Q2155">
        <f t="shared" si="134"/>
        <v>8.5</v>
      </c>
      <c r="R2155" s="11" t="s">
        <v>8349</v>
      </c>
      <c r="S2155" t="s">
        <v>8350</v>
      </c>
      <c r="T2155" s="13">
        <f t="shared" si="135"/>
        <v>2014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41647.632256944446</v>
      </c>
      <c r="P2156" s="12">
        <f t="shared" si="133"/>
        <v>41667.632256944446</v>
      </c>
      <c r="Q2156">
        <f t="shared" si="134"/>
        <v>1</v>
      </c>
      <c r="R2156" s="11" t="s">
        <v>8349</v>
      </c>
      <c r="S2156" t="s">
        <v>8350</v>
      </c>
      <c r="T2156" s="13">
        <f t="shared" si="135"/>
        <v>2014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42430.747511574074</v>
      </c>
      <c r="P2157" s="12">
        <f t="shared" si="133"/>
        <v>42460.70584490741</v>
      </c>
      <c r="Q2157">
        <f t="shared" si="134"/>
        <v>23</v>
      </c>
      <c r="R2157" s="11" t="s">
        <v>8349</v>
      </c>
      <c r="S2157" t="s">
        <v>8350</v>
      </c>
      <c r="T2157" s="13">
        <f t="shared" si="135"/>
        <v>2016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41488.85423611111</v>
      </c>
      <c r="P2158" s="12">
        <f t="shared" si="133"/>
        <v>41533.85423611111</v>
      </c>
      <c r="Q2158">
        <f t="shared" si="134"/>
        <v>17.989999999999998</v>
      </c>
      <c r="R2158" s="11" t="s">
        <v>8349</v>
      </c>
      <c r="S2158" t="s">
        <v>8350</v>
      </c>
      <c r="T2158" s="13">
        <f t="shared" si="135"/>
        <v>2013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42694.98128472222</v>
      </c>
      <c r="P2159" s="12">
        <f t="shared" si="133"/>
        <v>42727.332638888889</v>
      </c>
      <c r="Q2159">
        <f t="shared" si="134"/>
        <v>370.95</v>
      </c>
      <c r="R2159" s="11" t="s">
        <v>8349</v>
      </c>
      <c r="S2159" t="s">
        <v>8350</v>
      </c>
      <c r="T2159" s="13">
        <f t="shared" si="135"/>
        <v>2016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41264.853865740741</v>
      </c>
      <c r="P2160" s="12">
        <f t="shared" si="133"/>
        <v>41309.853865740741</v>
      </c>
      <c r="Q2160">
        <f t="shared" si="134"/>
        <v>63.57</v>
      </c>
      <c r="R2160" s="11" t="s">
        <v>8349</v>
      </c>
      <c r="S2160" t="s">
        <v>8350</v>
      </c>
      <c r="T2160" s="13">
        <f t="shared" si="135"/>
        <v>2012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40710.731180555551</v>
      </c>
      <c r="P2161" s="12">
        <f t="shared" si="133"/>
        <v>40740.731180555551</v>
      </c>
      <c r="Q2161">
        <f t="shared" si="134"/>
        <v>13</v>
      </c>
      <c r="R2161" s="11" t="s">
        <v>8349</v>
      </c>
      <c r="S2161" t="s">
        <v>8350</v>
      </c>
      <c r="T2161" s="13">
        <f t="shared" si="135"/>
        <v>2011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41018.711863425924</v>
      </c>
      <c r="P2162" s="12">
        <f t="shared" si="133"/>
        <v>41048.711863425924</v>
      </c>
      <c r="Q2162">
        <f t="shared" si="134"/>
        <v>5.31</v>
      </c>
      <c r="R2162" s="11" t="s">
        <v>8349</v>
      </c>
      <c r="S2162" t="s">
        <v>8350</v>
      </c>
      <c r="T2162" s="13">
        <f t="shared" si="135"/>
        <v>2012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42240.852534722217</v>
      </c>
      <c r="P2163" s="12">
        <f t="shared" si="133"/>
        <v>42270.852534722217</v>
      </c>
      <c r="Q2163">
        <f t="shared" si="134"/>
        <v>35.619999999999997</v>
      </c>
      <c r="R2163" s="11" t="s">
        <v>8341</v>
      </c>
      <c r="S2163" t="s">
        <v>8342</v>
      </c>
      <c r="T2163" s="13">
        <f t="shared" si="135"/>
        <v>2015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41813.766099537039</v>
      </c>
      <c r="P2164" s="12">
        <f t="shared" si="133"/>
        <v>41844.766099537039</v>
      </c>
      <c r="Q2164">
        <f t="shared" si="134"/>
        <v>87.1</v>
      </c>
      <c r="R2164" s="11" t="s">
        <v>8341</v>
      </c>
      <c r="S2164" t="s">
        <v>8342</v>
      </c>
      <c r="T2164" s="13">
        <f t="shared" si="135"/>
        <v>2014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42111.899537037039</v>
      </c>
      <c r="P2165" s="12">
        <f t="shared" si="133"/>
        <v>42163.159722222219</v>
      </c>
      <c r="Q2165">
        <f t="shared" si="134"/>
        <v>75.11</v>
      </c>
      <c r="R2165" s="11" t="s">
        <v>8341</v>
      </c>
      <c r="S2165" t="s">
        <v>8342</v>
      </c>
      <c r="T2165" s="13">
        <f t="shared" si="135"/>
        <v>2015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42515.71775462963</v>
      </c>
      <c r="P2166" s="12">
        <f t="shared" si="133"/>
        <v>42546.165972222225</v>
      </c>
      <c r="Q2166">
        <f t="shared" si="134"/>
        <v>68.010000000000005</v>
      </c>
      <c r="R2166" s="11" t="s">
        <v>8341</v>
      </c>
      <c r="S2166" t="s">
        <v>8342</v>
      </c>
      <c r="T2166" s="13">
        <f t="shared" si="135"/>
        <v>2016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42438.667071759264</v>
      </c>
      <c r="P2167" s="12">
        <f t="shared" si="133"/>
        <v>42468.625405092593</v>
      </c>
      <c r="Q2167">
        <f t="shared" si="134"/>
        <v>29.62</v>
      </c>
      <c r="R2167" s="11" t="s">
        <v>8341</v>
      </c>
      <c r="S2167" t="s">
        <v>8342</v>
      </c>
      <c r="T2167" s="13">
        <f t="shared" si="135"/>
        <v>2016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41933.838171296295</v>
      </c>
      <c r="P2168" s="12">
        <f t="shared" si="133"/>
        <v>41978.879837962959</v>
      </c>
      <c r="Q2168">
        <f t="shared" si="134"/>
        <v>91.63</v>
      </c>
      <c r="R2168" s="11" t="s">
        <v>8341</v>
      </c>
      <c r="S2168" t="s">
        <v>8342</v>
      </c>
      <c r="T2168" s="13">
        <f t="shared" si="135"/>
        <v>2014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41153.066400462965</v>
      </c>
      <c r="P2169" s="12">
        <f t="shared" si="133"/>
        <v>41167.066400462965</v>
      </c>
      <c r="Q2169">
        <f t="shared" si="134"/>
        <v>22.5</v>
      </c>
      <c r="R2169" s="11" t="s">
        <v>8341</v>
      </c>
      <c r="S2169" t="s">
        <v>8342</v>
      </c>
      <c r="T2169" s="13">
        <f t="shared" si="135"/>
        <v>2012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42745.600243055553</v>
      </c>
      <c r="P2170" s="12">
        <f t="shared" si="133"/>
        <v>42776.208333333328</v>
      </c>
      <c r="Q2170">
        <f t="shared" si="134"/>
        <v>64.37</v>
      </c>
      <c r="R2170" s="11" t="s">
        <v>8341</v>
      </c>
      <c r="S2170" t="s">
        <v>8342</v>
      </c>
      <c r="T2170" s="13">
        <f t="shared" si="135"/>
        <v>2017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42793.700821759259</v>
      </c>
      <c r="P2171" s="12">
        <f t="shared" si="133"/>
        <v>42796.700821759259</v>
      </c>
      <c r="Q2171">
        <f t="shared" si="134"/>
        <v>21.86</v>
      </c>
      <c r="R2171" s="11" t="s">
        <v>8341</v>
      </c>
      <c r="S2171" t="s">
        <v>8342</v>
      </c>
      <c r="T2171" s="13">
        <f t="shared" si="135"/>
        <v>2017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42198.750254629631</v>
      </c>
      <c r="P2172" s="12">
        <f t="shared" si="133"/>
        <v>42238.750254629631</v>
      </c>
      <c r="Q2172">
        <f t="shared" si="134"/>
        <v>33.32</v>
      </c>
      <c r="R2172" s="11" t="s">
        <v>8341</v>
      </c>
      <c r="S2172" t="s">
        <v>8342</v>
      </c>
      <c r="T2172" s="13">
        <f t="shared" si="135"/>
        <v>2015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42141.95711805555</v>
      </c>
      <c r="P2173" s="12">
        <f t="shared" si="133"/>
        <v>42177.208333333328</v>
      </c>
      <c r="Q2173">
        <f t="shared" si="134"/>
        <v>90.28</v>
      </c>
      <c r="R2173" s="11" t="s">
        <v>8341</v>
      </c>
      <c r="S2173" t="s">
        <v>8342</v>
      </c>
      <c r="T2173" s="13">
        <f t="shared" si="135"/>
        <v>2015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42082.580092592587</v>
      </c>
      <c r="P2174" s="12">
        <f t="shared" si="133"/>
        <v>42112.580092592587</v>
      </c>
      <c r="Q2174">
        <f t="shared" si="134"/>
        <v>76.92</v>
      </c>
      <c r="R2174" s="11" t="s">
        <v>8341</v>
      </c>
      <c r="S2174" t="s">
        <v>8342</v>
      </c>
      <c r="T2174" s="13">
        <f t="shared" si="135"/>
        <v>2015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41495.692627314813</v>
      </c>
      <c r="P2175" s="12">
        <f t="shared" si="133"/>
        <v>41527.165972222225</v>
      </c>
      <c r="Q2175">
        <f t="shared" si="134"/>
        <v>59.23</v>
      </c>
      <c r="R2175" s="11" t="s">
        <v>8341</v>
      </c>
      <c r="S2175" t="s">
        <v>8342</v>
      </c>
      <c r="T2175" s="13">
        <f t="shared" si="135"/>
        <v>2013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42465.542905092589</v>
      </c>
      <c r="P2176" s="12">
        <f t="shared" si="133"/>
        <v>42495.542905092589</v>
      </c>
      <c r="Q2176">
        <f t="shared" si="134"/>
        <v>65.38</v>
      </c>
      <c r="R2176" s="11" t="s">
        <v>8341</v>
      </c>
      <c r="S2176" t="s">
        <v>8342</v>
      </c>
      <c r="T2176" s="13">
        <f t="shared" si="135"/>
        <v>2016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42565.009097222224</v>
      </c>
      <c r="P2177" s="12">
        <f t="shared" si="133"/>
        <v>42572.009097222224</v>
      </c>
      <c r="Q2177">
        <f t="shared" si="134"/>
        <v>67.31</v>
      </c>
      <c r="R2177" s="11" t="s">
        <v>8341</v>
      </c>
      <c r="S2177" t="s">
        <v>8342</v>
      </c>
      <c r="T2177" s="13">
        <f t="shared" si="135"/>
        <v>2016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42096.633206018523</v>
      </c>
      <c r="P2178" s="12">
        <f t="shared" si="133"/>
        <v>42126.633206018523</v>
      </c>
      <c r="Q2178">
        <f t="shared" si="134"/>
        <v>88.75</v>
      </c>
      <c r="R2178" s="11" t="s">
        <v>8341</v>
      </c>
      <c r="S2178" t="s">
        <v>8342</v>
      </c>
      <c r="T2178" s="13">
        <f t="shared" si="135"/>
        <v>2015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(((J2179/60)/60)/24)+DATE(1970,1,1)</f>
        <v>42502.250775462962</v>
      </c>
      <c r="P2179" s="12">
        <f t="shared" ref="P2179:P2242" si="137">(((I2179/60)/60)/24)+DATE(1970,1,1)</f>
        <v>42527.250775462962</v>
      </c>
      <c r="Q2179">
        <f t="shared" ref="Q2179:Q2242" si="138">IFERROR(ROUND(E2179/L2179,2),0)</f>
        <v>65.87</v>
      </c>
      <c r="R2179" s="11" t="s">
        <v>8341</v>
      </c>
      <c r="S2179" t="s">
        <v>8342</v>
      </c>
      <c r="T2179" s="13">
        <f t="shared" ref="T2179:T2242" si="139">YEAR(O2179)</f>
        <v>2016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42723.63653935185</v>
      </c>
      <c r="P2180" s="12">
        <f t="shared" si="137"/>
        <v>42753.63653935185</v>
      </c>
      <c r="Q2180">
        <f t="shared" si="138"/>
        <v>40.35</v>
      </c>
      <c r="R2180" s="11" t="s">
        <v>8341</v>
      </c>
      <c r="S2180" t="s">
        <v>8342</v>
      </c>
      <c r="T2180" s="13">
        <f t="shared" si="139"/>
        <v>2016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42075.171203703707</v>
      </c>
      <c r="P2181" s="12">
        <f t="shared" si="137"/>
        <v>42105.171203703707</v>
      </c>
      <c r="Q2181">
        <f t="shared" si="138"/>
        <v>76.86</v>
      </c>
      <c r="R2181" s="11" t="s">
        <v>8341</v>
      </c>
      <c r="S2181" t="s">
        <v>8342</v>
      </c>
      <c r="T2181" s="13">
        <f t="shared" si="139"/>
        <v>2015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42279.669768518521</v>
      </c>
      <c r="P2182" s="12">
        <f t="shared" si="137"/>
        <v>42321.711435185185</v>
      </c>
      <c r="Q2182">
        <f t="shared" si="138"/>
        <v>68.709999999999994</v>
      </c>
      <c r="R2182" s="11" t="s">
        <v>8341</v>
      </c>
      <c r="S2182" t="s">
        <v>8342</v>
      </c>
      <c r="T2182" s="13">
        <f t="shared" si="139"/>
        <v>2015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42773.005243055552</v>
      </c>
      <c r="P2183" s="12">
        <f t="shared" si="137"/>
        <v>42787.005243055552</v>
      </c>
      <c r="Q2183">
        <f t="shared" si="138"/>
        <v>57.77</v>
      </c>
      <c r="R2183" s="11" t="s">
        <v>8349</v>
      </c>
      <c r="S2183" t="s">
        <v>8367</v>
      </c>
      <c r="T2183" s="13">
        <f t="shared" si="139"/>
        <v>2017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41879.900752314818</v>
      </c>
      <c r="P2184" s="12">
        <f t="shared" si="137"/>
        <v>41914.900752314818</v>
      </c>
      <c r="Q2184">
        <f t="shared" si="138"/>
        <v>44.17</v>
      </c>
      <c r="R2184" s="11" t="s">
        <v>8349</v>
      </c>
      <c r="S2184" t="s">
        <v>8367</v>
      </c>
      <c r="T2184" s="13">
        <f t="shared" si="139"/>
        <v>2014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42745.365474537044</v>
      </c>
      <c r="P2185" s="12">
        <f t="shared" si="137"/>
        <v>42775.208333333328</v>
      </c>
      <c r="Q2185">
        <f t="shared" si="138"/>
        <v>31.57</v>
      </c>
      <c r="R2185" s="11" t="s">
        <v>8349</v>
      </c>
      <c r="S2185" t="s">
        <v>8367</v>
      </c>
      <c r="T2185" s="13">
        <f t="shared" si="139"/>
        <v>2017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42380.690289351856</v>
      </c>
      <c r="P2186" s="12">
        <f t="shared" si="137"/>
        <v>42394.666666666672</v>
      </c>
      <c r="Q2186">
        <f t="shared" si="138"/>
        <v>107.05</v>
      </c>
      <c r="R2186" s="11" t="s">
        <v>8349</v>
      </c>
      <c r="S2186" t="s">
        <v>8367</v>
      </c>
      <c r="T2186" s="13">
        <f t="shared" si="139"/>
        <v>2016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41319.349988425929</v>
      </c>
      <c r="P2187" s="12">
        <f t="shared" si="137"/>
        <v>41359.349988425929</v>
      </c>
      <c r="Q2187">
        <f t="shared" si="138"/>
        <v>149.03</v>
      </c>
      <c r="R2187" s="11" t="s">
        <v>8349</v>
      </c>
      <c r="S2187" t="s">
        <v>8367</v>
      </c>
      <c r="T2187" s="13">
        <f t="shared" si="139"/>
        <v>2013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42583.615081018521</v>
      </c>
      <c r="P2188" s="12">
        <f t="shared" si="137"/>
        <v>42620.083333333328</v>
      </c>
      <c r="Q2188">
        <f t="shared" si="138"/>
        <v>55.96</v>
      </c>
      <c r="R2188" s="11" t="s">
        <v>8349</v>
      </c>
      <c r="S2188" t="s">
        <v>8367</v>
      </c>
      <c r="T2188" s="13">
        <f t="shared" si="139"/>
        <v>2016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42068.209097222221</v>
      </c>
      <c r="P2189" s="12">
        <f t="shared" si="137"/>
        <v>42097.165972222225</v>
      </c>
      <c r="Q2189">
        <f t="shared" si="138"/>
        <v>56.97</v>
      </c>
      <c r="R2189" s="11" t="s">
        <v>8349</v>
      </c>
      <c r="S2189" t="s">
        <v>8367</v>
      </c>
      <c r="T2189" s="13">
        <f t="shared" si="139"/>
        <v>2015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42633.586122685185</v>
      </c>
      <c r="P2190" s="12">
        <f t="shared" si="137"/>
        <v>42668.708333333328</v>
      </c>
      <c r="Q2190">
        <f t="shared" si="138"/>
        <v>44.06</v>
      </c>
      <c r="R2190" s="11" t="s">
        <v>8349</v>
      </c>
      <c r="S2190" t="s">
        <v>8367</v>
      </c>
      <c r="T2190" s="13">
        <f t="shared" si="139"/>
        <v>2016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42467.788194444445</v>
      </c>
      <c r="P2191" s="12">
        <f t="shared" si="137"/>
        <v>42481.916666666672</v>
      </c>
      <c r="Q2191">
        <f t="shared" si="138"/>
        <v>68.63</v>
      </c>
      <c r="R2191" s="11" t="s">
        <v>8349</v>
      </c>
      <c r="S2191" t="s">
        <v>8367</v>
      </c>
      <c r="T2191" s="13">
        <f t="shared" si="139"/>
        <v>2016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42417.625046296293</v>
      </c>
      <c r="P2192" s="12">
        <f t="shared" si="137"/>
        <v>42452.290972222225</v>
      </c>
      <c r="Q2192">
        <f t="shared" si="138"/>
        <v>65.319999999999993</v>
      </c>
      <c r="R2192" s="11" t="s">
        <v>8349</v>
      </c>
      <c r="S2192" t="s">
        <v>8367</v>
      </c>
      <c r="T2192" s="13">
        <f t="shared" si="139"/>
        <v>2016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42768.833645833336</v>
      </c>
      <c r="P2193" s="12">
        <f t="shared" si="137"/>
        <v>42780.833645833336</v>
      </c>
      <c r="Q2193">
        <f t="shared" si="138"/>
        <v>35.92</v>
      </c>
      <c r="R2193" s="11" t="s">
        <v>8349</v>
      </c>
      <c r="S2193" t="s">
        <v>8367</v>
      </c>
      <c r="T2193" s="13">
        <f t="shared" si="139"/>
        <v>2017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42691.8512037037</v>
      </c>
      <c r="P2194" s="12">
        <f t="shared" si="137"/>
        <v>42719.958333333328</v>
      </c>
      <c r="Q2194">
        <f t="shared" si="138"/>
        <v>40.07</v>
      </c>
      <c r="R2194" s="11" t="s">
        <v>8349</v>
      </c>
      <c r="S2194" t="s">
        <v>8367</v>
      </c>
      <c r="T2194" s="13">
        <f t="shared" si="139"/>
        <v>2016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42664.405925925923</v>
      </c>
      <c r="P2195" s="12">
        <f t="shared" si="137"/>
        <v>42695.207638888889</v>
      </c>
      <c r="Q2195">
        <f t="shared" si="138"/>
        <v>75.650000000000006</v>
      </c>
      <c r="R2195" s="11" t="s">
        <v>8349</v>
      </c>
      <c r="S2195" t="s">
        <v>8367</v>
      </c>
      <c r="T2195" s="13">
        <f t="shared" si="139"/>
        <v>2016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42425.757986111115</v>
      </c>
      <c r="P2196" s="12">
        <f t="shared" si="137"/>
        <v>42455.716319444444</v>
      </c>
      <c r="Q2196">
        <f t="shared" si="138"/>
        <v>61.2</v>
      </c>
      <c r="R2196" s="11" t="s">
        <v>8349</v>
      </c>
      <c r="S2196" t="s">
        <v>8367</v>
      </c>
      <c r="T2196" s="13">
        <f t="shared" si="139"/>
        <v>2016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42197.771990740745</v>
      </c>
      <c r="P2197" s="12">
        <f t="shared" si="137"/>
        <v>42227.771990740745</v>
      </c>
      <c r="Q2197">
        <f t="shared" si="138"/>
        <v>48.13</v>
      </c>
      <c r="R2197" s="11" t="s">
        <v>8349</v>
      </c>
      <c r="S2197" t="s">
        <v>8367</v>
      </c>
      <c r="T2197" s="13">
        <f t="shared" si="139"/>
        <v>2015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42675.487291666665</v>
      </c>
      <c r="P2198" s="12">
        <f t="shared" si="137"/>
        <v>42706.291666666672</v>
      </c>
      <c r="Q2198">
        <f t="shared" si="138"/>
        <v>68.11</v>
      </c>
      <c r="R2198" s="11" t="s">
        <v>8349</v>
      </c>
      <c r="S2198" t="s">
        <v>8367</v>
      </c>
      <c r="T2198" s="13">
        <f t="shared" si="139"/>
        <v>2016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42033.584016203706</v>
      </c>
      <c r="P2199" s="12">
        <f t="shared" si="137"/>
        <v>42063.584016203706</v>
      </c>
      <c r="Q2199">
        <f t="shared" si="138"/>
        <v>65.89</v>
      </c>
      <c r="R2199" s="11" t="s">
        <v>8349</v>
      </c>
      <c r="S2199" t="s">
        <v>8367</v>
      </c>
      <c r="T2199" s="13">
        <f t="shared" si="139"/>
        <v>2015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42292.513888888891</v>
      </c>
      <c r="P2200" s="12">
        <f t="shared" si="137"/>
        <v>42322.555555555555</v>
      </c>
      <c r="Q2200">
        <f t="shared" si="138"/>
        <v>81.650000000000006</v>
      </c>
      <c r="R2200" s="11" t="s">
        <v>8349</v>
      </c>
      <c r="S2200" t="s">
        <v>8367</v>
      </c>
      <c r="T2200" s="13">
        <f t="shared" si="139"/>
        <v>2015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42262.416643518518</v>
      </c>
      <c r="P2201" s="12">
        <f t="shared" si="137"/>
        <v>42292.416643518518</v>
      </c>
      <c r="Q2201">
        <f t="shared" si="138"/>
        <v>52.7</v>
      </c>
      <c r="R2201" s="11" t="s">
        <v>8349</v>
      </c>
      <c r="S2201" t="s">
        <v>8367</v>
      </c>
      <c r="T2201" s="13">
        <f t="shared" si="139"/>
        <v>2015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42163.625787037032</v>
      </c>
      <c r="P2202" s="12">
        <f t="shared" si="137"/>
        <v>42191.125</v>
      </c>
      <c r="Q2202">
        <f t="shared" si="138"/>
        <v>41.23</v>
      </c>
      <c r="R2202" s="11" t="s">
        <v>8349</v>
      </c>
      <c r="S2202" t="s">
        <v>8367</v>
      </c>
      <c r="T2202" s="13">
        <f t="shared" si="139"/>
        <v>2015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41276.846817129634</v>
      </c>
      <c r="P2203" s="12">
        <f t="shared" si="137"/>
        <v>41290.846817129634</v>
      </c>
      <c r="Q2203">
        <f t="shared" si="138"/>
        <v>15.04</v>
      </c>
      <c r="R2203" s="11" t="s">
        <v>8341</v>
      </c>
      <c r="S2203" t="s">
        <v>8346</v>
      </c>
      <c r="T2203" s="13">
        <f t="shared" si="139"/>
        <v>2013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41184.849166666667</v>
      </c>
      <c r="P2204" s="12">
        <f t="shared" si="137"/>
        <v>41214.849166666667</v>
      </c>
      <c r="Q2204">
        <f t="shared" si="138"/>
        <v>39.07</v>
      </c>
      <c r="R2204" s="11" t="s">
        <v>8341</v>
      </c>
      <c r="S2204" t="s">
        <v>8346</v>
      </c>
      <c r="T2204" s="13">
        <f t="shared" si="139"/>
        <v>2012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42241.85974537037</v>
      </c>
      <c r="P2205" s="12">
        <f t="shared" si="137"/>
        <v>42271.85974537037</v>
      </c>
      <c r="Q2205">
        <f t="shared" si="138"/>
        <v>43.82</v>
      </c>
      <c r="R2205" s="11" t="s">
        <v>8341</v>
      </c>
      <c r="S2205" t="s">
        <v>8346</v>
      </c>
      <c r="T2205" s="13">
        <f t="shared" si="139"/>
        <v>2015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41312.311562499999</v>
      </c>
      <c r="P2206" s="12">
        <f t="shared" si="137"/>
        <v>41342.311562499999</v>
      </c>
      <c r="Q2206">
        <f t="shared" si="138"/>
        <v>27.3</v>
      </c>
      <c r="R2206" s="11" t="s">
        <v>8341</v>
      </c>
      <c r="S2206" t="s">
        <v>8346</v>
      </c>
      <c r="T2206" s="13">
        <f t="shared" si="139"/>
        <v>2013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41031.82163194444</v>
      </c>
      <c r="P2207" s="12">
        <f t="shared" si="137"/>
        <v>41061.82163194444</v>
      </c>
      <c r="Q2207">
        <f t="shared" si="138"/>
        <v>42.22</v>
      </c>
      <c r="R2207" s="11" t="s">
        <v>8341</v>
      </c>
      <c r="S2207" t="s">
        <v>8346</v>
      </c>
      <c r="T2207" s="13">
        <f t="shared" si="139"/>
        <v>2012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40997.257222222222</v>
      </c>
      <c r="P2208" s="12">
        <f t="shared" si="137"/>
        <v>41015.257222222222</v>
      </c>
      <c r="Q2208">
        <f t="shared" si="138"/>
        <v>33.24</v>
      </c>
      <c r="R2208" s="11" t="s">
        <v>8341</v>
      </c>
      <c r="S2208" t="s">
        <v>8346</v>
      </c>
      <c r="T2208" s="13">
        <f t="shared" si="139"/>
        <v>2012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41564.194131944445</v>
      </c>
      <c r="P2209" s="12">
        <f t="shared" si="137"/>
        <v>41594.235798611109</v>
      </c>
      <c r="Q2209">
        <f t="shared" si="138"/>
        <v>285.70999999999998</v>
      </c>
      <c r="R2209" s="11" t="s">
        <v>8341</v>
      </c>
      <c r="S2209" t="s">
        <v>8346</v>
      </c>
      <c r="T2209" s="13">
        <f t="shared" si="139"/>
        <v>2013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40946.882245370369</v>
      </c>
      <c r="P2210" s="12">
        <f t="shared" si="137"/>
        <v>41006.166666666664</v>
      </c>
      <c r="Q2210">
        <f t="shared" si="138"/>
        <v>42.33</v>
      </c>
      <c r="R2210" s="11" t="s">
        <v>8341</v>
      </c>
      <c r="S2210" t="s">
        <v>8346</v>
      </c>
      <c r="T2210" s="13">
        <f t="shared" si="139"/>
        <v>2012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41732.479675925926</v>
      </c>
      <c r="P2211" s="12">
        <f t="shared" si="137"/>
        <v>41743.958333333336</v>
      </c>
      <c r="Q2211">
        <f t="shared" si="138"/>
        <v>50.27</v>
      </c>
      <c r="R2211" s="11" t="s">
        <v>8341</v>
      </c>
      <c r="S2211" t="s">
        <v>8346</v>
      </c>
      <c r="T2211" s="13">
        <f t="shared" si="139"/>
        <v>2014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40956.066087962965</v>
      </c>
      <c r="P2212" s="12">
        <f t="shared" si="137"/>
        <v>41013.73333333333</v>
      </c>
      <c r="Q2212">
        <f t="shared" si="138"/>
        <v>61.9</v>
      </c>
      <c r="R2212" s="11" t="s">
        <v>8341</v>
      </c>
      <c r="S2212" t="s">
        <v>8346</v>
      </c>
      <c r="T2212" s="13">
        <f t="shared" si="139"/>
        <v>2012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41716.785011574073</v>
      </c>
      <c r="P2213" s="12">
        <f t="shared" si="137"/>
        <v>41739.290972222225</v>
      </c>
      <c r="Q2213">
        <f t="shared" si="138"/>
        <v>40.75</v>
      </c>
      <c r="R2213" s="11" t="s">
        <v>8341</v>
      </c>
      <c r="S2213" t="s">
        <v>8346</v>
      </c>
      <c r="T2213" s="13">
        <f t="shared" si="139"/>
        <v>2014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41548.747418981482</v>
      </c>
      <c r="P2214" s="12">
        <f t="shared" si="137"/>
        <v>41582.041666666664</v>
      </c>
      <c r="Q2214">
        <f t="shared" si="138"/>
        <v>55.8</v>
      </c>
      <c r="R2214" s="11" t="s">
        <v>8341</v>
      </c>
      <c r="S2214" t="s">
        <v>8346</v>
      </c>
      <c r="T2214" s="13">
        <f t="shared" si="139"/>
        <v>2013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42109.826145833329</v>
      </c>
      <c r="P2215" s="12">
        <f t="shared" si="137"/>
        <v>42139.826145833329</v>
      </c>
      <c r="Q2215">
        <f t="shared" si="138"/>
        <v>10</v>
      </c>
      <c r="R2215" s="11" t="s">
        <v>8341</v>
      </c>
      <c r="S2215" t="s">
        <v>8346</v>
      </c>
      <c r="T2215" s="13">
        <f t="shared" si="139"/>
        <v>2015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41646.792222222226</v>
      </c>
      <c r="P2216" s="12">
        <f t="shared" si="137"/>
        <v>41676.792222222226</v>
      </c>
      <c r="Q2216">
        <f t="shared" si="138"/>
        <v>73.13</v>
      </c>
      <c r="R2216" s="11" t="s">
        <v>8341</v>
      </c>
      <c r="S2216" t="s">
        <v>8346</v>
      </c>
      <c r="T2216" s="13">
        <f t="shared" si="139"/>
        <v>2014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40958.717268518521</v>
      </c>
      <c r="P2217" s="12">
        <f t="shared" si="137"/>
        <v>40981.290972222225</v>
      </c>
      <c r="Q2217">
        <f t="shared" si="138"/>
        <v>26.06</v>
      </c>
      <c r="R2217" s="11" t="s">
        <v>8341</v>
      </c>
      <c r="S2217" t="s">
        <v>8346</v>
      </c>
      <c r="T2217" s="13">
        <f t="shared" si="139"/>
        <v>2012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42194.751678240747</v>
      </c>
      <c r="P2218" s="12">
        <f t="shared" si="137"/>
        <v>42208.751678240747</v>
      </c>
      <c r="Q2218">
        <f t="shared" si="138"/>
        <v>22.64</v>
      </c>
      <c r="R2218" s="11" t="s">
        <v>8341</v>
      </c>
      <c r="S2218" t="s">
        <v>8346</v>
      </c>
      <c r="T2218" s="13">
        <f t="shared" si="139"/>
        <v>2015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42299.776770833334</v>
      </c>
      <c r="P2219" s="12">
        <f t="shared" si="137"/>
        <v>42310.333333333328</v>
      </c>
      <c r="Q2219">
        <f t="shared" si="138"/>
        <v>47.22</v>
      </c>
      <c r="R2219" s="11" t="s">
        <v>8341</v>
      </c>
      <c r="S2219" t="s">
        <v>8346</v>
      </c>
      <c r="T2219" s="13">
        <f t="shared" si="139"/>
        <v>2015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41127.812303240738</v>
      </c>
      <c r="P2220" s="12">
        <f t="shared" si="137"/>
        <v>41150</v>
      </c>
      <c r="Q2220">
        <f t="shared" si="138"/>
        <v>32.32</v>
      </c>
      <c r="R2220" s="11" t="s">
        <v>8341</v>
      </c>
      <c r="S2220" t="s">
        <v>8346</v>
      </c>
      <c r="T2220" s="13">
        <f t="shared" si="139"/>
        <v>2012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42205.718888888892</v>
      </c>
      <c r="P2221" s="12">
        <f t="shared" si="137"/>
        <v>42235.718888888892</v>
      </c>
      <c r="Q2221">
        <f t="shared" si="138"/>
        <v>53.42</v>
      </c>
      <c r="R2221" s="11" t="s">
        <v>8341</v>
      </c>
      <c r="S2221" t="s">
        <v>8346</v>
      </c>
      <c r="T2221" s="13">
        <f t="shared" si="139"/>
        <v>2015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41452.060601851852</v>
      </c>
      <c r="P2222" s="12">
        <f t="shared" si="137"/>
        <v>41482.060601851852</v>
      </c>
      <c r="Q2222">
        <f t="shared" si="138"/>
        <v>51.3</v>
      </c>
      <c r="R2222" s="11" t="s">
        <v>8341</v>
      </c>
      <c r="S2222" t="s">
        <v>8346</v>
      </c>
      <c r="T2222" s="13">
        <f t="shared" si="139"/>
        <v>2013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42452.666770833333</v>
      </c>
      <c r="P2223" s="12">
        <f t="shared" si="137"/>
        <v>42483</v>
      </c>
      <c r="Q2223">
        <f t="shared" si="138"/>
        <v>37.200000000000003</v>
      </c>
      <c r="R2223" s="11" t="s">
        <v>8349</v>
      </c>
      <c r="S2223" t="s">
        <v>8367</v>
      </c>
      <c r="T2223" s="13">
        <f t="shared" si="139"/>
        <v>2016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40906.787581018521</v>
      </c>
      <c r="P2224" s="12">
        <f t="shared" si="137"/>
        <v>40936.787581018521</v>
      </c>
      <c r="Q2224">
        <f t="shared" si="138"/>
        <v>27.1</v>
      </c>
      <c r="R2224" s="11" t="s">
        <v>8349</v>
      </c>
      <c r="S2224" t="s">
        <v>8367</v>
      </c>
      <c r="T2224" s="13">
        <f t="shared" si="139"/>
        <v>2011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42152.640833333338</v>
      </c>
      <c r="P2225" s="12">
        <f t="shared" si="137"/>
        <v>42182.640833333338</v>
      </c>
      <c r="Q2225">
        <f t="shared" si="138"/>
        <v>206.31</v>
      </c>
      <c r="R2225" s="11" t="s">
        <v>8349</v>
      </c>
      <c r="S2225" t="s">
        <v>8367</v>
      </c>
      <c r="T2225" s="13">
        <f t="shared" si="139"/>
        <v>2015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42644.667534722219</v>
      </c>
      <c r="P2226" s="12">
        <f t="shared" si="137"/>
        <v>42672.791666666672</v>
      </c>
      <c r="Q2226">
        <f t="shared" si="138"/>
        <v>82.15</v>
      </c>
      <c r="R2226" s="11" t="s">
        <v>8349</v>
      </c>
      <c r="S2226" t="s">
        <v>8367</v>
      </c>
      <c r="T2226" s="13">
        <f t="shared" si="139"/>
        <v>2016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41873.79184027778</v>
      </c>
      <c r="P2227" s="12">
        <f t="shared" si="137"/>
        <v>41903.79184027778</v>
      </c>
      <c r="Q2227">
        <f t="shared" si="138"/>
        <v>164.8</v>
      </c>
      <c r="R2227" s="11" t="s">
        <v>8349</v>
      </c>
      <c r="S2227" t="s">
        <v>8367</v>
      </c>
      <c r="T2227" s="13">
        <f t="shared" si="139"/>
        <v>2014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42381.79886574074</v>
      </c>
      <c r="P2228" s="12">
        <f t="shared" si="137"/>
        <v>42412.207638888889</v>
      </c>
      <c r="Q2228">
        <f t="shared" si="138"/>
        <v>60.82</v>
      </c>
      <c r="R2228" s="11" t="s">
        <v>8349</v>
      </c>
      <c r="S2228" t="s">
        <v>8367</v>
      </c>
      <c r="T2228" s="13">
        <f t="shared" si="139"/>
        <v>2016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41561.807349537034</v>
      </c>
      <c r="P2229" s="12">
        <f t="shared" si="137"/>
        <v>41591.849016203705</v>
      </c>
      <c r="Q2229">
        <f t="shared" si="138"/>
        <v>67.97</v>
      </c>
      <c r="R2229" s="11" t="s">
        <v>8349</v>
      </c>
      <c r="S2229" t="s">
        <v>8367</v>
      </c>
      <c r="T2229" s="13">
        <f t="shared" si="139"/>
        <v>2013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42202.278194444443</v>
      </c>
      <c r="P2230" s="12">
        <f t="shared" si="137"/>
        <v>42232.278194444443</v>
      </c>
      <c r="Q2230">
        <f t="shared" si="138"/>
        <v>81.56</v>
      </c>
      <c r="R2230" s="11" t="s">
        <v>8349</v>
      </c>
      <c r="S2230" t="s">
        <v>8367</v>
      </c>
      <c r="T2230" s="13">
        <f t="shared" si="139"/>
        <v>2015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41484.664247685185</v>
      </c>
      <c r="P2231" s="12">
        <f t="shared" si="137"/>
        <v>41520.166666666664</v>
      </c>
      <c r="Q2231">
        <f t="shared" si="138"/>
        <v>25.43</v>
      </c>
      <c r="R2231" s="11" t="s">
        <v>8349</v>
      </c>
      <c r="S2231" t="s">
        <v>8367</v>
      </c>
      <c r="T2231" s="13">
        <f t="shared" si="139"/>
        <v>2013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41724.881099537037</v>
      </c>
      <c r="P2232" s="12">
        <f t="shared" si="137"/>
        <v>41754.881099537037</v>
      </c>
      <c r="Q2232">
        <f t="shared" si="138"/>
        <v>21.5</v>
      </c>
      <c r="R2232" s="11" t="s">
        <v>8349</v>
      </c>
      <c r="S2232" t="s">
        <v>8367</v>
      </c>
      <c r="T2232" s="13">
        <f t="shared" si="139"/>
        <v>2014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41423.910891203705</v>
      </c>
      <c r="P2233" s="12">
        <f t="shared" si="137"/>
        <v>41450.208333333336</v>
      </c>
      <c r="Q2233">
        <f t="shared" si="138"/>
        <v>27.23</v>
      </c>
      <c r="R2233" s="11" t="s">
        <v>8349</v>
      </c>
      <c r="S2233" t="s">
        <v>8367</v>
      </c>
      <c r="T2233" s="13">
        <f t="shared" si="139"/>
        <v>2013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41806.794074074074</v>
      </c>
      <c r="P2234" s="12">
        <f t="shared" si="137"/>
        <v>41839.125</v>
      </c>
      <c r="Q2234">
        <f t="shared" si="138"/>
        <v>25.09</v>
      </c>
      <c r="R2234" s="11" t="s">
        <v>8349</v>
      </c>
      <c r="S2234" t="s">
        <v>8367</v>
      </c>
      <c r="T2234" s="13">
        <f t="shared" si="139"/>
        <v>2014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42331.378923611104</v>
      </c>
      <c r="P2235" s="12">
        <f t="shared" si="137"/>
        <v>42352</v>
      </c>
      <c r="Q2235">
        <f t="shared" si="138"/>
        <v>21.23</v>
      </c>
      <c r="R2235" s="11" t="s">
        <v>8349</v>
      </c>
      <c r="S2235" t="s">
        <v>8367</v>
      </c>
      <c r="T2235" s="13">
        <f t="shared" si="139"/>
        <v>2015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42710.824618055558</v>
      </c>
      <c r="P2236" s="12">
        <f t="shared" si="137"/>
        <v>42740.824618055558</v>
      </c>
      <c r="Q2236">
        <f t="shared" si="138"/>
        <v>41.61</v>
      </c>
      <c r="R2236" s="11" t="s">
        <v>8349</v>
      </c>
      <c r="S2236" t="s">
        <v>8367</v>
      </c>
      <c r="T2236" s="13">
        <f t="shared" si="139"/>
        <v>2016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42062.022118055553</v>
      </c>
      <c r="P2237" s="12">
        <f t="shared" si="137"/>
        <v>42091.980451388896</v>
      </c>
      <c r="Q2237">
        <f t="shared" si="138"/>
        <v>135.59</v>
      </c>
      <c r="R2237" s="11" t="s">
        <v>8349</v>
      </c>
      <c r="S2237" t="s">
        <v>8367</v>
      </c>
      <c r="T2237" s="13">
        <f t="shared" si="139"/>
        <v>2015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42371.617164351846</v>
      </c>
      <c r="P2238" s="12">
        <f t="shared" si="137"/>
        <v>42401.617164351846</v>
      </c>
      <c r="Q2238">
        <f t="shared" si="138"/>
        <v>22.12</v>
      </c>
      <c r="R2238" s="11" t="s">
        <v>8349</v>
      </c>
      <c r="S2238" t="s">
        <v>8367</v>
      </c>
      <c r="T2238" s="13">
        <f t="shared" si="139"/>
        <v>2016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41915.003275462965</v>
      </c>
      <c r="P2239" s="12">
        <f t="shared" si="137"/>
        <v>41955.332638888889</v>
      </c>
      <c r="Q2239">
        <f t="shared" si="138"/>
        <v>64.63</v>
      </c>
      <c r="R2239" s="11" t="s">
        <v>8349</v>
      </c>
      <c r="S2239" t="s">
        <v>8367</v>
      </c>
      <c r="T2239" s="13">
        <f t="shared" si="139"/>
        <v>2014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42774.621712962966</v>
      </c>
      <c r="P2240" s="12">
        <f t="shared" si="137"/>
        <v>42804.621712962966</v>
      </c>
      <c r="Q2240">
        <f t="shared" si="138"/>
        <v>69.569999999999993</v>
      </c>
      <c r="R2240" s="11" t="s">
        <v>8349</v>
      </c>
      <c r="S2240" t="s">
        <v>8367</v>
      </c>
      <c r="T2240" s="13">
        <f t="shared" si="139"/>
        <v>2017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41572.958495370374</v>
      </c>
      <c r="P2241" s="12">
        <f t="shared" si="137"/>
        <v>41609.168055555558</v>
      </c>
      <c r="Q2241">
        <f t="shared" si="138"/>
        <v>75.13</v>
      </c>
      <c r="R2241" s="11" t="s">
        <v>8349</v>
      </c>
      <c r="S2241" t="s">
        <v>8367</v>
      </c>
      <c r="T2241" s="13">
        <f t="shared" si="139"/>
        <v>2013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42452.825740740736</v>
      </c>
      <c r="P2242" s="12">
        <f t="shared" si="137"/>
        <v>42482.825740740736</v>
      </c>
      <c r="Q2242">
        <f t="shared" si="138"/>
        <v>140.97999999999999</v>
      </c>
      <c r="R2242" s="11" t="s">
        <v>8349</v>
      </c>
      <c r="S2242" t="s">
        <v>8367</v>
      </c>
      <c r="T2242" s="13">
        <f t="shared" si="139"/>
        <v>2016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(((J2243/60)/60)/24)+DATE(1970,1,1)</f>
        <v>42766.827546296292</v>
      </c>
      <c r="P2243" s="12">
        <f t="shared" ref="P2243:P2306" si="141">(((I2243/60)/60)/24)+DATE(1970,1,1)</f>
        <v>42796.827546296292</v>
      </c>
      <c r="Q2243">
        <f t="shared" ref="Q2243:Q2306" si="142">IFERROR(ROUND(E2243/L2243,2),0)</f>
        <v>49.47</v>
      </c>
      <c r="R2243" s="11" t="s">
        <v>8349</v>
      </c>
      <c r="S2243" t="s">
        <v>8367</v>
      </c>
      <c r="T2243" s="13">
        <f t="shared" ref="T2243:T2306" si="143">YEAR(O2243)</f>
        <v>2017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41569.575613425928</v>
      </c>
      <c r="P2244" s="12">
        <f t="shared" si="141"/>
        <v>41605.126388888886</v>
      </c>
      <c r="Q2244">
        <f t="shared" si="142"/>
        <v>53.87</v>
      </c>
      <c r="R2244" s="11" t="s">
        <v>8349</v>
      </c>
      <c r="S2244" t="s">
        <v>8367</v>
      </c>
      <c r="T2244" s="13">
        <f t="shared" si="143"/>
        <v>2013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42800.751041666663</v>
      </c>
      <c r="P2245" s="12">
        <f t="shared" si="141"/>
        <v>42807.125</v>
      </c>
      <c r="Q2245">
        <f t="shared" si="142"/>
        <v>4.57</v>
      </c>
      <c r="R2245" s="11" t="s">
        <v>8349</v>
      </c>
      <c r="S2245" t="s">
        <v>8367</v>
      </c>
      <c r="T2245" s="13">
        <f t="shared" si="143"/>
        <v>2017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42647.818819444445</v>
      </c>
      <c r="P2246" s="12">
        <f t="shared" si="141"/>
        <v>42659.854166666672</v>
      </c>
      <c r="Q2246">
        <f t="shared" si="142"/>
        <v>65</v>
      </c>
      <c r="R2246" s="11" t="s">
        <v>8349</v>
      </c>
      <c r="S2246" t="s">
        <v>8367</v>
      </c>
      <c r="T2246" s="13">
        <f t="shared" si="143"/>
        <v>2016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41660.708530092597</v>
      </c>
      <c r="P2247" s="12">
        <f t="shared" si="141"/>
        <v>41691.75</v>
      </c>
      <c r="Q2247">
        <f t="shared" si="142"/>
        <v>53.48</v>
      </c>
      <c r="R2247" s="11" t="s">
        <v>8349</v>
      </c>
      <c r="S2247" t="s">
        <v>8367</v>
      </c>
      <c r="T2247" s="13">
        <f t="shared" si="143"/>
        <v>2014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42221.79178240741</v>
      </c>
      <c r="P2248" s="12">
        <f t="shared" si="141"/>
        <v>42251.79178240741</v>
      </c>
      <c r="Q2248">
        <f t="shared" si="142"/>
        <v>43.91</v>
      </c>
      <c r="R2248" s="11" t="s">
        <v>8349</v>
      </c>
      <c r="S2248" t="s">
        <v>8367</v>
      </c>
      <c r="T2248" s="13">
        <f t="shared" si="143"/>
        <v>2015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42200.666261574079</v>
      </c>
      <c r="P2249" s="12">
        <f t="shared" si="141"/>
        <v>42214.666261574079</v>
      </c>
      <c r="Q2249">
        <f t="shared" si="142"/>
        <v>50.85</v>
      </c>
      <c r="R2249" s="11" t="s">
        <v>8349</v>
      </c>
      <c r="S2249" t="s">
        <v>8367</v>
      </c>
      <c r="T2249" s="13">
        <f t="shared" si="143"/>
        <v>2015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42688.875902777778</v>
      </c>
      <c r="P2250" s="12">
        <f t="shared" si="141"/>
        <v>42718.875902777778</v>
      </c>
      <c r="Q2250">
        <f t="shared" si="142"/>
        <v>58.63</v>
      </c>
      <c r="R2250" s="11" t="s">
        <v>8349</v>
      </c>
      <c r="S2250" t="s">
        <v>8367</v>
      </c>
      <c r="T2250" s="13">
        <f t="shared" si="143"/>
        <v>2016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41336.703298611108</v>
      </c>
      <c r="P2251" s="12">
        <f t="shared" si="141"/>
        <v>41366.661631944444</v>
      </c>
      <c r="Q2251">
        <f t="shared" si="142"/>
        <v>32.82</v>
      </c>
      <c r="R2251" s="11" t="s">
        <v>8349</v>
      </c>
      <c r="S2251" t="s">
        <v>8367</v>
      </c>
      <c r="T2251" s="13">
        <f t="shared" si="143"/>
        <v>2013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42677.005474537036</v>
      </c>
      <c r="P2252" s="12">
        <f t="shared" si="141"/>
        <v>42707.0471412037</v>
      </c>
      <c r="Q2252">
        <f t="shared" si="142"/>
        <v>426.93</v>
      </c>
      <c r="R2252" s="11" t="s">
        <v>8349</v>
      </c>
      <c r="S2252" t="s">
        <v>8367</v>
      </c>
      <c r="T2252" s="13">
        <f t="shared" si="143"/>
        <v>2016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41846.34579861111</v>
      </c>
      <c r="P2253" s="12">
        <f t="shared" si="141"/>
        <v>41867.34579861111</v>
      </c>
      <c r="Q2253">
        <f t="shared" si="142"/>
        <v>23.81</v>
      </c>
      <c r="R2253" s="11" t="s">
        <v>8349</v>
      </c>
      <c r="S2253" t="s">
        <v>8367</v>
      </c>
      <c r="T2253" s="13">
        <f t="shared" si="143"/>
        <v>2014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42573.327986111108</v>
      </c>
      <c r="P2254" s="12">
        <f t="shared" si="141"/>
        <v>42588.327986111108</v>
      </c>
      <c r="Q2254">
        <f t="shared" si="142"/>
        <v>98.41</v>
      </c>
      <c r="R2254" s="11" t="s">
        <v>8349</v>
      </c>
      <c r="S2254" t="s">
        <v>8367</v>
      </c>
      <c r="T2254" s="13">
        <f t="shared" si="143"/>
        <v>2016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42296.631331018521</v>
      </c>
      <c r="P2255" s="12">
        <f t="shared" si="141"/>
        <v>42326.672997685186</v>
      </c>
      <c r="Q2255">
        <f t="shared" si="142"/>
        <v>107.32</v>
      </c>
      <c r="R2255" s="11" t="s">
        <v>8349</v>
      </c>
      <c r="S2255" t="s">
        <v>8367</v>
      </c>
      <c r="T2255" s="13">
        <f t="shared" si="143"/>
        <v>2015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42752.647777777776</v>
      </c>
      <c r="P2256" s="12">
        <f t="shared" si="141"/>
        <v>42759.647777777776</v>
      </c>
      <c r="Q2256">
        <f t="shared" si="142"/>
        <v>11.67</v>
      </c>
      <c r="R2256" s="11" t="s">
        <v>8349</v>
      </c>
      <c r="S2256" t="s">
        <v>8367</v>
      </c>
      <c r="T2256" s="13">
        <f t="shared" si="143"/>
        <v>2017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42467.951979166668</v>
      </c>
      <c r="P2257" s="12">
        <f t="shared" si="141"/>
        <v>42497.951979166668</v>
      </c>
      <c r="Q2257">
        <f t="shared" si="142"/>
        <v>41.78</v>
      </c>
      <c r="R2257" s="11" t="s">
        <v>8349</v>
      </c>
      <c r="S2257" t="s">
        <v>8367</v>
      </c>
      <c r="T2257" s="13">
        <f t="shared" si="143"/>
        <v>2016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42682.451921296291</v>
      </c>
      <c r="P2258" s="12">
        <f t="shared" si="141"/>
        <v>42696.451921296291</v>
      </c>
      <c r="Q2258">
        <f t="shared" si="142"/>
        <v>21.38</v>
      </c>
      <c r="R2258" s="11" t="s">
        <v>8349</v>
      </c>
      <c r="S2258" t="s">
        <v>8367</v>
      </c>
      <c r="T2258" s="13">
        <f t="shared" si="143"/>
        <v>2016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42505.936678240745</v>
      </c>
      <c r="P2259" s="12">
        <f t="shared" si="141"/>
        <v>42540.958333333328</v>
      </c>
      <c r="Q2259">
        <f t="shared" si="142"/>
        <v>94.1</v>
      </c>
      <c r="R2259" s="11" t="s">
        <v>8349</v>
      </c>
      <c r="S2259" t="s">
        <v>8367</v>
      </c>
      <c r="T2259" s="13">
        <f t="shared" si="143"/>
        <v>2016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42136.75100694444</v>
      </c>
      <c r="P2260" s="12">
        <f t="shared" si="141"/>
        <v>42166.75100694444</v>
      </c>
      <c r="Q2260">
        <f t="shared" si="142"/>
        <v>15.72</v>
      </c>
      <c r="R2260" s="11" t="s">
        <v>8349</v>
      </c>
      <c r="S2260" t="s">
        <v>8367</v>
      </c>
      <c r="T2260" s="13">
        <f t="shared" si="143"/>
        <v>2015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42702.804814814815</v>
      </c>
      <c r="P2261" s="12">
        <f t="shared" si="141"/>
        <v>42712.804814814815</v>
      </c>
      <c r="Q2261">
        <f t="shared" si="142"/>
        <v>90.64</v>
      </c>
      <c r="R2261" s="11" t="s">
        <v>8349</v>
      </c>
      <c r="S2261" t="s">
        <v>8367</v>
      </c>
      <c r="T2261" s="13">
        <f t="shared" si="143"/>
        <v>2016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41695.016782407409</v>
      </c>
      <c r="P2262" s="12">
        <f t="shared" si="141"/>
        <v>41724.975115740745</v>
      </c>
      <c r="Q2262">
        <f t="shared" si="142"/>
        <v>97.3</v>
      </c>
      <c r="R2262" s="11" t="s">
        <v>8349</v>
      </c>
      <c r="S2262" t="s">
        <v>8367</v>
      </c>
      <c r="T2262" s="13">
        <f t="shared" si="143"/>
        <v>2014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42759.724768518514</v>
      </c>
      <c r="P2263" s="12">
        <f t="shared" si="141"/>
        <v>42780.724768518514</v>
      </c>
      <c r="Q2263">
        <f t="shared" si="142"/>
        <v>37.119999999999997</v>
      </c>
      <c r="R2263" s="11" t="s">
        <v>8349</v>
      </c>
      <c r="S2263" t="s">
        <v>8367</v>
      </c>
      <c r="T2263" s="13">
        <f t="shared" si="143"/>
        <v>2017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41926.585162037038</v>
      </c>
      <c r="P2264" s="12">
        <f t="shared" si="141"/>
        <v>41961</v>
      </c>
      <c r="Q2264">
        <f t="shared" si="142"/>
        <v>28.1</v>
      </c>
      <c r="R2264" s="11" t="s">
        <v>8349</v>
      </c>
      <c r="S2264" t="s">
        <v>8367</v>
      </c>
      <c r="T2264" s="13">
        <f t="shared" si="143"/>
        <v>2014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42014.832326388889</v>
      </c>
      <c r="P2265" s="12">
        <f t="shared" si="141"/>
        <v>42035.832326388889</v>
      </c>
      <c r="Q2265">
        <f t="shared" si="142"/>
        <v>144.43</v>
      </c>
      <c r="R2265" s="11" t="s">
        <v>8349</v>
      </c>
      <c r="S2265" t="s">
        <v>8367</v>
      </c>
      <c r="T2265" s="13">
        <f t="shared" si="143"/>
        <v>2015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42496.582337962958</v>
      </c>
      <c r="P2266" s="12">
        <f t="shared" si="141"/>
        <v>42513.125</v>
      </c>
      <c r="Q2266">
        <f t="shared" si="142"/>
        <v>24.27</v>
      </c>
      <c r="R2266" s="11" t="s">
        <v>8349</v>
      </c>
      <c r="S2266" t="s">
        <v>8367</v>
      </c>
      <c r="T2266" s="13">
        <f t="shared" si="143"/>
        <v>2016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42689.853090277778</v>
      </c>
      <c r="P2267" s="12">
        <f t="shared" si="141"/>
        <v>42696.853090277778</v>
      </c>
      <c r="Q2267">
        <f t="shared" si="142"/>
        <v>35.119999999999997</v>
      </c>
      <c r="R2267" s="11" t="s">
        <v>8349</v>
      </c>
      <c r="S2267" t="s">
        <v>8367</v>
      </c>
      <c r="T2267" s="13">
        <f t="shared" si="143"/>
        <v>2016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42469.874907407408</v>
      </c>
      <c r="P2268" s="12">
        <f t="shared" si="141"/>
        <v>42487.083333333328</v>
      </c>
      <c r="Q2268">
        <f t="shared" si="142"/>
        <v>24.76</v>
      </c>
      <c r="R2268" s="11" t="s">
        <v>8349</v>
      </c>
      <c r="S2268" t="s">
        <v>8367</v>
      </c>
      <c r="T2268" s="13">
        <f t="shared" si="143"/>
        <v>2016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41968.829826388886</v>
      </c>
      <c r="P2269" s="12">
        <f t="shared" si="141"/>
        <v>41994.041666666672</v>
      </c>
      <c r="Q2269">
        <f t="shared" si="142"/>
        <v>188.38</v>
      </c>
      <c r="R2269" s="11" t="s">
        <v>8349</v>
      </c>
      <c r="S2269" t="s">
        <v>8367</v>
      </c>
      <c r="T2269" s="13">
        <f t="shared" si="143"/>
        <v>2014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42776.082349537035</v>
      </c>
      <c r="P2270" s="12">
        <f t="shared" si="141"/>
        <v>42806.082349537035</v>
      </c>
      <c r="Q2270">
        <f t="shared" si="142"/>
        <v>148.08000000000001</v>
      </c>
      <c r="R2270" s="11" t="s">
        <v>8349</v>
      </c>
      <c r="S2270" t="s">
        <v>8367</v>
      </c>
      <c r="T2270" s="13">
        <f t="shared" si="143"/>
        <v>2017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42776.704432870371</v>
      </c>
      <c r="P2271" s="12">
        <f t="shared" si="141"/>
        <v>42801.208333333328</v>
      </c>
      <c r="Q2271">
        <f t="shared" si="142"/>
        <v>49.93</v>
      </c>
      <c r="R2271" s="11" t="s">
        <v>8349</v>
      </c>
      <c r="S2271" t="s">
        <v>8367</v>
      </c>
      <c r="T2271" s="13">
        <f t="shared" si="143"/>
        <v>2017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42725.869363425925</v>
      </c>
      <c r="P2272" s="12">
        <f t="shared" si="141"/>
        <v>42745.915972222225</v>
      </c>
      <c r="Q2272">
        <f t="shared" si="142"/>
        <v>107.82</v>
      </c>
      <c r="R2272" s="11" t="s">
        <v>8349</v>
      </c>
      <c r="S2272" t="s">
        <v>8367</v>
      </c>
      <c r="T2272" s="13">
        <f t="shared" si="143"/>
        <v>2016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42684.000046296293</v>
      </c>
      <c r="P2273" s="12">
        <f t="shared" si="141"/>
        <v>42714.000046296293</v>
      </c>
      <c r="Q2273">
        <f t="shared" si="142"/>
        <v>42.63</v>
      </c>
      <c r="R2273" s="11" t="s">
        <v>8349</v>
      </c>
      <c r="S2273" t="s">
        <v>8367</v>
      </c>
      <c r="T2273" s="13">
        <f t="shared" si="143"/>
        <v>2016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42315.699490740735</v>
      </c>
      <c r="P2274" s="12">
        <f t="shared" si="141"/>
        <v>42345.699490740735</v>
      </c>
      <c r="Q2274">
        <f t="shared" si="142"/>
        <v>14.37</v>
      </c>
      <c r="R2274" s="11" t="s">
        <v>8349</v>
      </c>
      <c r="S2274" t="s">
        <v>8367</v>
      </c>
      <c r="T2274" s="13">
        <f t="shared" si="143"/>
        <v>2015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42781.549097222218</v>
      </c>
      <c r="P2275" s="12">
        <f t="shared" si="141"/>
        <v>42806.507430555561</v>
      </c>
      <c r="Q2275">
        <f t="shared" si="142"/>
        <v>37.479999999999997</v>
      </c>
      <c r="R2275" s="11" t="s">
        <v>8349</v>
      </c>
      <c r="S2275" t="s">
        <v>8367</v>
      </c>
      <c r="T2275" s="13">
        <f t="shared" si="143"/>
        <v>2017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41663.500659722224</v>
      </c>
      <c r="P2276" s="12">
        <f t="shared" si="141"/>
        <v>41693.500659722224</v>
      </c>
      <c r="Q2276">
        <f t="shared" si="142"/>
        <v>30.2</v>
      </c>
      <c r="R2276" s="11" t="s">
        <v>8349</v>
      </c>
      <c r="S2276" t="s">
        <v>8367</v>
      </c>
      <c r="T2276" s="13">
        <f t="shared" si="143"/>
        <v>2014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41965.616655092599</v>
      </c>
      <c r="P2277" s="12">
        <f t="shared" si="141"/>
        <v>41995.616655092599</v>
      </c>
      <c r="Q2277">
        <f t="shared" si="142"/>
        <v>33.549999999999997</v>
      </c>
      <c r="R2277" s="11" t="s">
        <v>8349</v>
      </c>
      <c r="S2277" t="s">
        <v>8367</v>
      </c>
      <c r="T2277" s="13">
        <f t="shared" si="143"/>
        <v>2014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41614.651493055557</v>
      </c>
      <c r="P2278" s="12">
        <f t="shared" si="141"/>
        <v>41644.651493055557</v>
      </c>
      <c r="Q2278">
        <f t="shared" si="142"/>
        <v>64.75</v>
      </c>
      <c r="R2278" s="11" t="s">
        <v>8349</v>
      </c>
      <c r="S2278" t="s">
        <v>8367</v>
      </c>
      <c r="T2278" s="13">
        <f t="shared" si="143"/>
        <v>2013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40936.678506944445</v>
      </c>
      <c r="P2279" s="12">
        <f t="shared" si="141"/>
        <v>40966.678506944445</v>
      </c>
      <c r="Q2279">
        <f t="shared" si="142"/>
        <v>57.93</v>
      </c>
      <c r="R2279" s="11" t="s">
        <v>8349</v>
      </c>
      <c r="S2279" t="s">
        <v>8367</v>
      </c>
      <c r="T2279" s="13">
        <f t="shared" si="143"/>
        <v>2012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42338.709108796291</v>
      </c>
      <c r="P2280" s="12">
        <f t="shared" si="141"/>
        <v>42372.957638888889</v>
      </c>
      <c r="Q2280">
        <f t="shared" si="142"/>
        <v>53.08</v>
      </c>
      <c r="R2280" s="11" t="s">
        <v>8349</v>
      </c>
      <c r="S2280" t="s">
        <v>8367</v>
      </c>
      <c r="T2280" s="13">
        <f t="shared" si="143"/>
        <v>2015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42020.806701388887</v>
      </c>
      <c r="P2281" s="12">
        <f t="shared" si="141"/>
        <v>42039.166666666672</v>
      </c>
      <c r="Q2281">
        <f t="shared" si="142"/>
        <v>48.06</v>
      </c>
      <c r="R2281" s="11" t="s">
        <v>8349</v>
      </c>
      <c r="S2281" t="s">
        <v>8367</v>
      </c>
      <c r="T2281" s="13">
        <f t="shared" si="143"/>
        <v>2015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42234.624895833331</v>
      </c>
      <c r="P2282" s="12">
        <f t="shared" si="141"/>
        <v>42264.624895833331</v>
      </c>
      <c r="Q2282">
        <f t="shared" si="142"/>
        <v>82.4</v>
      </c>
      <c r="R2282" s="11" t="s">
        <v>8349</v>
      </c>
      <c r="S2282" t="s">
        <v>8367</v>
      </c>
      <c r="T2282" s="13">
        <f t="shared" si="143"/>
        <v>2015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40687.285844907405</v>
      </c>
      <c r="P2283" s="12">
        <f t="shared" si="141"/>
        <v>40749.284722222219</v>
      </c>
      <c r="Q2283">
        <f t="shared" si="142"/>
        <v>50.45</v>
      </c>
      <c r="R2283" s="11" t="s">
        <v>8341</v>
      </c>
      <c r="S2283" t="s">
        <v>8342</v>
      </c>
      <c r="T2283" s="13">
        <f t="shared" si="143"/>
        <v>2011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42323.17460648148</v>
      </c>
      <c r="P2284" s="12">
        <f t="shared" si="141"/>
        <v>42383.17460648148</v>
      </c>
      <c r="Q2284">
        <f t="shared" si="142"/>
        <v>115.83</v>
      </c>
      <c r="R2284" s="11" t="s">
        <v>8341</v>
      </c>
      <c r="S2284" t="s">
        <v>8342</v>
      </c>
      <c r="T2284" s="13">
        <f t="shared" si="143"/>
        <v>2015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40978.125046296293</v>
      </c>
      <c r="P2285" s="12">
        <f t="shared" si="141"/>
        <v>41038.083379629628</v>
      </c>
      <c r="Q2285">
        <f t="shared" si="142"/>
        <v>63.03</v>
      </c>
      <c r="R2285" s="11" t="s">
        <v>8341</v>
      </c>
      <c r="S2285" t="s">
        <v>8342</v>
      </c>
      <c r="T2285" s="13">
        <f t="shared" si="143"/>
        <v>2012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40585.796817129631</v>
      </c>
      <c r="P2286" s="12">
        <f t="shared" si="141"/>
        <v>40614.166666666664</v>
      </c>
      <c r="Q2286">
        <f t="shared" si="142"/>
        <v>108.02</v>
      </c>
      <c r="R2286" s="11" t="s">
        <v>8341</v>
      </c>
      <c r="S2286" t="s">
        <v>8342</v>
      </c>
      <c r="T2286" s="13">
        <f t="shared" si="143"/>
        <v>2011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41059.185682870368</v>
      </c>
      <c r="P2287" s="12">
        <f t="shared" si="141"/>
        <v>41089.185682870368</v>
      </c>
      <c r="Q2287">
        <f t="shared" si="142"/>
        <v>46.09</v>
      </c>
      <c r="R2287" s="11" t="s">
        <v>8341</v>
      </c>
      <c r="S2287" t="s">
        <v>8342</v>
      </c>
      <c r="T2287" s="13">
        <f t="shared" si="143"/>
        <v>2012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41494.963587962964</v>
      </c>
      <c r="P2288" s="12">
        <f t="shared" si="141"/>
        <v>41523.165972222225</v>
      </c>
      <c r="Q2288">
        <f t="shared" si="142"/>
        <v>107.21</v>
      </c>
      <c r="R2288" s="11" t="s">
        <v>8341</v>
      </c>
      <c r="S2288" t="s">
        <v>8342</v>
      </c>
      <c r="T2288" s="13">
        <f t="shared" si="143"/>
        <v>2013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41792.667361111111</v>
      </c>
      <c r="P2289" s="12">
        <f t="shared" si="141"/>
        <v>41813.667361111111</v>
      </c>
      <c r="Q2289">
        <f t="shared" si="142"/>
        <v>50.93</v>
      </c>
      <c r="R2289" s="11" t="s">
        <v>8341</v>
      </c>
      <c r="S2289" t="s">
        <v>8342</v>
      </c>
      <c r="T2289" s="13">
        <f t="shared" si="143"/>
        <v>2014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41067.827418981484</v>
      </c>
      <c r="P2290" s="12">
        <f t="shared" si="141"/>
        <v>41086.75</v>
      </c>
      <c r="Q2290">
        <f t="shared" si="142"/>
        <v>40.04</v>
      </c>
      <c r="R2290" s="11" t="s">
        <v>8341</v>
      </c>
      <c r="S2290" t="s">
        <v>8342</v>
      </c>
      <c r="T2290" s="13">
        <f t="shared" si="143"/>
        <v>2012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41571.998379629629</v>
      </c>
      <c r="P2291" s="12">
        <f t="shared" si="141"/>
        <v>41614.973611111112</v>
      </c>
      <c r="Q2291">
        <f t="shared" si="142"/>
        <v>64.44</v>
      </c>
      <c r="R2291" s="11" t="s">
        <v>8341</v>
      </c>
      <c r="S2291" t="s">
        <v>8342</v>
      </c>
      <c r="T2291" s="13">
        <f t="shared" si="143"/>
        <v>2013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40070.253819444442</v>
      </c>
      <c r="P2292" s="12">
        <f t="shared" si="141"/>
        <v>40148.708333333336</v>
      </c>
      <c r="Q2292">
        <f t="shared" si="142"/>
        <v>53.83</v>
      </c>
      <c r="R2292" s="11" t="s">
        <v>8341</v>
      </c>
      <c r="S2292" t="s">
        <v>8342</v>
      </c>
      <c r="T2292" s="13">
        <f t="shared" si="143"/>
        <v>2009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40987.977060185185</v>
      </c>
      <c r="P2293" s="12">
        <f t="shared" si="141"/>
        <v>41022.166666666664</v>
      </c>
      <c r="Q2293">
        <f t="shared" si="142"/>
        <v>100.47</v>
      </c>
      <c r="R2293" s="11" t="s">
        <v>8341</v>
      </c>
      <c r="S2293" t="s">
        <v>8342</v>
      </c>
      <c r="T2293" s="13">
        <f t="shared" si="143"/>
        <v>2012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40987.697638888887</v>
      </c>
      <c r="P2294" s="12">
        <f t="shared" si="141"/>
        <v>41017.697638888887</v>
      </c>
      <c r="Q2294">
        <f t="shared" si="142"/>
        <v>46.63</v>
      </c>
      <c r="R2294" s="11" t="s">
        <v>8341</v>
      </c>
      <c r="S2294" t="s">
        <v>8342</v>
      </c>
      <c r="T2294" s="13">
        <f t="shared" si="143"/>
        <v>2012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41151.708321759259</v>
      </c>
      <c r="P2295" s="12">
        <f t="shared" si="141"/>
        <v>41177.165972222225</v>
      </c>
      <c r="Q2295">
        <f t="shared" si="142"/>
        <v>34.07</v>
      </c>
      <c r="R2295" s="11" t="s">
        <v>8341</v>
      </c>
      <c r="S2295" t="s">
        <v>8342</v>
      </c>
      <c r="T2295" s="13">
        <f t="shared" si="143"/>
        <v>2012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41264.72314814815</v>
      </c>
      <c r="P2296" s="12">
        <f t="shared" si="141"/>
        <v>41294.72314814815</v>
      </c>
      <c r="Q2296">
        <f t="shared" si="142"/>
        <v>65.209999999999994</v>
      </c>
      <c r="R2296" s="11" t="s">
        <v>8341</v>
      </c>
      <c r="S2296" t="s">
        <v>8342</v>
      </c>
      <c r="T2296" s="13">
        <f t="shared" si="143"/>
        <v>2012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41270.954351851848</v>
      </c>
      <c r="P2297" s="12">
        <f t="shared" si="141"/>
        <v>41300.954351851848</v>
      </c>
      <c r="Q2297">
        <f t="shared" si="142"/>
        <v>44.21</v>
      </c>
      <c r="R2297" s="11" t="s">
        <v>8341</v>
      </c>
      <c r="S2297" t="s">
        <v>8342</v>
      </c>
      <c r="T2297" s="13">
        <f t="shared" si="143"/>
        <v>2012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40927.731782407405</v>
      </c>
      <c r="P2298" s="12">
        <f t="shared" si="141"/>
        <v>40962.731782407405</v>
      </c>
      <c r="Q2298">
        <f t="shared" si="142"/>
        <v>71.97</v>
      </c>
      <c r="R2298" s="11" t="s">
        <v>8341</v>
      </c>
      <c r="S2298" t="s">
        <v>8342</v>
      </c>
      <c r="T2298" s="13">
        <f t="shared" si="143"/>
        <v>2012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40948.042233796295</v>
      </c>
      <c r="P2299" s="12">
        <f t="shared" si="141"/>
        <v>40982.165972222225</v>
      </c>
      <c r="Q2299">
        <f t="shared" si="142"/>
        <v>52.95</v>
      </c>
      <c r="R2299" s="11" t="s">
        <v>8341</v>
      </c>
      <c r="S2299" t="s">
        <v>8342</v>
      </c>
      <c r="T2299" s="13">
        <f t="shared" si="143"/>
        <v>2012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41694.84065972222</v>
      </c>
      <c r="P2300" s="12">
        <f t="shared" si="141"/>
        <v>41724.798993055556</v>
      </c>
      <c r="Q2300">
        <f t="shared" si="142"/>
        <v>109.45</v>
      </c>
      <c r="R2300" s="11" t="s">
        <v>8341</v>
      </c>
      <c r="S2300" t="s">
        <v>8342</v>
      </c>
      <c r="T2300" s="13">
        <f t="shared" si="143"/>
        <v>2014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40565.032511574071</v>
      </c>
      <c r="P2301" s="12">
        <f t="shared" si="141"/>
        <v>40580.032511574071</v>
      </c>
      <c r="Q2301">
        <f t="shared" si="142"/>
        <v>75.040000000000006</v>
      </c>
      <c r="R2301" s="11" t="s">
        <v>8341</v>
      </c>
      <c r="S2301" t="s">
        <v>8342</v>
      </c>
      <c r="T2301" s="13">
        <f t="shared" si="143"/>
        <v>2011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41074.727037037039</v>
      </c>
      <c r="P2302" s="12">
        <f t="shared" si="141"/>
        <v>41088.727037037039</v>
      </c>
      <c r="Q2302">
        <f t="shared" si="142"/>
        <v>115.71</v>
      </c>
      <c r="R2302" s="11" t="s">
        <v>8341</v>
      </c>
      <c r="S2302" t="s">
        <v>8342</v>
      </c>
      <c r="T2302" s="13">
        <f t="shared" si="143"/>
        <v>2012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41416.146944444445</v>
      </c>
      <c r="P2303" s="12">
        <f t="shared" si="141"/>
        <v>41446.146944444445</v>
      </c>
      <c r="Q2303">
        <f t="shared" si="142"/>
        <v>31.66</v>
      </c>
      <c r="R2303" s="11" t="s">
        <v>8341</v>
      </c>
      <c r="S2303" t="s">
        <v>8345</v>
      </c>
      <c r="T2303" s="13">
        <f t="shared" si="143"/>
        <v>2013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41605.868449074071</v>
      </c>
      <c r="P2304" s="12">
        <f t="shared" si="141"/>
        <v>41639.291666666664</v>
      </c>
      <c r="Q2304">
        <f t="shared" si="142"/>
        <v>46.18</v>
      </c>
      <c r="R2304" s="11" t="s">
        <v>8341</v>
      </c>
      <c r="S2304" t="s">
        <v>8345</v>
      </c>
      <c r="T2304" s="13">
        <f t="shared" si="143"/>
        <v>2013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40850.111064814817</v>
      </c>
      <c r="P2305" s="12">
        <f t="shared" si="141"/>
        <v>40890.152731481481</v>
      </c>
      <c r="Q2305">
        <f t="shared" si="142"/>
        <v>68.48</v>
      </c>
      <c r="R2305" s="11" t="s">
        <v>8341</v>
      </c>
      <c r="S2305" t="s">
        <v>8345</v>
      </c>
      <c r="T2305" s="13">
        <f t="shared" si="143"/>
        <v>2011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40502.815868055557</v>
      </c>
      <c r="P2306" s="12">
        <f t="shared" si="141"/>
        <v>40544.207638888889</v>
      </c>
      <c r="Q2306">
        <f t="shared" si="142"/>
        <v>53.47</v>
      </c>
      <c r="R2306" s="11" t="s">
        <v>8341</v>
      </c>
      <c r="S2306" t="s">
        <v>8345</v>
      </c>
      <c r="T2306" s="13">
        <f t="shared" si="143"/>
        <v>2010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(((J2307/60)/60)/24)+DATE(1970,1,1)</f>
        <v>41834.695277777777</v>
      </c>
      <c r="P2307" s="12">
        <f t="shared" ref="P2307:P2370" si="145">(((I2307/60)/60)/24)+DATE(1970,1,1)</f>
        <v>41859.75</v>
      </c>
      <c r="Q2307">
        <f t="shared" ref="Q2307:Q2370" si="146">IFERROR(ROUND(E2307/L2307,2),0)</f>
        <v>109.11</v>
      </c>
      <c r="R2307" s="11" t="s">
        <v>8341</v>
      </c>
      <c r="S2307" t="s">
        <v>8345</v>
      </c>
      <c r="T2307" s="13">
        <f t="shared" ref="T2307:T2370" si="147">YEAR(O2307)</f>
        <v>2014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40948.16815972222</v>
      </c>
      <c r="P2308" s="12">
        <f t="shared" si="145"/>
        <v>40978.16815972222</v>
      </c>
      <c r="Q2308">
        <f t="shared" si="146"/>
        <v>51.19</v>
      </c>
      <c r="R2308" s="11" t="s">
        <v>8341</v>
      </c>
      <c r="S2308" t="s">
        <v>8345</v>
      </c>
      <c r="T2308" s="13">
        <f t="shared" si="147"/>
        <v>2012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41004.802465277775</v>
      </c>
      <c r="P2309" s="12">
        <f t="shared" si="145"/>
        <v>41034.802407407406</v>
      </c>
      <c r="Q2309">
        <f t="shared" si="146"/>
        <v>27.94</v>
      </c>
      <c r="R2309" s="11" t="s">
        <v>8341</v>
      </c>
      <c r="S2309" t="s">
        <v>8345</v>
      </c>
      <c r="T2309" s="13">
        <f t="shared" si="147"/>
        <v>2012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41851.962916666671</v>
      </c>
      <c r="P2310" s="12">
        <f t="shared" si="145"/>
        <v>41880.041666666664</v>
      </c>
      <c r="Q2310">
        <f t="shared" si="146"/>
        <v>82.5</v>
      </c>
      <c r="R2310" s="11" t="s">
        <v>8341</v>
      </c>
      <c r="S2310" t="s">
        <v>8345</v>
      </c>
      <c r="T2310" s="13">
        <f t="shared" si="147"/>
        <v>2014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41307.987696759257</v>
      </c>
      <c r="P2311" s="12">
        <f t="shared" si="145"/>
        <v>41342.987696759257</v>
      </c>
      <c r="Q2311">
        <f t="shared" si="146"/>
        <v>59.82</v>
      </c>
      <c r="R2311" s="11" t="s">
        <v>8341</v>
      </c>
      <c r="S2311" t="s">
        <v>8345</v>
      </c>
      <c r="T2311" s="13">
        <f t="shared" si="147"/>
        <v>2013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41324.79415509259</v>
      </c>
      <c r="P2312" s="12">
        <f t="shared" si="145"/>
        <v>41354.752488425926</v>
      </c>
      <c r="Q2312">
        <f t="shared" si="146"/>
        <v>64.819999999999993</v>
      </c>
      <c r="R2312" s="11" t="s">
        <v>8341</v>
      </c>
      <c r="S2312" t="s">
        <v>8345</v>
      </c>
      <c r="T2312" s="13">
        <f t="shared" si="147"/>
        <v>2013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41736.004502314812</v>
      </c>
      <c r="P2313" s="12">
        <f t="shared" si="145"/>
        <v>41766.004502314812</v>
      </c>
      <c r="Q2313">
        <f t="shared" si="146"/>
        <v>90.1</v>
      </c>
      <c r="R2313" s="11" t="s">
        <v>8341</v>
      </c>
      <c r="S2313" t="s">
        <v>8345</v>
      </c>
      <c r="T2313" s="13">
        <f t="shared" si="147"/>
        <v>2014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41716.632847222223</v>
      </c>
      <c r="P2314" s="12">
        <f t="shared" si="145"/>
        <v>41747.958333333336</v>
      </c>
      <c r="Q2314">
        <f t="shared" si="146"/>
        <v>40.96</v>
      </c>
      <c r="R2314" s="11" t="s">
        <v>8341</v>
      </c>
      <c r="S2314" t="s">
        <v>8345</v>
      </c>
      <c r="T2314" s="13">
        <f t="shared" si="147"/>
        <v>2014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41002.958634259259</v>
      </c>
      <c r="P2315" s="12">
        <f t="shared" si="145"/>
        <v>41032.958634259259</v>
      </c>
      <c r="Q2315">
        <f t="shared" si="146"/>
        <v>56</v>
      </c>
      <c r="R2315" s="11" t="s">
        <v>8341</v>
      </c>
      <c r="S2315" t="s">
        <v>8345</v>
      </c>
      <c r="T2315" s="13">
        <f t="shared" si="147"/>
        <v>2012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41037.551585648151</v>
      </c>
      <c r="P2316" s="12">
        <f t="shared" si="145"/>
        <v>41067.551585648151</v>
      </c>
      <c r="Q2316">
        <f t="shared" si="146"/>
        <v>37.67</v>
      </c>
      <c r="R2316" s="11" t="s">
        <v>8341</v>
      </c>
      <c r="S2316" t="s">
        <v>8345</v>
      </c>
      <c r="T2316" s="13">
        <f t="shared" si="147"/>
        <v>2012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41004.72619212963</v>
      </c>
      <c r="P2317" s="12">
        <f t="shared" si="145"/>
        <v>41034.72619212963</v>
      </c>
      <c r="Q2317">
        <f t="shared" si="146"/>
        <v>40.08</v>
      </c>
      <c r="R2317" s="11" t="s">
        <v>8341</v>
      </c>
      <c r="S2317" t="s">
        <v>8345</v>
      </c>
      <c r="T2317" s="13">
        <f t="shared" si="147"/>
        <v>2012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40079.725115740745</v>
      </c>
      <c r="P2318" s="12">
        <f t="shared" si="145"/>
        <v>40156.76666666667</v>
      </c>
      <c r="Q2318">
        <f t="shared" si="146"/>
        <v>78.03</v>
      </c>
      <c r="R2318" s="11" t="s">
        <v>8341</v>
      </c>
      <c r="S2318" t="s">
        <v>8345</v>
      </c>
      <c r="T2318" s="13">
        <f t="shared" si="147"/>
        <v>2009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40192.542233796295</v>
      </c>
      <c r="P2319" s="12">
        <f t="shared" si="145"/>
        <v>40224.208333333336</v>
      </c>
      <c r="Q2319">
        <f t="shared" si="146"/>
        <v>18.91</v>
      </c>
      <c r="R2319" s="11" t="s">
        <v>8341</v>
      </c>
      <c r="S2319" t="s">
        <v>8345</v>
      </c>
      <c r="T2319" s="13">
        <f t="shared" si="147"/>
        <v>2010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40050.643680555557</v>
      </c>
      <c r="P2320" s="12">
        <f t="shared" si="145"/>
        <v>40082.165972222225</v>
      </c>
      <c r="Q2320">
        <f t="shared" si="146"/>
        <v>37.130000000000003</v>
      </c>
      <c r="R2320" s="11" t="s">
        <v>8341</v>
      </c>
      <c r="S2320" t="s">
        <v>8345</v>
      </c>
      <c r="T2320" s="13">
        <f t="shared" si="147"/>
        <v>2009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41593.082002314812</v>
      </c>
      <c r="P2321" s="12">
        <f t="shared" si="145"/>
        <v>41623.082002314812</v>
      </c>
      <c r="Q2321">
        <f t="shared" si="146"/>
        <v>41.96</v>
      </c>
      <c r="R2321" s="11" t="s">
        <v>8341</v>
      </c>
      <c r="S2321" t="s">
        <v>8345</v>
      </c>
      <c r="T2321" s="13">
        <f t="shared" si="147"/>
        <v>2013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41696.817129629628</v>
      </c>
      <c r="P2322" s="12">
        <f t="shared" si="145"/>
        <v>41731.775462962964</v>
      </c>
      <c r="Q2322">
        <f t="shared" si="146"/>
        <v>61.04</v>
      </c>
      <c r="R2322" s="11" t="s">
        <v>8341</v>
      </c>
      <c r="S2322" t="s">
        <v>8345</v>
      </c>
      <c r="T2322" s="13">
        <f t="shared" si="147"/>
        <v>2014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42799.260428240741</v>
      </c>
      <c r="P2323" s="12">
        <f t="shared" si="145"/>
        <v>42829.21876157407</v>
      </c>
      <c r="Q2323">
        <f t="shared" si="146"/>
        <v>64.53</v>
      </c>
      <c r="R2323" s="11" t="s">
        <v>8352</v>
      </c>
      <c r="S2323" t="s">
        <v>8368</v>
      </c>
      <c r="T2323" s="13">
        <f t="shared" si="147"/>
        <v>2017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42804.895474537043</v>
      </c>
      <c r="P2324" s="12">
        <f t="shared" si="145"/>
        <v>42834.853807870371</v>
      </c>
      <c r="Q2324">
        <f t="shared" si="146"/>
        <v>21.25</v>
      </c>
      <c r="R2324" s="11" t="s">
        <v>8352</v>
      </c>
      <c r="S2324" t="s">
        <v>8368</v>
      </c>
      <c r="T2324" s="13">
        <f t="shared" si="147"/>
        <v>2017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42807.755173611105</v>
      </c>
      <c r="P2325" s="12">
        <f t="shared" si="145"/>
        <v>42814.755173611105</v>
      </c>
      <c r="Q2325">
        <f t="shared" si="146"/>
        <v>30</v>
      </c>
      <c r="R2325" s="11" t="s">
        <v>8352</v>
      </c>
      <c r="S2325" t="s">
        <v>8368</v>
      </c>
      <c r="T2325" s="13">
        <f t="shared" si="147"/>
        <v>2017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42790.885243055556</v>
      </c>
      <c r="P2326" s="12">
        <f t="shared" si="145"/>
        <v>42820.843576388885</v>
      </c>
      <c r="Q2326">
        <f t="shared" si="146"/>
        <v>25.49</v>
      </c>
      <c r="R2326" s="11" t="s">
        <v>8352</v>
      </c>
      <c r="S2326" t="s">
        <v>8368</v>
      </c>
      <c r="T2326" s="13">
        <f t="shared" si="147"/>
        <v>2017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42794.022349537037</v>
      </c>
      <c r="P2327" s="12">
        <f t="shared" si="145"/>
        <v>42823.980682870373</v>
      </c>
      <c r="Q2327">
        <f t="shared" si="146"/>
        <v>11.43</v>
      </c>
      <c r="R2327" s="11" t="s">
        <v>8352</v>
      </c>
      <c r="S2327" t="s">
        <v>8368</v>
      </c>
      <c r="T2327" s="13">
        <f t="shared" si="147"/>
        <v>2017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42804.034120370372</v>
      </c>
      <c r="P2328" s="12">
        <f t="shared" si="145"/>
        <v>42855.708333333328</v>
      </c>
      <c r="Q2328">
        <f t="shared" si="146"/>
        <v>108</v>
      </c>
      <c r="R2328" s="11" t="s">
        <v>8352</v>
      </c>
      <c r="S2328" t="s">
        <v>8368</v>
      </c>
      <c r="T2328" s="13">
        <f t="shared" si="147"/>
        <v>2017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41842.917129629634</v>
      </c>
      <c r="P2329" s="12">
        <f t="shared" si="145"/>
        <v>41877.917129629634</v>
      </c>
      <c r="Q2329">
        <f t="shared" si="146"/>
        <v>54.88</v>
      </c>
      <c r="R2329" s="11" t="s">
        <v>8352</v>
      </c>
      <c r="S2329" t="s">
        <v>8368</v>
      </c>
      <c r="T2329" s="13">
        <f t="shared" si="147"/>
        <v>2014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42139.781678240746</v>
      </c>
      <c r="P2330" s="12">
        <f t="shared" si="145"/>
        <v>42169.781678240746</v>
      </c>
      <c r="Q2330">
        <f t="shared" si="146"/>
        <v>47.38</v>
      </c>
      <c r="R2330" s="11" t="s">
        <v>8352</v>
      </c>
      <c r="S2330" t="s">
        <v>8368</v>
      </c>
      <c r="T2330" s="13">
        <f t="shared" si="147"/>
        <v>2015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41807.624374999999</v>
      </c>
      <c r="P2331" s="12">
        <f t="shared" si="145"/>
        <v>41837.624374999999</v>
      </c>
      <c r="Q2331">
        <f t="shared" si="146"/>
        <v>211.84</v>
      </c>
      <c r="R2331" s="11" t="s">
        <v>8352</v>
      </c>
      <c r="S2331" t="s">
        <v>8368</v>
      </c>
      <c r="T2331" s="13">
        <f t="shared" si="147"/>
        <v>2014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42332.89980324074</v>
      </c>
      <c r="P2332" s="12">
        <f t="shared" si="145"/>
        <v>42363</v>
      </c>
      <c r="Q2332">
        <f t="shared" si="146"/>
        <v>219.93</v>
      </c>
      <c r="R2332" s="11" t="s">
        <v>8352</v>
      </c>
      <c r="S2332" t="s">
        <v>8368</v>
      </c>
      <c r="T2332" s="13">
        <f t="shared" si="147"/>
        <v>2015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41839.005671296298</v>
      </c>
      <c r="P2333" s="12">
        <f t="shared" si="145"/>
        <v>41869.005671296298</v>
      </c>
      <c r="Q2333">
        <f t="shared" si="146"/>
        <v>40.799999999999997</v>
      </c>
      <c r="R2333" s="11" t="s">
        <v>8352</v>
      </c>
      <c r="S2333" t="s">
        <v>8368</v>
      </c>
      <c r="T2333" s="13">
        <f t="shared" si="147"/>
        <v>2014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42011.628136574072</v>
      </c>
      <c r="P2334" s="12">
        <f t="shared" si="145"/>
        <v>42041.628136574072</v>
      </c>
      <c r="Q2334">
        <f t="shared" si="146"/>
        <v>75.5</v>
      </c>
      <c r="R2334" s="11" t="s">
        <v>8352</v>
      </c>
      <c r="S2334" t="s">
        <v>8368</v>
      </c>
      <c r="T2334" s="13">
        <f t="shared" si="147"/>
        <v>2015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41767.650347222225</v>
      </c>
      <c r="P2335" s="12">
        <f t="shared" si="145"/>
        <v>41788.743055555555</v>
      </c>
      <c r="Q2335">
        <f t="shared" si="146"/>
        <v>13.54</v>
      </c>
      <c r="R2335" s="11" t="s">
        <v>8352</v>
      </c>
      <c r="S2335" t="s">
        <v>8368</v>
      </c>
      <c r="T2335" s="13">
        <f t="shared" si="147"/>
        <v>2014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41918.670115740737</v>
      </c>
      <c r="P2336" s="12">
        <f t="shared" si="145"/>
        <v>41948.731944444444</v>
      </c>
      <c r="Q2336">
        <f t="shared" si="146"/>
        <v>60.87</v>
      </c>
      <c r="R2336" s="11" t="s">
        <v>8352</v>
      </c>
      <c r="S2336" t="s">
        <v>8368</v>
      </c>
      <c r="T2336" s="13">
        <f t="shared" si="147"/>
        <v>2014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41771.572256944448</v>
      </c>
      <c r="P2337" s="12">
        <f t="shared" si="145"/>
        <v>41801.572256944448</v>
      </c>
      <c r="Q2337">
        <f t="shared" si="146"/>
        <v>115.69</v>
      </c>
      <c r="R2337" s="11" t="s">
        <v>8352</v>
      </c>
      <c r="S2337" t="s">
        <v>8368</v>
      </c>
      <c r="T2337" s="13">
        <f t="shared" si="147"/>
        <v>2014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41666.924710648149</v>
      </c>
      <c r="P2338" s="12">
        <f t="shared" si="145"/>
        <v>41706.924710648149</v>
      </c>
      <c r="Q2338">
        <f t="shared" si="146"/>
        <v>48.1</v>
      </c>
      <c r="R2338" s="11" t="s">
        <v>8352</v>
      </c>
      <c r="S2338" t="s">
        <v>8368</v>
      </c>
      <c r="T2338" s="13">
        <f t="shared" si="147"/>
        <v>2014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41786.640543981484</v>
      </c>
      <c r="P2339" s="12">
        <f t="shared" si="145"/>
        <v>41816.640543981484</v>
      </c>
      <c r="Q2339">
        <f t="shared" si="146"/>
        <v>74.180000000000007</v>
      </c>
      <c r="R2339" s="11" t="s">
        <v>8352</v>
      </c>
      <c r="S2339" t="s">
        <v>8368</v>
      </c>
      <c r="T2339" s="13">
        <f t="shared" si="147"/>
        <v>2014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41789.896805555552</v>
      </c>
      <c r="P2340" s="12">
        <f t="shared" si="145"/>
        <v>41819.896805555552</v>
      </c>
      <c r="Q2340">
        <f t="shared" si="146"/>
        <v>123.35</v>
      </c>
      <c r="R2340" s="11" t="s">
        <v>8352</v>
      </c>
      <c r="S2340" t="s">
        <v>8368</v>
      </c>
      <c r="T2340" s="13">
        <f t="shared" si="147"/>
        <v>2014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42692.79987268518</v>
      </c>
      <c r="P2341" s="12">
        <f t="shared" si="145"/>
        <v>42723.332638888889</v>
      </c>
      <c r="Q2341">
        <f t="shared" si="146"/>
        <v>66.62</v>
      </c>
      <c r="R2341" s="11" t="s">
        <v>8352</v>
      </c>
      <c r="S2341" t="s">
        <v>8368</v>
      </c>
      <c r="T2341" s="13">
        <f t="shared" si="147"/>
        <v>2016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42643.642800925925</v>
      </c>
      <c r="P2342" s="12">
        <f t="shared" si="145"/>
        <v>42673.642800925925</v>
      </c>
      <c r="Q2342">
        <f t="shared" si="146"/>
        <v>104.99</v>
      </c>
      <c r="R2342" s="11" t="s">
        <v>8352</v>
      </c>
      <c r="S2342" t="s">
        <v>8368</v>
      </c>
      <c r="T2342" s="13">
        <f t="shared" si="147"/>
        <v>2016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42167.813703703709</v>
      </c>
      <c r="P2343" s="12">
        <f t="shared" si="145"/>
        <v>42197.813703703709</v>
      </c>
      <c r="Q2343">
        <f t="shared" si="146"/>
        <v>0</v>
      </c>
      <c r="R2343" s="11" t="s">
        <v>8335</v>
      </c>
      <c r="S2343" t="s">
        <v>8336</v>
      </c>
      <c r="T2343" s="13">
        <f t="shared" si="147"/>
        <v>2015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41897.702199074076</v>
      </c>
      <c r="P2344" s="12">
        <f t="shared" si="145"/>
        <v>41918.208333333336</v>
      </c>
      <c r="Q2344">
        <f t="shared" si="146"/>
        <v>0</v>
      </c>
      <c r="R2344" s="11" t="s">
        <v>8335</v>
      </c>
      <c r="S2344" t="s">
        <v>8336</v>
      </c>
      <c r="T2344" s="13">
        <f t="shared" si="147"/>
        <v>2014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42327.825289351851</v>
      </c>
      <c r="P2345" s="12">
        <f t="shared" si="145"/>
        <v>42377.82430555555</v>
      </c>
      <c r="Q2345">
        <f t="shared" si="146"/>
        <v>300</v>
      </c>
      <c r="R2345" s="11" t="s">
        <v>8335</v>
      </c>
      <c r="S2345" t="s">
        <v>8336</v>
      </c>
      <c r="T2345" s="13">
        <f t="shared" si="147"/>
        <v>2015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42515.727650462963</v>
      </c>
      <c r="P2346" s="12">
        <f t="shared" si="145"/>
        <v>42545.727650462963</v>
      </c>
      <c r="Q2346">
        <f t="shared" si="146"/>
        <v>1</v>
      </c>
      <c r="R2346" s="11" t="s">
        <v>8335</v>
      </c>
      <c r="S2346" t="s">
        <v>8336</v>
      </c>
      <c r="T2346" s="13">
        <f t="shared" si="147"/>
        <v>2016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42060.001805555556</v>
      </c>
      <c r="P2347" s="12">
        <f t="shared" si="145"/>
        <v>42094.985416666663</v>
      </c>
      <c r="Q2347">
        <f t="shared" si="146"/>
        <v>0</v>
      </c>
      <c r="R2347" s="11" t="s">
        <v>8335</v>
      </c>
      <c r="S2347" t="s">
        <v>8336</v>
      </c>
      <c r="T2347" s="13">
        <f t="shared" si="147"/>
        <v>2015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42615.79896990741</v>
      </c>
      <c r="P2348" s="12">
        <f t="shared" si="145"/>
        <v>42660.79896990741</v>
      </c>
      <c r="Q2348">
        <f t="shared" si="146"/>
        <v>13</v>
      </c>
      <c r="R2348" s="11" t="s">
        <v>8335</v>
      </c>
      <c r="S2348" t="s">
        <v>8336</v>
      </c>
      <c r="T2348" s="13">
        <f t="shared" si="147"/>
        <v>2016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42577.607361111113</v>
      </c>
      <c r="P2349" s="12">
        <f t="shared" si="145"/>
        <v>42607.607361111113</v>
      </c>
      <c r="Q2349">
        <f t="shared" si="146"/>
        <v>15</v>
      </c>
      <c r="R2349" s="11" t="s">
        <v>8335</v>
      </c>
      <c r="S2349" t="s">
        <v>8336</v>
      </c>
      <c r="T2349" s="13">
        <f t="shared" si="147"/>
        <v>2016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42360.932152777779</v>
      </c>
      <c r="P2350" s="12">
        <f t="shared" si="145"/>
        <v>42420.932152777779</v>
      </c>
      <c r="Q2350">
        <f t="shared" si="146"/>
        <v>54</v>
      </c>
      <c r="R2350" s="11" t="s">
        <v>8335</v>
      </c>
      <c r="S2350" t="s">
        <v>8336</v>
      </c>
      <c r="T2350" s="13">
        <f t="shared" si="147"/>
        <v>2015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42198.775787037041</v>
      </c>
      <c r="P2351" s="12">
        <f t="shared" si="145"/>
        <v>42227.775787037041</v>
      </c>
      <c r="Q2351">
        <f t="shared" si="146"/>
        <v>0</v>
      </c>
      <c r="R2351" s="11" t="s">
        <v>8335</v>
      </c>
      <c r="S2351" t="s">
        <v>8336</v>
      </c>
      <c r="T2351" s="13">
        <f t="shared" si="147"/>
        <v>2015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42708.842245370368</v>
      </c>
      <c r="P2352" s="12">
        <f t="shared" si="145"/>
        <v>42738.842245370368</v>
      </c>
      <c r="Q2352">
        <f t="shared" si="146"/>
        <v>0</v>
      </c>
      <c r="R2352" s="11" t="s">
        <v>8335</v>
      </c>
      <c r="S2352" t="s">
        <v>8336</v>
      </c>
      <c r="T2352" s="13">
        <f t="shared" si="147"/>
        <v>2016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42094.101145833338</v>
      </c>
      <c r="P2353" s="12">
        <f t="shared" si="145"/>
        <v>42124.101145833338</v>
      </c>
      <c r="Q2353">
        <f t="shared" si="146"/>
        <v>15.43</v>
      </c>
      <c r="R2353" s="11" t="s">
        <v>8335</v>
      </c>
      <c r="S2353" t="s">
        <v>8336</v>
      </c>
      <c r="T2353" s="13">
        <f t="shared" si="147"/>
        <v>2015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42101.633703703701</v>
      </c>
      <c r="P2354" s="12">
        <f t="shared" si="145"/>
        <v>42161.633703703701</v>
      </c>
      <c r="Q2354">
        <f t="shared" si="146"/>
        <v>0</v>
      </c>
      <c r="R2354" s="11" t="s">
        <v>8335</v>
      </c>
      <c r="S2354" t="s">
        <v>8336</v>
      </c>
      <c r="T2354" s="13">
        <f t="shared" si="147"/>
        <v>2015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42103.676180555558</v>
      </c>
      <c r="P2355" s="12">
        <f t="shared" si="145"/>
        <v>42115.676180555558</v>
      </c>
      <c r="Q2355">
        <f t="shared" si="146"/>
        <v>0</v>
      </c>
      <c r="R2355" s="11" t="s">
        <v>8335</v>
      </c>
      <c r="S2355" t="s">
        <v>8336</v>
      </c>
      <c r="T2355" s="13">
        <f t="shared" si="147"/>
        <v>2015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41954.722916666666</v>
      </c>
      <c r="P2356" s="12">
        <f t="shared" si="145"/>
        <v>42014.722916666666</v>
      </c>
      <c r="Q2356">
        <f t="shared" si="146"/>
        <v>25</v>
      </c>
      <c r="R2356" s="11" t="s">
        <v>8335</v>
      </c>
      <c r="S2356" t="s">
        <v>8336</v>
      </c>
      <c r="T2356" s="13">
        <f t="shared" si="147"/>
        <v>2014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42096.918240740735</v>
      </c>
      <c r="P2357" s="12">
        <f t="shared" si="145"/>
        <v>42126.918240740735</v>
      </c>
      <c r="Q2357">
        <f t="shared" si="146"/>
        <v>27.5</v>
      </c>
      <c r="R2357" s="11" t="s">
        <v>8335</v>
      </c>
      <c r="S2357" t="s">
        <v>8336</v>
      </c>
      <c r="T2357" s="13">
        <f t="shared" si="147"/>
        <v>2015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42130.78361111111</v>
      </c>
      <c r="P2358" s="12">
        <f t="shared" si="145"/>
        <v>42160.78361111111</v>
      </c>
      <c r="Q2358">
        <f t="shared" si="146"/>
        <v>0</v>
      </c>
      <c r="R2358" s="11" t="s">
        <v>8335</v>
      </c>
      <c r="S2358" t="s">
        <v>8336</v>
      </c>
      <c r="T2358" s="13">
        <f t="shared" si="147"/>
        <v>2015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42264.620115740734</v>
      </c>
      <c r="P2359" s="12">
        <f t="shared" si="145"/>
        <v>42294.620115740734</v>
      </c>
      <c r="Q2359">
        <f t="shared" si="146"/>
        <v>0</v>
      </c>
      <c r="R2359" s="11" t="s">
        <v>8335</v>
      </c>
      <c r="S2359" t="s">
        <v>8336</v>
      </c>
      <c r="T2359" s="13">
        <f t="shared" si="147"/>
        <v>2015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41978.930972222224</v>
      </c>
      <c r="P2360" s="12">
        <f t="shared" si="145"/>
        <v>42035.027083333334</v>
      </c>
      <c r="Q2360">
        <f t="shared" si="146"/>
        <v>0</v>
      </c>
      <c r="R2360" s="11" t="s">
        <v>8335</v>
      </c>
      <c r="S2360" t="s">
        <v>8336</v>
      </c>
      <c r="T2360" s="13">
        <f t="shared" si="147"/>
        <v>2014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42159.649583333332</v>
      </c>
      <c r="P2361" s="12">
        <f t="shared" si="145"/>
        <v>42219.649583333332</v>
      </c>
      <c r="Q2361">
        <f t="shared" si="146"/>
        <v>367</v>
      </c>
      <c r="R2361" s="11" t="s">
        <v>8335</v>
      </c>
      <c r="S2361" t="s">
        <v>8336</v>
      </c>
      <c r="T2361" s="13">
        <f t="shared" si="147"/>
        <v>2015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42377.70694444445</v>
      </c>
      <c r="P2362" s="12">
        <f t="shared" si="145"/>
        <v>42407.70694444445</v>
      </c>
      <c r="Q2362">
        <f t="shared" si="146"/>
        <v>2</v>
      </c>
      <c r="R2362" s="11" t="s">
        <v>8335</v>
      </c>
      <c r="S2362" t="s">
        <v>8336</v>
      </c>
      <c r="T2362" s="13">
        <f t="shared" si="147"/>
        <v>2016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42466.858888888892</v>
      </c>
      <c r="P2363" s="12">
        <f t="shared" si="145"/>
        <v>42490.916666666672</v>
      </c>
      <c r="Q2363">
        <f t="shared" si="146"/>
        <v>0</v>
      </c>
      <c r="R2363" s="11" t="s">
        <v>8335</v>
      </c>
      <c r="S2363" t="s">
        <v>8336</v>
      </c>
      <c r="T2363" s="13">
        <f t="shared" si="147"/>
        <v>2016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41954.688310185185</v>
      </c>
      <c r="P2364" s="12">
        <f t="shared" si="145"/>
        <v>41984.688310185185</v>
      </c>
      <c r="Q2364">
        <f t="shared" si="146"/>
        <v>60</v>
      </c>
      <c r="R2364" s="11" t="s">
        <v>8335</v>
      </c>
      <c r="S2364" t="s">
        <v>8336</v>
      </c>
      <c r="T2364" s="13">
        <f t="shared" si="147"/>
        <v>2014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42322.011574074073</v>
      </c>
      <c r="P2365" s="12">
        <f t="shared" si="145"/>
        <v>42367.011574074073</v>
      </c>
      <c r="Q2365">
        <f t="shared" si="146"/>
        <v>0</v>
      </c>
      <c r="R2365" s="11" t="s">
        <v>8335</v>
      </c>
      <c r="S2365" t="s">
        <v>8336</v>
      </c>
      <c r="T2365" s="13">
        <f t="shared" si="147"/>
        <v>2015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42248.934675925921</v>
      </c>
      <c r="P2366" s="12">
        <f t="shared" si="145"/>
        <v>42303.934675925921</v>
      </c>
      <c r="Q2366">
        <f t="shared" si="146"/>
        <v>0</v>
      </c>
      <c r="R2366" s="11" t="s">
        <v>8335</v>
      </c>
      <c r="S2366" t="s">
        <v>8336</v>
      </c>
      <c r="T2366" s="13">
        <f t="shared" si="147"/>
        <v>2015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42346.736400462964</v>
      </c>
      <c r="P2367" s="12">
        <f t="shared" si="145"/>
        <v>42386.958333333328</v>
      </c>
      <c r="Q2367">
        <f t="shared" si="146"/>
        <v>0</v>
      </c>
      <c r="R2367" s="11" t="s">
        <v>8335</v>
      </c>
      <c r="S2367" t="s">
        <v>8336</v>
      </c>
      <c r="T2367" s="13">
        <f t="shared" si="147"/>
        <v>2015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42268.531631944439</v>
      </c>
      <c r="P2368" s="12">
        <f t="shared" si="145"/>
        <v>42298.531631944439</v>
      </c>
      <c r="Q2368">
        <f t="shared" si="146"/>
        <v>97.41</v>
      </c>
      <c r="R2368" s="11" t="s">
        <v>8335</v>
      </c>
      <c r="S2368" t="s">
        <v>8336</v>
      </c>
      <c r="T2368" s="13">
        <f t="shared" si="147"/>
        <v>2015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42425.970092592594</v>
      </c>
      <c r="P2369" s="12">
        <f t="shared" si="145"/>
        <v>42485.928425925929</v>
      </c>
      <c r="Q2369">
        <f t="shared" si="146"/>
        <v>47.86</v>
      </c>
      <c r="R2369" s="11" t="s">
        <v>8335</v>
      </c>
      <c r="S2369" t="s">
        <v>8336</v>
      </c>
      <c r="T2369" s="13">
        <f t="shared" si="147"/>
        <v>2016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42063.721817129626</v>
      </c>
      <c r="P2370" s="12">
        <f t="shared" si="145"/>
        <v>42108.680150462969</v>
      </c>
      <c r="Q2370">
        <f t="shared" si="146"/>
        <v>50</v>
      </c>
      <c r="R2370" s="11" t="s">
        <v>8335</v>
      </c>
      <c r="S2370" t="s">
        <v>8336</v>
      </c>
      <c r="T2370" s="13">
        <f t="shared" si="147"/>
        <v>2015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(((J2371/60)/60)/24)+DATE(1970,1,1)</f>
        <v>42380.812627314815</v>
      </c>
      <c r="P2371" s="12">
        <f t="shared" ref="P2371:P2434" si="149">(((I2371/60)/60)/24)+DATE(1970,1,1)</f>
        <v>42410.812627314815</v>
      </c>
      <c r="Q2371">
        <f t="shared" ref="Q2371:Q2434" si="150">IFERROR(ROUND(E2371/L2371,2),0)</f>
        <v>0</v>
      </c>
      <c r="R2371" s="11" t="s">
        <v>8335</v>
      </c>
      <c r="S2371" t="s">
        <v>8336</v>
      </c>
      <c r="T2371" s="13">
        <f t="shared" ref="T2371:T2434" si="151">YEAR(O2371)</f>
        <v>2016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41961.18913194444</v>
      </c>
      <c r="P2372" s="12">
        <f t="shared" si="149"/>
        <v>41991.18913194444</v>
      </c>
      <c r="Q2372">
        <f t="shared" si="150"/>
        <v>20.5</v>
      </c>
      <c r="R2372" s="11" t="s">
        <v>8335</v>
      </c>
      <c r="S2372" t="s">
        <v>8336</v>
      </c>
      <c r="T2372" s="13">
        <f t="shared" si="151"/>
        <v>2014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42150.777731481481</v>
      </c>
      <c r="P2373" s="12">
        <f t="shared" si="149"/>
        <v>42180.777731481481</v>
      </c>
      <c r="Q2373">
        <f t="shared" si="150"/>
        <v>0</v>
      </c>
      <c r="R2373" s="11" t="s">
        <v>8335</v>
      </c>
      <c r="S2373" t="s">
        <v>8336</v>
      </c>
      <c r="T2373" s="13">
        <f t="shared" si="151"/>
        <v>2015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42088.069108796291</v>
      </c>
      <c r="P2374" s="12">
        <f t="shared" si="149"/>
        <v>42118.069108796291</v>
      </c>
      <c r="Q2374">
        <f t="shared" si="150"/>
        <v>30</v>
      </c>
      <c r="R2374" s="11" t="s">
        <v>8335</v>
      </c>
      <c r="S2374" t="s">
        <v>8336</v>
      </c>
      <c r="T2374" s="13">
        <f t="shared" si="151"/>
        <v>2015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42215.662314814821</v>
      </c>
      <c r="P2375" s="12">
        <f t="shared" si="149"/>
        <v>42245.662314814821</v>
      </c>
      <c r="Q2375">
        <f t="shared" si="150"/>
        <v>50</v>
      </c>
      <c r="R2375" s="11" t="s">
        <v>8335</v>
      </c>
      <c r="S2375" t="s">
        <v>8336</v>
      </c>
      <c r="T2375" s="13">
        <f t="shared" si="151"/>
        <v>2015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42017.843287037031</v>
      </c>
      <c r="P2376" s="12">
        <f t="shared" si="149"/>
        <v>42047.843287037031</v>
      </c>
      <c r="Q2376">
        <f t="shared" si="150"/>
        <v>10</v>
      </c>
      <c r="R2376" s="11" t="s">
        <v>8335</v>
      </c>
      <c r="S2376" t="s">
        <v>8336</v>
      </c>
      <c r="T2376" s="13">
        <f t="shared" si="151"/>
        <v>2015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42592.836076388892</v>
      </c>
      <c r="P2377" s="12">
        <f t="shared" si="149"/>
        <v>42622.836076388892</v>
      </c>
      <c r="Q2377">
        <f t="shared" si="150"/>
        <v>0</v>
      </c>
      <c r="R2377" s="11" t="s">
        <v>8335</v>
      </c>
      <c r="S2377" t="s">
        <v>8336</v>
      </c>
      <c r="T2377" s="13">
        <f t="shared" si="151"/>
        <v>2016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42318.925532407404</v>
      </c>
      <c r="P2378" s="12">
        <f t="shared" si="149"/>
        <v>42348.925532407404</v>
      </c>
      <c r="Q2378">
        <f t="shared" si="150"/>
        <v>81.58</v>
      </c>
      <c r="R2378" s="11" t="s">
        <v>8335</v>
      </c>
      <c r="S2378" t="s">
        <v>8336</v>
      </c>
      <c r="T2378" s="13">
        <f t="shared" si="151"/>
        <v>2015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42669.870173611111</v>
      </c>
      <c r="P2379" s="12">
        <f t="shared" si="149"/>
        <v>42699.911840277782</v>
      </c>
      <c r="Q2379">
        <f t="shared" si="150"/>
        <v>0</v>
      </c>
      <c r="R2379" s="11" t="s">
        <v>8335</v>
      </c>
      <c r="S2379" t="s">
        <v>8336</v>
      </c>
      <c r="T2379" s="13">
        <f t="shared" si="151"/>
        <v>2016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42213.013078703705</v>
      </c>
      <c r="P2380" s="12">
        <f t="shared" si="149"/>
        <v>42242.013078703705</v>
      </c>
      <c r="Q2380">
        <f t="shared" si="150"/>
        <v>0</v>
      </c>
      <c r="R2380" s="11" t="s">
        <v>8335</v>
      </c>
      <c r="S2380" t="s">
        <v>8336</v>
      </c>
      <c r="T2380" s="13">
        <f t="shared" si="151"/>
        <v>2015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42237.016388888893</v>
      </c>
      <c r="P2381" s="12">
        <f t="shared" si="149"/>
        <v>42282.016388888893</v>
      </c>
      <c r="Q2381">
        <f t="shared" si="150"/>
        <v>0</v>
      </c>
      <c r="R2381" s="11" t="s">
        <v>8335</v>
      </c>
      <c r="S2381" t="s">
        <v>8336</v>
      </c>
      <c r="T2381" s="13">
        <f t="shared" si="151"/>
        <v>2015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42248.793310185181</v>
      </c>
      <c r="P2382" s="12">
        <f t="shared" si="149"/>
        <v>42278.793310185181</v>
      </c>
      <c r="Q2382">
        <f t="shared" si="150"/>
        <v>18.329999999999998</v>
      </c>
      <c r="R2382" s="11" t="s">
        <v>8335</v>
      </c>
      <c r="S2382" t="s">
        <v>8336</v>
      </c>
      <c r="T2382" s="13">
        <f t="shared" si="151"/>
        <v>2015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42074.935740740737</v>
      </c>
      <c r="P2383" s="12">
        <f t="shared" si="149"/>
        <v>42104.935740740737</v>
      </c>
      <c r="Q2383">
        <f t="shared" si="150"/>
        <v>224.43</v>
      </c>
      <c r="R2383" s="11" t="s">
        <v>8335</v>
      </c>
      <c r="S2383" t="s">
        <v>8336</v>
      </c>
      <c r="T2383" s="13">
        <f t="shared" si="151"/>
        <v>2015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42195.187534722223</v>
      </c>
      <c r="P2384" s="12">
        <f t="shared" si="149"/>
        <v>42220.187534722223</v>
      </c>
      <c r="Q2384">
        <f t="shared" si="150"/>
        <v>37.5</v>
      </c>
      <c r="R2384" s="11" t="s">
        <v>8335</v>
      </c>
      <c r="S2384" t="s">
        <v>8336</v>
      </c>
      <c r="T2384" s="13">
        <f t="shared" si="151"/>
        <v>2015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42027.056793981479</v>
      </c>
      <c r="P2385" s="12">
        <f t="shared" si="149"/>
        <v>42057.056793981479</v>
      </c>
      <c r="Q2385">
        <f t="shared" si="150"/>
        <v>145</v>
      </c>
      <c r="R2385" s="11" t="s">
        <v>8335</v>
      </c>
      <c r="S2385" t="s">
        <v>8336</v>
      </c>
      <c r="T2385" s="13">
        <f t="shared" si="151"/>
        <v>2015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41927.067627314813</v>
      </c>
      <c r="P2386" s="12">
        <f t="shared" si="149"/>
        <v>41957.109293981484</v>
      </c>
      <c r="Q2386">
        <f t="shared" si="150"/>
        <v>1</v>
      </c>
      <c r="R2386" s="11" t="s">
        <v>8335</v>
      </c>
      <c r="S2386" t="s">
        <v>8336</v>
      </c>
      <c r="T2386" s="13">
        <f t="shared" si="151"/>
        <v>2014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42191.70175925926</v>
      </c>
      <c r="P2387" s="12">
        <f t="shared" si="149"/>
        <v>42221.70175925926</v>
      </c>
      <c r="Q2387">
        <f t="shared" si="150"/>
        <v>112.57</v>
      </c>
      <c r="R2387" s="11" t="s">
        <v>8335</v>
      </c>
      <c r="S2387" t="s">
        <v>8336</v>
      </c>
      <c r="T2387" s="13">
        <f t="shared" si="151"/>
        <v>2015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41954.838240740741</v>
      </c>
      <c r="P2388" s="12">
        <f t="shared" si="149"/>
        <v>42014.838240740741</v>
      </c>
      <c r="Q2388">
        <f t="shared" si="150"/>
        <v>0</v>
      </c>
      <c r="R2388" s="11" t="s">
        <v>8335</v>
      </c>
      <c r="S2388" t="s">
        <v>8336</v>
      </c>
      <c r="T2388" s="13">
        <f t="shared" si="151"/>
        <v>2014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42528.626620370371</v>
      </c>
      <c r="P2389" s="12">
        <f t="shared" si="149"/>
        <v>42573.626620370371</v>
      </c>
      <c r="Q2389">
        <f t="shared" si="150"/>
        <v>342</v>
      </c>
      <c r="R2389" s="11" t="s">
        <v>8335</v>
      </c>
      <c r="S2389" t="s">
        <v>8336</v>
      </c>
      <c r="T2389" s="13">
        <f t="shared" si="151"/>
        <v>2016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41989.853692129633</v>
      </c>
      <c r="P2390" s="12">
        <f t="shared" si="149"/>
        <v>42019.811805555553</v>
      </c>
      <c r="Q2390">
        <f t="shared" si="150"/>
        <v>57.88</v>
      </c>
      <c r="R2390" s="11" t="s">
        <v>8335</v>
      </c>
      <c r="S2390" t="s">
        <v>8336</v>
      </c>
      <c r="T2390" s="13">
        <f t="shared" si="151"/>
        <v>2014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42179.653379629628</v>
      </c>
      <c r="P2391" s="12">
        <f t="shared" si="149"/>
        <v>42210.915972222225</v>
      </c>
      <c r="Q2391">
        <f t="shared" si="150"/>
        <v>30</v>
      </c>
      <c r="R2391" s="11" t="s">
        <v>8335</v>
      </c>
      <c r="S2391" t="s">
        <v>8336</v>
      </c>
      <c r="T2391" s="13">
        <f t="shared" si="151"/>
        <v>2015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41968.262314814812</v>
      </c>
      <c r="P2392" s="12">
        <f t="shared" si="149"/>
        <v>42008.262314814812</v>
      </c>
      <c r="Q2392">
        <f t="shared" si="150"/>
        <v>0</v>
      </c>
      <c r="R2392" s="11" t="s">
        <v>8335</v>
      </c>
      <c r="S2392" t="s">
        <v>8336</v>
      </c>
      <c r="T2392" s="13">
        <f t="shared" si="151"/>
        <v>2014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42064.794490740736</v>
      </c>
      <c r="P2393" s="12">
        <f t="shared" si="149"/>
        <v>42094.752824074079</v>
      </c>
      <c r="Q2393">
        <f t="shared" si="150"/>
        <v>25</v>
      </c>
      <c r="R2393" s="11" t="s">
        <v>8335</v>
      </c>
      <c r="S2393" t="s">
        <v>8336</v>
      </c>
      <c r="T2393" s="13">
        <f t="shared" si="151"/>
        <v>2015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42276.120636574073</v>
      </c>
      <c r="P2394" s="12">
        <f t="shared" si="149"/>
        <v>42306.120636574073</v>
      </c>
      <c r="Q2394">
        <f t="shared" si="150"/>
        <v>0</v>
      </c>
      <c r="R2394" s="11" t="s">
        <v>8335</v>
      </c>
      <c r="S2394" t="s">
        <v>8336</v>
      </c>
      <c r="T2394" s="13">
        <f t="shared" si="151"/>
        <v>2015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42194.648344907408</v>
      </c>
      <c r="P2395" s="12">
        <f t="shared" si="149"/>
        <v>42224.648344907408</v>
      </c>
      <c r="Q2395">
        <f t="shared" si="150"/>
        <v>50</v>
      </c>
      <c r="R2395" s="11" t="s">
        <v>8335</v>
      </c>
      <c r="S2395" t="s">
        <v>8336</v>
      </c>
      <c r="T2395" s="13">
        <f t="shared" si="151"/>
        <v>2015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42031.362187499995</v>
      </c>
      <c r="P2396" s="12">
        <f t="shared" si="149"/>
        <v>42061.362187499995</v>
      </c>
      <c r="Q2396">
        <f t="shared" si="150"/>
        <v>1.5</v>
      </c>
      <c r="R2396" s="11" t="s">
        <v>8335</v>
      </c>
      <c r="S2396" t="s">
        <v>8336</v>
      </c>
      <c r="T2396" s="13">
        <f t="shared" si="151"/>
        <v>2015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42717.121377314819</v>
      </c>
      <c r="P2397" s="12">
        <f t="shared" si="149"/>
        <v>42745.372916666667</v>
      </c>
      <c r="Q2397">
        <f t="shared" si="150"/>
        <v>0</v>
      </c>
      <c r="R2397" s="11" t="s">
        <v>8335</v>
      </c>
      <c r="S2397" t="s">
        <v>8336</v>
      </c>
      <c r="T2397" s="13">
        <f t="shared" si="151"/>
        <v>2016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42262.849050925928</v>
      </c>
      <c r="P2398" s="12">
        <f t="shared" si="149"/>
        <v>42292.849050925928</v>
      </c>
      <c r="Q2398">
        <f t="shared" si="150"/>
        <v>10</v>
      </c>
      <c r="R2398" s="11" t="s">
        <v>8335</v>
      </c>
      <c r="S2398" t="s">
        <v>8336</v>
      </c>
      <c r="T2398" s="13">
        <f t="shared" si="151"/>
        <v>2015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41976.88490740741</v>
      </c>
      <c r="P2399" s="12">
        <f t="shared" si="149"/>
        <v>42006.88490740741</v>
      </c>
      <c r="Q2399">
        <f t="shared" si="150"/>
        <v>0</v>
      </c>
      <c r="R2399" s="11" t="s">
        <v>8335</v>
      </c>
      <c r="S2399" t="s">
        <v>8336</v>
      </c>
      <c r="T2399" s="13">
        <f t="shared" si="151"/>
        <v>2014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42157.916481481487</v>
      </c>
      <c r="P2400" s="12">
        <f t="shared" si="149"/>
        <v>42187.916481481487</v>
      </c>
      <c r="Q2400">
        <f t="shared" si="150"/>
        <v>0</v>
      </c>
      <c r="R2400" s="11" t="s">
        <v>8335</v>
      </c>
      <c r="S2400" t="s">
        <v>8336</v>
      </c>
      <c r="T2400" s="13">
        <f t="shared" si="151"/>
        <v>2015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41956.853078703702</v>
      </c>
      <c r="P2401" s="12">
        <f t="shared" si="149"/>
        <v>41991.853078703702</v>
      </c>
      <c r="Q2401">
        <f t="shared" si="150"/>
        <v>0</v>
      </c>
      <c r="R2401" s="11" t="s">
        <v>8335</v>
      </c>
      <c r="S2401" t="s">
        <v>8336</v>
      </c>
      <c r="T2401" s="13">
        <f t="shared" si="151"/>
        <v>2014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42444.268101851849</v>
      </c>
      <c r="P2402" s="12">
        <f t="shared" si="149"/>
        <v>42474.268101851849</v>
      </c>
      <c r="Q2402">
        <f t="shared" si="150"/>
        <v>0</v>
      </c>
      <c r="R2402" s="11" t="s">
        <v>8335</v>
      </c>
      <c r="S2402" t="s">
        <v>8336</v>
      </c>
      <c r="T2402" s="13">
        <f t="shared" si="151"/>
        <v>2016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42374.822870370372</v>
      </c>
      <c r="P2403" s="12">
        <f t="shared" si="149"/>
        <v>42434.822870370372</v>
      </c>
      <c r="Q2403">
        <f t="shared" si="150"/>
        <v>22.33</v>
      </c>
      <c r="R2403" s="11" t="s">
        <v>8352</v>
      </c>
      <c r="S2403" t="s">
        <v>8353</v>
      </c>
      <c r="T2403" s="13">
        <f t="shared" si="151"/>
        <v>2016</v>
      </c>
    </row>
    <row r="2404" spans="1:20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42107.679756944446</v>
      </c>
      <c r="P2404" s="12">
        <f t="shared" si="149"/>
        <v>42137.679756944446</v>
      </c>
      <c r="Q2404">
        <f t="shared" si="150"/>
        <v>52</v>
      </c>
      <c r="R2404" s="11" t="s">
        <v>8352</v>
      </c>
      <c r="S2404" t="s">
        <v>8353</v>
      </c>
      <c r="T2404" s="13">
        <f t="shared" si="151"/>
        <v>2015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42399.882615740738</v>
      </c>
      <c r="P2405" s="12">
        <f t="shared" si="149"/>
        <v>42459.840949074074</v>
      </c>
      <c r="Q2405">
        <f t="shared" si="150"/>
        <v>16.829999999999998</v>
      </c>
      <c r="R2405" s="11" t="s">
        <v>8352</v>
      </c>
      <c r="S2405" t="s">
        <v>8353</v>
      </c>
      <c r="T2405" s="13">
        <f t="shared" si="151"/>
        <v>2016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42342.03943287037</v>
      </c>
      <c r="P2406" s="12">
        <f t="shared" si="149"/>
        <v>42372.03943287037</v>
      </c>
      <c r="Q2406">
        <f t="shared" si="150"/>
        <v>0</v>
      </c>
      <c r="R2406" s="11" t="s">
        <v>8352</v>
      </c>
      <c r="S2406" t="s">
        <v>8353</v>
      </c>
      <c r="T2406" s="13">
        <f t="shared" si="151"/>
        <v>2015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42595.585358796292</v>
      </c>
      <c r="P2407" s="12">
        <f t="shared" si="149"/>
        <v>42616.585358796292</v>
      </c>
      <c r="Q2407">
        <f t="shared" si="150"/>
        <v>56.3</v>
      </c>
      <c r="R2407" s="11" t="s">
        <v>8352</v>
      </c>
      <c r="S2407" t="s">
        <v>8353</v>
      </c>
      <c r="T2407" s="13">
        <f t="shared" si="151"/>
        <v>2016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41983.110995370371</v>
      </c>
      <c r="P2408" s="12">
        <f t="shared" si="149"/>
        <v>42023.110995370371</v>
      </c>
      <c r="Q2408">
        <f t="shared" si="150"/>
        <v>84.06</v>
      </c>
      <c r="R2408" s="11" t="s">
        <v>8352</v>
      </c>
      <c r="S2408" t="s">
        <v>8353</v>
      </c>
      <c r="T2408" s="13">
        <f t="shared" si="151"/>
        <v>2014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42082.575555555552</v>
      </c>
      <c r="P2409" s="12">
        <f t="shared" si="149"/>
        <v>42105.25</v>
      </c>
      <c r="Q2409">
        <f t="shared" si="150"/>
        <v>168.39</v>
      </c>
      <c r="R2409" s="11" t="s">
        <v>8352</v>
      </c>
      <c r="S2409" t="s">
        <v>8353</v>
      </c>
      <c r="T2409" s="13">
        <f t="shared" si="151"/>
        <v>2015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41919.140706018516</v>
      </c>
      <c r="P2410" s="12">
        <f t="shared" si="149"/>
        <v>41949.182372685187</v>
      </c>
      <c r="Q2410">
        <f t="shared" si="150"/>
        <v>15</v>
      </c>
      <c r="R2410" s="11" t="s">
        <v>8352</v>
      </c>
      <c r="S2410" t="s">
        <v>8353</v>
      </c>
      <c r="T2410" s="13">
        <f t="shared" si="151"/>
        <v>2014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42204.875868055555</v>
      </c>
      <c r="P2411" s="12">
        <f t="shared" si="149"/>
        <v>42234.875868055555</v>
      </c>
      <c r="Q2411">
        <f t="shared" si="150"/>
        <v>76.67</v>
      </c>
      <c r="R2411" s="11" t="s">
        <v>8352</v>
      </c>
      <c r="S2411" t="s">
        <v>8353</v>
      </c>
      <c r="T2411" s="13">
        <f t="shared" si="151"/>
        <v>2015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42224.408275462964</v>
      </c>
      <c r="P2412" s="12">
        <f t="shared" si="149"/>
        <v>42254.408275462964</v>
      </c>
      <c r="Q2412">
        <f t="shared" si="150"/>
        <v>0</v>
      </c>
      <c r="R2412" s="11" t="s">
        <v>8352</v>
      </c>
      <c r="S2412" t="s">
        <v>8353</v>
      </c>
      <c r="T2412" s="13">
        <f t="shared" si="151"/>
        <v>2015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42211.732430555552</v>
      </c>
      <c r="P2413" s="12">
        <f t="shared" si="149"/>
        <v>42241.732430555552</v>
      </c>
      <c r="Q2413">
        <f t="shared" si="150"/>
        <v>50.33</v>
      </c>
      <c r="R2413" s="11" t="s">
        <v>8352</v>
      </c>
      <c r="S2413" t="s">
        <v>8353</v>
      </c>
      <c r="T2413" s="13">
        <f t="shared" si="151"/>
        <v>2015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42655.736956018518</v>
      </c>
      <c r="P2414" s="12">
        <f t="shared" si="149"/>
        <v>42700.778622685189</v>
      </c>
      <c r="Q2414">
        <f t="shared" si="150"/>
        <v>0</v>
      </c>
      <c r="R2414" s="11" t="s">
        <v>8352</v>
      </c>
      <c r="S2414" t="s">
        <v>8353</v>
      </c>
      <c r="T2414" s="13">
        <f t="shared" si="151"/>
        <v>2016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41760.10974537037</v>
      </c>
      <c r="P2415" s="12">
        <f t="shared" si="149"/>
        <v>41790.979166666664</v>
      </c>
      <c r="Q2415">
        <f t="shared" si="150"/>
        <v>8.33</v>
      </c>
      <c r="R2415" s="11" t="s">
        <v>8352</v>
      </c>
      <c r="S2415" t="s">
        <v>8353</v>
      </c>
      <c r="T2415" s="13">
        <f t="shared" si="151"/>
        <v>2014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42198.695138888885</v>
      </c>
      <c r="P2416" s="12">
        <f t="shared" si="149"/>
        <v>42238.165972222225</v>
      </c>
      <c r="Q2416">
        <f t="shared" si="150"/>
        <v>35.380000000000003</v>
      </c>
      <c r="R2416" s="11" t="s">
        <v>8352</v>
      </c>
      <c r="S2416" t="s">
        <v>8353</v>
      </c>
      <c r="T2416" s="13">
        <f t="shared" si="151"/>
        <v>2015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42536.862800925926</v>
      </c>
      <c r="P2417" s="12">
        <f t="shared" si="149"/>
        <v>42566.862800925926</v>
      </c>
      <c r="Q2417">
        <f t="shared" si="150"/>
        <v>55.83</v>
      </c>
      <c r="R2417" s="11" t="s">
        <v>8352</v>
      </c>
      <c r="S2417" t="s">
        <v>8353</v>
      </c>
      <c r="T2417" s="13">
        <f t="shared" si="151"/>
        <v>2016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42019.737766203703</v>
      </c>
      <c r="P2418" s="12">
        <f t="shared" si="149"/>
        <v>42077.625</v>
      </c>
      <c r="Q2418">
        <f t="shared" si="150"/>
        <v>5</v>
      </c>
      <c r="R2418" s="11" t="s">
        <v>8352</v>
      </c>
      <c r="S2418" t="s">
        <v>8353</v>
      </c>
      <c r="T2418" s="13">
        <f t="shared" si="151"/>
        <v>2015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41831.884108796294</v>
      </c>
      <c r="P2419" s="12">
        <f t="shared" si="149"/>
        <v>41861.884108796294</v>
      </c>
      <c r="Q2419">
        <f t="shared" si="150"/>
        <v>0</v>
      </c>
      <c r="R2419" s="11" t="s">
        <v>8352</v>
      </c>
      <c r="S2419" t="s">
        <v>8353</v>
      </c>
      <c r="T2419" s="13">
        <f t="shared" si="151"/>
        <v>2014</v>
      </c>
    </row>
    <row r="2420" spans="1:20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42027.856990740736</v>
      </c>
      <c r="P2420" s="12">
        <f t="shared" si="149"/>
        <v>42087.815324074079</v>
      </c>
      <c r="Q2420">
        <f t="shared" si="150"/>
        <v>1</v>
      </c>
      <c r="R2420" s="11" t="s">
        <v>8352</v>
      </c>
      <c r="S2420" t="s">
        <v>8353</v>
      </c>
      <c r="T2420" s="13">
        <f t="shared" si="151"/>
        <v>2015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41993.738298611104</v>
      </c>
      <c r="P2421" s="12">
        <f t="shared" si="149"/>
        <v>42053.738298611104</v>
      </c>
      <c r="Q2421">
        <f t="shared" si="150"/>
        <v>0</v>
      </c>
      <c r="R2421" s="11" t="s">
        <v>8352</v>
      </c>
      <c r="S2421" t="s">
        <v>8353</v>
      </c>
      <c r="T2421" s="13">
        <f t="shared" si="151"/>
        <v>2014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41893.028877314813</v>
      </c>
      <c r="P2422" s="12">
        <f t="shared" si="149"/>
        <v>41953.070543981477</v>
      </c>
      <c r="Q2422">
        <f t="shared" si="150"/>
        <v>69.47</v>
      </c>
      <c r="R2422" s="11" t="s">
        <v>8352</v>
      </c>
      <c r="S2422" t="s">
        <v>8353</v>
      </c>
      <c r="T2422" s="13">
        <f t="shared" si="151"/>
        <v>2014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42026.687453703707</v>
      </c>
      <c r="P2423" s="12">
        <f t="shared" si="149"/>
        <v>42056.687453703707</v>
      </c>
      <c r="Q2423">
        <f t="shared" si="150"/>
        <v>1</v>
      </c>
      <c r="R2423" s="11" t="s">
        <v>8352</v>
      </c>
      <c r="S2423" t="s">
        <v>8353</v>
      </c>
      <c r="T2423" s="13">
        <f t="shared" si="151"/>
        <v>2015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42044.724953703699</v>
      </c>
      <c r="P2424" s="12">
        <f t="shared" si="149"/>
        <v>42074.683287037042</v>
      </c>
      <c r="Q2424">
        <f t="shared" si="150"/>
        <v>1</v>
      </c>
      <c r="R2424" s="11" t="s">
        <v>8352</v>
      </c>
      <c r="S2424" t="s">
        <v>8353</v>
      </c>
      <c r="T2424" s="13">
        <f t="shared" si="151"/>
        <v>2015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41974.704745370371</v>
      </c>
      <c r="P2425" s="12">
        <f t="shared" si="149"/>
        <v>42004.704745370371</v>
      </c>
      <c r="Q2425">
        <f t="shared" si="150"/>
        <v>8</v>
      </c>
      <c r="R2425" s="11" t="s">
        <v>8352</v>
      </c>
      <c r="S2425" t="s">
        <v>8353</v>
      </c>
      <c r="T2425" s="13">
        <f t="shared" si="151"/>
        <v>2014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41909.892453703702</v>
      </c>
      <c r="P2426" s="12">
        <f t="shared" si="149"/>
        <v>41939.892453703702</v>
      </c>
      <c r="Q2426">
        <f t="shared" si="150"/>
        <v>34.44</v>
      </c>
      <c r="R2426" s="11" t="s">
        <v>8352</v>
      </c>
      <c r="S2426" t="s">
        <v>8353</v>
      </c>
      <c r="T2426" s="13">
        <f t="shared" si="151"/>
        <v>2014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42502.913761574076</v>
      </c>
      <c r="P2427" s="12">
        <f t="shared" si="149"/>
        <v>42517.919444444444</v>
      </c>
      <c r="Q2427">
        <f t="shared" si="150"/>
        <v>1</v>
      </c>
      <c r="R2427" s="11" t="s">
        <v>8352</v>
      </c>
      <c r="S2427" t="s">
        <v>8353</v>
      </c>
      <c r="T2427" s="13">
        <f t="shared" si="151"/>
        <v>2016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42164.170046296291</v>
      </c>
      <c r="P2428" s="12">
        <f t="shared" si="149"/>
        <v>42224.170046296291</v>
      </c>
      <c r="Q2428">
        <f t="shared" si="150"/>
        <v>0</v>
      </c>
      <c r="R2428" s="11" t="s">
        <v>8352</v>
      </c>
      <c r="S2428" t="s">
        <v>8353</v>
      </c>
      <c r="T2428" s="13">
        <f t="shared" si="151"/>
        <v>2015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42412.318668981476</v>
      </c>
      <c r="P2429" s="12">
        <f t="shared" si="149"/>
        <v>42452.277002314819</v>
      </c>
      <c r="Q2429">
        <f t="shared" si="150"/>
        <v>1</v>
      </c>
      <c r="R2429" s="11" t="s">
        <v>8352</v>
      </c>
      <c r="S2429" t="s">
        <v>8353</v>
      </c>
      <c r="T2429" s="13">
        <f t="shared" si="151"/>
        <v>2016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42045.784155092595</v>
      </c>
      <c r="P2430" s="12">
        <f t="shared" si="149"/>
        <v>42075.742488425924</v>
      </c>
      <c r="Q2430">
        <f t="shared" si="150"/>
        <v>1</v>
      </c>
      <c r="R2430" s="11" t="s">
        <v>8352</v>
      </c>
      <c r="S2430" t="s">
        <v>8353</v>
      </c>
      <c r="T2430" s="13">
        <f t="shared" si="151"/>
        <v>2015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42734.879236111112</v>
      </c>
      <c r="P2431" s="12">
        <f t="shared" si="149"/>
        <v>42771.697222222225</v>
      </c>
      <c r="Q2431">
        <f t="shared" si="150"/>
        <v>501.25</v>
      </c>
      <c r="R2431" s="11" t="s">
        <v>8352</v>
      </c>
      <c r="S2431" t="s">
        <v>8353</v>
      </c>
      <c r="T2431" s="13">
        <f t="shared" si="151"/>
        <v>2016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42382.130833333329</v>
      </c>
      <c r="P2432" s="12">
        <f t="shared" si="149"/>
        <v>42412.130833333329</v>
      </c>
      <c r="Q2432">
        <f t="shared" si="150"/>
        <v>10.5</v>
      </c>
      <c r="R2432" s="11" t="s">
        <v>8352</v>
      </c>
      <c r="S2432" t="s">
        <v>8353</v>
      </c>
      <c r="T2432" s="13">
        <f t="shared" si="151"/>
        <v>2016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42489.099687499998</v>
      </c>
      <c r="P2433" s="12">
        <f t="shared" si="149"/>
        <v>42549.099687499998</v>
      </c>
      <c r="Q2433">
        <f t="shared" si="150"/>
        <v>1</v>
      </c>
      <c r="R2433" s="11" t="s">
        <v>8352</v>
      </c>
      <c r="S2433" t="s">
        <v>8353</v>
      </c>
      <c r="T2433" s="13">
        <f t="shared" si="151"/>
        <v>2016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42041.218715277777</v>
      </c>
      <c r="P2434" s="12">
        <f t="shared" si="149"/>
        <v>42071.218715277777</v>
      </c>
      <c r="Q2434">
        <f t="shared" si="150"/>
        <v>1</v>
      </c>
      <c r="R2434" s="11" t="s">
        <v>8352</v>
      </c>
      <c r="S2434" t="s">
        <v>8353</v>
      </c>
      <c r="T2434" s="13">
        <f t="shared" si="151"/>
        <v>2015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(((J2435/60)/60)/24)+DATE(1970,1,1)</f>
        <v>42397.89980324074</v>
      </c>
      <c r="P2435" s="12">
        <f t="shared" ref="P2435:P2498" si="153">(((I2435/60)/60)/24)+DATE(1970,1,1)</f>
        <v>42427.89980324074</v>
      </c>
      <c r="Q2435">
        <f t="shared" ref="Q2435:Q2498" si="154">IFERROR(ROUND(E2435/L2435,2),0)</f>
        <v>0</v>
      </c>
      <c r="R2435" s="11" t="s">
        <v>8352</v>
      </c>
      <c r="S2435" t="s">
        <v>8353</v>
      </c>
      <c r="T2435" s="13">
        <f t="shared" ref="T2435:T2498" si="155">YEAR(O2435)</f>
        <v>2016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42180.18604166666</v>
      </c>
      <c r="P2436" s="12">
        <f t="shared" si="153"/>
        <v>42220.18604166666</v>
      </c>
      <c r="Q2436">
        <f t="shared" si="154"/>
        <v>13</v>
      </c>
      <c r="R2436" s="11" t="s">
        <v>8352</v>
      </c>
      <c r="S2436" t="s">
        <v>8353</v>
      </c>
      <c r="T2436" s="13">
        <f t="shared" si="155"/>
        <v>2015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42252.277615740735</v>
      </c>
      <c r="P2437" s="12">
        <f t="shared" si="153"/>
        <v>42282.277615740735</v>
      </c>
      <c r="Q2437">
        <f t="shared" si="154"/>
        <v>306</v>
      </c>
      <c r="R2437" s="11" t="s">
        <v>8352</v>
      </c>
      <c r="S2437" t="s">
        <v>8353</v>
      </c>
      <c r="T2437" s="13">
        <f t="shared" si="155"/>
        <v>2015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42338.615393518514</v>
      </c>
      <c r="P2438" s="12">
        <f t="shared" si="153"/>
        <v>42398.615393518514</v>
      </c>
      <c r="Q2438">
        <f t="shared" si="154"/>
        <v>22.5</v>
      </c>
      <c r="R2438" s="11" t="s">
        <v>8352</v>
      </c>
      <c r="S2438" t="s">
        <v>8353</v>
      </c>
      <c r="T2438" s="13">
        <f t="shared" si="155"/>
        <v>2015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42031.965138888889</v>
      </c>
      <c r="P2439" s="12">
        <f t="shared" si="153"/>
        <v>42080.75</v>
      </c>
      <c r="Q2439">
        <f t="shared" si="154"/>
        <v>0</v>
      </c>
      <c r="R2439" s="11" t="s">
        <v>8352</v>
      </c>
      <c r="S2439" t="s">
        <v>8353</v>
      </c>
      <c r="T2439" s="13">
        <f t="shared" si="155"/>
        <v>2015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42285.91506944444</v>
      </c>
      <c r="P2440" s="12">
        <f t="shared" si="153"/>
        <v>42345.956736111111</v>
      </c>
      <c r="Q2440">
        <f t="shared" si="154"/>
        <v>50</v>
      </c>
      <c r="R2440" s="11" t="s">
        <v>8352</v>
      </c>
      <c r="S2440" t="s">
        <v>8353</v>
      </c>
      <c r="T2440" s="13">
        <f t="shared" si="155"/>
        <v>2015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42265.818622685183</v>
      </c>
      <c r="P2441" s="12">
        <f t="shared" si="153"/>
        <v>42295.818622685183</v>
      </c>
      <c r="Q2441">
        <f t="shared" si="154"/>
        <v>0</v>
      </c>
      <c r="R2441" s="11" t="s">
        <v>8352</v>
      </c>
      <c r="S2441" t="s">
        <v>8353</v>
      </c>
      <c r="T2441" s="13">
        <f t="shared" si="155"/>
        <v>2015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42383.899456018517</v>
      </c>
      <c r="P2442" s="12">
        <f t="shared" si="153"/>
        <v>42413.899456018517</v>
      </c>
      <c r="Q2442">
        <f t="shared" si="154"/>
        <v>5</v>
      </c>
      <c r="R2442" s="11" t="s">
        <v>8352</v>
      </c>
      <c r="S2442" t="s">
        <v>8353</v>
      </c>
      <c r="T2442" s="13">
        <f t="shared" si="155"/>
        <v>2016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42187.125625000001</v>
      </c>
      <c r="P2443" s="12">
        <f t="shared" si="153"/>
        <v>42208.207638888889</v>
      </c>
      <c r="Q2443">
        <f t="shared" si="154"/>
        <v>74.23</v>
      </c>
      <c r="R2443" s="11" t="s">
        <v>8352</v>
      </c>
      <c r="S2443" t="s">
        <v>8368</v>
      </c>
      <c r="T2443" s="13">
        <f t="shared" si="155"/>
        <v>2015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42052.666990740734</v>
      </c>
      <c r="P2444" s="12">
        <f t="shared" si="153"/>
        <v>42082.625324074077</v>
      </c>
      <c r="Q2444">
        <f t="shared" si="154"/>
        <v>81.25</v>
      </c>
      <c r="R2444" s="11" t="s">
        <v>8352</v>
      </c>
      <c r="S2444" t="s">
        <v>8368</v>
      </c>
      <c r="T2444" s="13">
        <f t="shared" si="155"/>
        <v>2015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41836.625254629631</v>
      </c>
      <c r="P2445" s="12">
        <f t="shared" si="153"/>
        <v>41866.625254629631</v>
      </c>
      <c r="Q2445">
        <f t="shared" si="154"/>
        <v>130.22999999999999</v>
      </c>
      <c r="R2445" s="11" t="s">
        <v>8352</v>
      </c>
      <c r="S2445" t="s">
        <v>8368</v>
      </c>
      <c r="T2445" s="13">
        <f t="shared" si="155"/>
        <v>2014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42485.754525462966</v>
      </c>
      <c r="P2446" s="12">
        <f t="shared" si="153"/>
        <v>42515.754525462966</v>
      </c>
      <c r="Q2446">
        <f t="shared" si="154"/>
        <v>53.41</v>
      </c>
      <c r="R2446" s="11" t="s">
        <v>8352</v>
      </c>
      <c r="S2446" t="s">
        <v>8368</v>
      </c>
      <c r="T2446" s="13">
        <f t="shared" si="155"/>
        <v>2016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42243.190057870372</v>
      </c>
      <c r="P2447" s="12">
        <f t="shared" si="153"/>
        <v>42273.190057870372</v>
      </c>
      <c r="Q2447">
        <f t="shared" si="154"/>
        <v>75.13</v>
      </c>
      <c r="R2447" s="11" t="s">
        <v>8352</v>
      </c>
      <c r="S2447" t="s">
        <v>8368</v>
      </c>
      <c r="T2447" s="13">
        <f t="shared" si="155"/>
        <v>2015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42670.602673611109</v>
      </c>
      <c r="P2448" s="12">
        <f t="shared" si="153"/>
        <v>42700.64434027778</v>
      </c>
      <c r="Q2448">
        <f t="shared" si="154"/>
        <v>75.67</v>
      </c>
      <c r="R2448" s="11" t="s">
        <v>8352</v>
      </c>
      <c r="S2448" t="s">
        <v>8368</v>
      </c>
      <c r="T2448" s="13">
        <f t="shared" si="155"/>
        <v>2016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42654.469826388886</v>
      </c>
      <c r="P2449" s="12">
        <f t="shared" si="153"/>
        <v>42686.166666666672</v>
      </c>
      <c r="Q2449">
        <f t="shared" si="154"/>
        <v>31.69</v>
      </c>
      <c r="R2449" s="11" t="s">
        <v>8352</v>
      </c>
      <c r="S2449" t="s">
        <v>8368</v>
      </c>
      <c r="T2449" s="13">
        <f t="shared" si="155"/>
        <v>2016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42607.316122685181</v>
      </c>
      <c r="P2450" s="12">
        <f t="shared" si="153"/>
        <v>42613.233333333337</v>
      </c>
      <c r="Q2450">
        <f t="shared" si="154"/>
        <v>47.78</v>
      </c>
      <c r="R2450" s="11" t="s">
        <v>8352</v>
      </c>
      <c r="S2450" t="s">
        <v>8368</v>
      </c>
      <c r="T2450" s="13">
        <f t="shared" si="155"/>
        <v>2016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41943.142534722225</v>
      </c>
      <c r="P2451" s="12">
        <f t="shared" si="153"/>
        <v>41973.184201388889</v>
      </c>
      <c r="Q2451">
        <f t="shared" si="154"/>
        <v>90</v>
      </c>
      <c r="R2451" s="11" t="s">
        <v>8352</v>
      </c>
      <c r="S2451" t="s">
        <v>8368</v>
      </c>
      <c r="T2451" s="13">
        <f t="shared" si="155"/>
        <v>2014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41902.07240740741</v>
      </c>
      <c r="P2452" s="12">
        <f t="shared" si="153"/>
        <v>41940.132638888892</v>
      </c>
      <c r="Q2452">
        <f t="shared" si="154"/>
        <v>149.31</v>
      </c>
      <c r="R2452" s="11" t="s">
        <v>8352</v>
      </c>
      <c r="S2452" t="s">
        <v>8368</v>
      </c>
      <c r="T2452" s="13">
        <f t="shared" si="155"/>
        <v>2014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42779.908449074079</v>
      </c>
      <c r="P2453" s="12">
        <f t="shared" si="153"/>
        <v>42799.908449074079</v>
      </c>
      <c r="Q2453">
        <f t="shared" si="154"/>
        <v>62.07</v>
      </c>
      <c r="R2453" s="11" t="s">
        <v>8352</v>
      </c>
      <c r="S2453" t="s">
        <v>8368</v>
      </c>
      <c r="T2453" s="13">
        <f t="shared" si="155"/>
        <v>2017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42338.84375</v>
      </c>
      <c r="P2454" s="12">
        <f t="shared" si="153"/>
        <v>42367.958333333328</v>
      </c>
      <c r="Q2454">
        <f t="shared" si="154"/>
        <v>53.4</v>
      </c>
      <c r="R2454" s="11" t="s">
        <v>8352</v>
      </c>
      <c r="S2454" t="s">
        <v>8368</v>
      </c>
      <c r="T2454" s="13">
        <f t="shared" si="155"/>
        <v>2015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42738.692233796297</v>
      </c>
      <c r="P2455" s="12">
        <f t="shared" si="153"/>
        <v>42768.692233796297</v>
      </c>
      <c r="Q2455">
        <f t="shared" si="154"/>
        <v>69.27</v>
      </c>
      <c r="R2455" s="11" t="s">
        <v>8352</v>
      </c>
      <c r="S2455" t="s">
        <v>8368</v>
      </c>
      <c r="T2455" s="13">
        <f t="shared" si="155"/>
        <v>2017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42770.201481481476</v>
      </c>
      <c r="P2456" s="12">
        <f t="shared" si="153"/>
        <v>42805.201481481476</v>
      </c>
      <c r="Q2456">
        <f t="shared" si="154"/>
        <v>271.51</v>
      </c>
      <c r="R2456" s="11" t="s">
        <v>8352</v>
      </c>
      <c r="S2456" t="s">
        <v>8368</v>
      </c>
      <c r="T2456" s="13">
        <f t="shared" si="155"/>
        <v>2017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42452.781828703708</v>
      </c>
      <c r="P2457" s="12">
        <f t="shared" si="153"/>
        <v>42480.781828703708</v>
      </c>
      <c r="Q2457">
        <f t="shared" si="154"/>
        <v>34.130000000000003</v>
      </c>
      <c r="R2457" s="11" t="s">
        <v>8352</v>
      </c>
      <c r="S2457" t="s">
        <v>8368</v>
      </c>
      <c r="T2457" s="13">
        <f t="shared" si="155"/>
        <v>2016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42761.961099537039</v>
      </c>
      <c r="P2458" s="12">
        <f t="shared" si="153"/>
        <v>42791.961099537039</v>
      </c>
      <c r="Q2458">
        <f t="shared" si="154"/>
        <v>40.49</v>
      </c>
      <c r="R2458" s="11" t="s">
        <v>8352</v>
      </c>
      <c r="S2458" t="s">
        <v>8368</v>
      </c>
      <c r="T2458" s="13">
        <f t="shared" si="155"/>
        <v>2017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42423.602500000001</v>
      </c>
      <c r="P2459" s="12">
        <f t="shared" si="153"/>
        <v>42453.560833333337</v>
      </c>
      <c r="Q2459">
        <f t="shared" si="154"/>
        <v>189.76</v>
      </c>
      <c r="R2459" s="11" t="s">
        <v>8352</v>
      </c>
      <c r="S2459" t="s">
        <v>8368</v>
      </c>
      <c r="T2459" s="13">
        <f t="shared" si="155"/>
        <v>2016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42495.871736111112</v>
      </c>
      <c r="P2460" s="12">
        <f t="shared" si="153"/>
        <v>42530.791666666672</v>
      </c>
      <c r="Q2460">
        <f t="shared" si="154"/>
        <v>68.86</v>
      </c>
      <c r="R2460" s="11" t="s">
        <v>8352</v>
      </c>
      <c r="S2460" t="s">
        <v>8368</v>
      </c>
      <c r="T2460" s="13">
        <f t="shared" si="155"/>
        <v>2016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42407.637557870374</v>
      </c>
      <c r="P2461" s="12">
        <f t="shared" si="153"/>
        <v>42452.595891203702</v>
      </c>
      <c r="Q2461">
        <f t="shared" si="154"/>
        <v>108.78</v>
      </c>
      <c r="R2461" s="11" t="s">
        <v>8352</v>
      </c>
      <c r="S2461" t="s">
        <v>8368</v>
      </c>
      <c r="T2461" s="13">
        <f t="shared" si="155"/>
        <v>2016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42704.187118055561</v>
      </c>
      <c r="P2462" s="12">
        <f t="shared" si="153"/>
        <v>42738.178472222222</v>
      </c>
      <c r="Q2462">
        <f t="shared" si="154"/>
        <v>125.99</v>
      </c>
      <c r="R2462" s="11" t="s">
        <v>8352</v>
      </c>
      <c r="S2462" t="s">
        <v>8368</v>
      </c>
      <c r="T2462" s="13">
        <f t="shared" si="155"/>
        <v>2016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40784.012696759259</v>
      </c>
      <c r="P2463" s="12">
        <f t="shared" si="153"/>
        <v>40817.125</v>
      </c>
      <c r="Q2463">
        <f t="shared" si="154"/>
        <v>90.52</v>
      </c>
      <c r="R2463" s="11" t="s">
        <v>8341</v>
      </c>
      <c r="S2463" t="s">
        <v>8345</v>
      </c>
      <c r="T2463" s="13">
        <f t="shared" si="155"/>
        <v>2011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41089.186296296299</v>
      </c>
      <c r="P2464" s="12">
        <f t="shared" si="153"/>
        <v>41109.186296296299</v>
      </c>
      <c r="Q2464">
        <f t="shared" si="154"/>
        <v>28.88</v>
      </c>
      <c r="R2464" s="11" t="s">
        <v>8341</v>
      </c>
      <c r="S2464" t="s">
        <v>8345</v>
      </c>
      <c r="T2464" s="13">
        <f t="shared" si="155"/>
        <v>2012</v>
      </c>
    </row>
    <row r="2465" spans="1:20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41341.111400462964</v>
      </c>
      <c r="P2465" s="12">
        <f t="shared" si="153"/>
        <v>41380.791666666664</v>
      </c>
      <c r="Q2465">
        <f t="shared" si="154"/>
        <v>31</v>
      </c>
      <c r="R2465" s="11" t="s">
        <v>8341</v>
      </c>
      <c r="S2465" t="s">
        <v>8345</v>
      </c>
      <c r="T2465" s="13">
        <f t="shared" si="155"/>
        <v>2013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42248.90042824074</v>
      </c>
      <c r="P2466" s="12">
        <f t="shared" si="153"/>
        <v>42277.811805555553</v>
      </c>
      <c r="Q2466">
        <f t="shared" si="154"/>
        <v>51.67</v>
      </c>
      <c r="R2466" s="11" t="s">
        <v>8341</v>
      </c>
      <c r="S2466" t="s">
        <v>8345</v>
      </c>
      <c r="T2466" s="13">
        <f t="shared" si="155"/>
        <v>2015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41145.719305555554</v>
      </c>
      <c r="P2467" s="12">
        <f t="shared" si="153"/>
        <v>41175.719305555554</v>
      </c>
      <c r="Q2467">
        <f t="shared" si="154"/>
        <v>26.27</v>
      </c>
      <c r="R2467" s="11" t="s">
        <v>8341</v>
      </c>
      <c r="S2467" t="s">
        <v>8345</v>
      </c>
      <c r="T2467" s="13">
        <f t="shared" si="155"/>
        <v>2012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41373.102465277778</v>
      </c>
      <c r="P2468" s="12">
        <f t="shared" si="153"/>
        <v>41403.102465277778</v>
      </c>
      <c r="Q2468">
        <f t="shared" si="154"/>
        <v>48.08</v>
      </c>
      <c r="R2468" s="11" t="s">
        <v>8341</v>
      </c>
      <c r="S2468" t="s">
        <v>8345</v>
      </c>
      <c r="T2468" s="13">
        <f t="shared" si="155"/>
        <v>2013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41025.874201388891</v>
      </c>
      <c r="P2469" s="12">
        <f t="shared" si="153"/>
        <v>41039.708333333336</v>
      </c>
      <c r="Q2469">
        <f t="shared" si="154"/>
        <v>27.56</v>
      </c>
      <c r="R2469" s="11" t="s">
        <v>8341</v>
      </c>
      <c r="S2469" t="s">
        <v>8345</v>
      </c>
      <c r="T2469" s="13">
        <f t="shared" si="155"/>
        <v>2012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41174.154178240737</v>
      </c>
      <c r="P2470" s="12">
        <f t="shared" si="153"/>
        <v>41210.208333333336</v>
      </c>
      <c r="Q2470">
        <f t="shared" si="154"/>
        <v>36.97</v>
      </c>
      <c r="R2470" s="11" t="s">
        <v>8341</v>
      </c>
      <c r="S2470" t="s">
        <v>8345</v>
      </c>
      <c r="T2470" s="13">
        <f t="shared" si="155"/>
        <v>2012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40557.429733796293</v>
      </c>
      <c r="P2471" s="12">
        <f t="shared" si="153"/>
        <v>40582.429733796293</v>
      </c>
      <c r="Q2471">
        <f t="shared" si="154"/>
        <v>29.02</v>
      </c>
      <c r="R2471" s="11" t="s">
        <v>8341</v>
      </c>
      <c r="S2471" t="s">
        <v>8345</v>
      </c>
      <c r="T2471" s="13">
        <f t="shared" si="155"/>
        <v>2011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41023.07471064815</v>
      </c>
      <c r="P2472" s="12">
        <f t="shared" si="153"/>
        <v>41053.07471064815</v>
      </c>
      <c r="Q2472">
        <f t="shared" si="154"/>
        <v>28.66</v>
      </c>
      <c r="R2472" s="11" t="s">
        <v>8341</v>
      </c>
      <c r="S2472" t="s">
        <v>8345</v>
      </c>
      <c r="T2472" s="13">
        <f t="shared" si="155"/>
        <v>2012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40893.992962962962</v>
      </c>
      <c r="P2473" s="12">
        <f t="shared" si="153"/>
        <v>40933.992962962962</v>
      </c>
      <c r="Q2473">
        <f t="shared" si="154"/>
        <v>37.65</v>
      </c>
      <c r="R2473" s="11" t="s">
        <v>8341</v>
      </c>
      <c r="S2473" t="s">
        <v>8345</v>
      </c>
      <c r="T2473" s="13">
        <f t="shared" si="155"/>
        <v>2011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40354.11550925926</v>
      </c>
      <c r="P2474" s="12">
        <f t="shared" si="153"/>
        <v>40425.043749999997</v>
      </c>
      <c r="Q2474">
        <f t="shared" si="154"/>
        <v>97.9</v>
      </c>
      <c r="R2474" s="11" t="s">
        <v>8341</v>
      </c>
      <c r="S2474" t="s">
        <v>8345</v>
      </c>
      <c r="T2474" s="13">
        <f t="shared" si="155"/>
        <v>2010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41193.748483796298</v>
      </c>
      <c r="P2475" s="12">
        <f t="shared" si="153"/>
        <v>41223.790150462963</v>
      </c>
      <c r="Q2475">
        <f t="shared" si="154"/>
        <v>42.55</v>
      </c>
      <c r="R2475" s="11" t="s">
        <v>8341</v>
      </c>
      <c r="S2475" t="s">
        <v>8345</v>
      </c>
      <c r="T2475" s="13">
        <f t="shared" si="155"/>
        <v>2012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40417.011296296296</v>
      </c>
      <c r="P2476" s="12">
        <f t="shared" si="153"/>
        <v>40462.011296296296</v>
      </c>
      <c r="Q2476">
        <f t="shared" si="154"/>
        <v>131.58000000000001</v>
      </c>
      <c r="R2476" s="11" t="s">
        <v>8341</v>
      </c>
      <c r="S2476" t="s">
        <v>8345</v>
      </c>
      <c r="T2476" s="13">
        <f t="shared" si="155"/>
        <v>2010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40310.287673611114</v>
      </c>
      <c r="P2477" s="12">
        <f t="shared" si="153"/>
        <v>40369.916666666664</v>
      </c>
      <c r="Q2477">
        <f t="shared" si="154"/>
        <v>32.32</v>
      </c>
      <c r="R2477" s="11" t="s">
        <v>8341</v>
      </c>
      <c r="S2477" t="s">
        <v>8345</v>
      </c>
      <c r="T2477" s="13">
        <f t="shared" si="155"/>
        <v>2010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41913.328356481477</v>
      </c>
      <c r="P2478" s="12">
        <f t="shared" si="153"/>
        <v>41946.370023148149</v>
      </c>
      <c r="Q2478">
        <f t="shared" si="154"/>
        <v>61.1</v>
      </c>
      <c r="R2478" s="11" t="s">
        <v>8341</v>
      </c>
      <c r="S2478" t="s">
        <v>8345</v>
      </c>
      <c r="T2478" s="13">
        <f t="shared" si="155"/>
        <v>2014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41088.691493055558</v>
      </c>
      <c r="P2479" s="12">
        <f t="shared" si="153"/>
        <v>41133.691493055558</v>
      </c>
      <c r="Q2479">
        <f t="shared" si="154"/>
        <v>31.34</v>
      </c>
      <c r="R2479" s="11" t="s">
        <v>8341</v>
      </c>
      <c r="S2479" t="s">
        <v>8345</v>
      </c>
      <c r="T2479" s="13">
        <f t="shared" si="155"/>
        <v>2012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41257.950381944444</v>
      </c>
      <c r="P2480" s="12">
        <f t="shared" si="153"/>
        <v>41287.950381944444</v>
      </c>
      <c r="Q2480">
        <f t="shared" si="154"/>
        <v>129.11000000000001</v>
      </c>
      <c r="R2480" s="11" t="s">
        <v>8341</v>
      </c>
      <c r="S2480" t="s">
        <v>8345</v>
      </c>
      <c r="T2480" s="13">
        <f t="shared" si="155"/>
        <v>2012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41107.726782407408</v>
      </c>
      <c r="P2481" s="12">
        <f t="shared" si="153"/>
        <v>41118.083333333336</v>
      </c>
      <c r="Q2481">
        <f t="shared" si="154"/>
        <v>25.02</v>
      </c>
      <c r="R2481" s="11" t="s">
        <v>8341</v>
      </c>
      <c r="S2481" t="s">
        <v>8345</v>
      </c>
      <c r="T2481" s="13">
        <f t="shared" si="155"/>
        <v>2012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42227.936157407406</v>
      </c>
      <c r="P2482" s="12">
        <f t="shared" si="153"/>
        <v>42287.936157407406</v>
      </c>
      <c r="Q2482">
        <f t="shared" si="154"/>
        <v>250</v>
      </c>
      <c r="R2482" s="11" t="s">
        <v>8341</v>
      </c>
      <c r="S2482" t="s">
        <v>8345</v>
      </c>
      <c r="T2482" s="13">
        <f t="shared" si="155"/>
        <v>2015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40999.645925925928</v>
      </c>
      <c r="P2483" s="12">
        <f t="shared" si="153"/>
        <v>41029.645925925928</v>
      </c>
      <c r="Q2483">
        <f t="shared" si="154"/>
        <v>47.54</v>
      </c>
      <c r="R2483" s="11" t="s">
        <v>8341</v>
      </c>
      <c r="S2483" t="s">
        <v>8345</v>
      </c>
      <c r="T2483" s="13">
        <f t="shared" si="155"/>
        <v>2012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40711.782210648147</v>
      </c>
      <c r="P2484" s="12">
        <f t="shared" si="153"/>
        <v>40756.782210648147</v>
      </c>
      <c r="Q2484">
        <f t="shared" si="154"/>
        <v>40.04</v>
      </c>
      <c r="R2484" s="11" t="s">
        <v>8341</v>
      </c>
      <c r="S2484" t="s">
        <v>8345</v>
      </c>
      <c r="T2484" s="13">
        <f t="shared" si="155"/>
        <v>2011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40970.750034722223</v>
      </c>
      <c r="P2485" s="12">
        <f t="shared" si="153"/>
        <v>41030.708368055559</v>
      </c>
      <c r="Q2485">
        <f t="shared" si="154"/>
        <v>65.84</v>
      </c>
      <c r="R2485" s="11" t="s">
        <v>8341</v>
      </c>
      <c r="S2485" t="s">
        <v>8345</v>
      </c>
      <c r="T2485" s="13">
        <f t="shared" si="155"/>
        <v>2012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40771.916701388887</v>
      </c>
      <c r="P2486" s="12">
        <f t="shared" si="153"/>
        <v>40801.916701388887</v>
      </c>
      <c r="Q2486">
        <f t="shared" si="154"/>
        <v>46.4</v>
      </c>
      <c r="R2486" s="11" t="s">
        <v>8341</v>
      </c>
      <c r="S2486" t="s">
        <v>8345</v>
      </c>
      <c r="T2486" s="13">
        <f t="shared" si="155"/>
        <v>2011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40793.998599537037</v>
      </c>
      <c r="P2487" s="12">
        <f t="shared" si="153"/>
        <v>40828.998599537037</v>
      </c>
      <c r="Q2487">
        <f t="shared" si="154"/>
        <v>50.37</v>
      </c>
      <c r="R2487" s="11" t="s">
        <v>8341</v>
      </c>
      <c r="S2487" t="s">
        <v>8345</v>
      </c>
      <c r="T2487" s="13">
        <f t="shared" si="155"/>
        <v>2011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40991.708055555559</v>
      </c>
      <c r="P2488" s="12">
        <f t="shared" si="153"/>
        <v>41021.708055555559</v>
      </c>
      <c r="Q2488">
        <f t="shared" si="154"/>
        <v>26.57</v>
      </c>
      <c r="R2488" s="11" t="s">
        <v>8341</v>
      </c>
      <c r="S2488" t="s">
        <v>8345</v>
      </c>
      <c r="T2488" s="13">
        <f t="shared" si="155"/>
        <v>2012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41026.083298611113</v>
      </c>
      <c r="P2489" s="12">
        <f t="shared" si="153"/>
        <v>41056.083298611113</v>
      </c>
      <c r="Q2489">
        <f t="shared" si="154"/>
        <v>39.49</v>
      </c>
      <c r="R2489" s="11" t="s">
        <v>8341</v>
      </c>
      <c r="S2489" t="s">
        <v>8345</v>
      </c>
      <c r="T2489" s="13">
        <f t="shared" si="155"/>
        <v>2012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40833.633194444446</v>
      </c>
      <c r="P2490" s="12">
        <f t="shared" si="153"/>
        <v>40863.674861111111</v>
      </c>
      <c r="Q2490">
        <f t="shared" si="154"/>
        <v>49.25</v>
      </c>
      <c r="R2490" s="11" t="s">
        <v>8341</v>
      </c>
      <c r="S2490" t="s">
        <v>8345</v>
      </c>
      <c r="T2490" s="13">
        <f t="shared" si="155"/>
        <v>2011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41373.690266203703</v>
      </c>
      <c r="P2491" s="12">
        <f t="shared" si="153"/>
        <v>41403.690266203703</v>
      </c>
      <c r="Q2491">
        <f t="shared" si="154"/>
        <v>62.38</v>
      </c>
      <c r="R2491" s="11" t="s">
        <v>8341</v>
      </c>
      <c r="S2491" t="s">
        <v>8345</v>
      </c>
      <c r="T2491" s="13">
        <f t="shared" si="155"/>
        <v>2013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41023.227731481478</v>
      </c>
      <c r="P2492" s="12">
        <f t="shared" si="153"/>
        <v>41083.227731481478</v>
      </c>
      <c r="Q2492">
        <f t="shared" si="154"/>
        <v>37.94</v>
      </c>
      <c r="R2492" s="11" t="s">
        <v>8341</v>
      </c>
      <c r="S2492" t="s">
        <v>8345</v>
      </c>
      <c r="T2492" s="13">
        <f t="shared" si="155"/>
        <v>2012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40542.839282407411</v>
      </c>
      <c r="P2493" s="12">
        <f t="shared" si="153"/>
        <v>40559.07708333333</v>
      </c>
      <c r="Q2493">
        <f t="shared" si="154"/>
        <v>51.6</v>
      </c>
      <c r="R2493" s="11" t="s">
        <v>8341</v>
      </c>
      <c r="S2493" t="s">
        <v>8345</v>
      </c>
      <c r="T2493" s="13">
        <f t="shared" si="155"/>
        <v>2010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41024.985972222225</v>
      </c>
      <c r="P2494" s="12">
        <f t="shared" si="153"/>
        <v>41076.415972222225</v>
      </c>
      <c r="Q2494">
        <f t="shared" si="154"/>
        <v>27.78</v>
      </c>
      <c r="R2494" s="11" t="s">
        <v>8341</v>
      </c>
      <c r="S2494" t="s">
        <v>8345</v>
      </c>
      <c r="T2494" s="13">
        <f t="shared" si="155"/>
        <v>2012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41348.168287037035</v>
      </c>
      <c r="P2495" s="12">
        <f t="shared" si="153"/>
        <v>41393.168287037035</v>
      </c>
      <c r="Q2495">
        <f t="shared" si="154"/>
        <v>99.38</v>
      </c>
      <c r="R2495" s="11" t="s">
        <v>8341</v>
      </c>
      <c r="S2495" t="s">
        <v>8345</v>
      </c>
      <c r="T2495" s="13">
        <f t="shared" si="155"/>
        <v>2013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41022.645185185182</v>
      </c>
      <c r="P2496" s="12">
        <f t="shared" si="153"/>
        <v>41052.645185185182</v>
      </c>
      <c r="Q2496">
        <f t="shared" si="154"/>
        <v>38.85</v>
      </c>
      <c r="R2496" s="11" t="s">
        <v>8341</v>
      </c>
      <c r="S2496" t="s">
        <v>8345</v>
      </c>
      <c r="T2496" s="13">
        <f t="shared" si="155"/>
        <v>2012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41036.946469907409</v>
      </c>
      <c r="P2497" s="12">
        <f t="shared" si="153"/>
        <v>41066.946469907409</v>
      </c>
      <c r="Q2497">
        <f t="shared" si="154"/>
        <v>45.55</v>
      </c>
      <c r="R2497" s="11" t="s">
        <v>8341</v>
      </c>
      <c r="S2497" t="s">
        <v>8345</v>
      </c>
      <c r="T2497" s="13">
        <f t="shared" si="155"/>
        <v>2012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41327.996435185189</v>
      </c>
      <c r="P2498" s="12">
        <f t="shared" si="153"/>
        <v>41362.954768518517</v>
      </c>
      <c r="Q2498">
        <f t="shared" si="154"/>
        <v>600</v>
      </c>
      <c r="R2498" s="11" t="s">
        <v>8341</v>
      </c>
      <c r="S2498" t="s">
        <v>8345</v>
      </c>
      <c r="T2498" s="13">
        <f t="shared" si="155"/>
        <v>2013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(((J2499/60)/60)/24)+DATE(1970,1,1)</f>
        <v>40730.878912037035</v>
      </c>
      <c r="P2499" s="12">
        <f t="shared" ref="P2499:P2562" si="157">(((I2499/60)/60)/24)+DATE(1970,1,1)</f>
        <v>40760.878912037035</v>
      </c>
      <c r="Q2499">
        <f t="shared" ref="Q2499:Q2562" si="158">IFERROR(ROUND(E2499/L2499,2),0)</f>
        <v>80.55</v>
      </c>
      <c r="R2499" s="11" t="s">
        <v>8341</v>
      </c>
      <c r="S2499" t="s">
        <v>8345</v>
      </c>
      <c r="T2499" s="13">
        <f t="shared" ref="T2499:T2562" si="159">YEAR(O2499)</f>
        <v>2011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42017.967442129629</v>
      </c>
      <c r="P2500" s="12">
        <f t="shared" si="157"/>
        <v>42031.967442129629</v>
      </c>
      <c r="Q2500">
        <f t="shared" si="158"/>
        <v>52.8</v>
      </c>
      <c r="R2500" s="11" t="s">
        <v>8341</v>
      </c>
      <c r="S2500" t="s">
        <v>8345</v>
      </c>
      <c r="T2500" s="13">
        <f t="shared" si="159"/>
        <v>2015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41226.648576388885</v>
      </c>
      <c r="P2501" s="12">
        <f t="shared" si="157"/>
        <v>41274.75</v>
      </c>
      <c r="Q2501">
        <f t="shared" si="158"/>
        <v>47.68</v>
      </c>
      <c r="R2501" s="11" t="s">
        <v>8341</v>
      </c>
      <c r="S2501" t="s">
        <v>8345</v>
      </c>
      <c r="T2501" s="13">
        <f t="shared" si="159"/>
        <v>2012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41053.772858796299</v>
      </c>
      <c r="P2502" s="12">
        <f t="shared" si="157"/>
        <v>41083.772858796299</v>
      </c>
      <c r="Q2502">
        <f t="shared" si="158"/>
        <v>23.45</v>
      </c>
      <c r="R2502" s="11" t="s">
        <v>8341</v>
      </c>
      <c r="S2502" t="s">
        <v>8345</v>
      </c>
      <c r="T2502" s="13">
        <f t="shared" si="159"/>
        <v>2012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42244.776666666665</v>
      </c>
      <c r="P2503" s="12">
        <f t="shared" si="157"/>
        <v>42274.776666666665</v>
      </c>
      <c r="Q2503">
        <f t="shared" si="158"/>
        <v>40.14</v>
      </c>
      <c r="R2503" s="11" t="s">
        <v>8352</v>
      </c>
      <c r="S2503" t="s">
        <v>8369</v>
      </c>
      <c r="T2503" s="13">
        <f t="shared" si="159"/>
        <v>2015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41858.825439814813</v>
      </c>
      <c r="P2504" s="12">
        <f t="shared" si="157"/>
        <v>41903.825439814813</v>
      </c>
      <c r="Q2504">
        <f t="shared" si="158"/>
        <v>17.2</v>
      </c>
      <c r="R2504" s="11" t="s">
        <v>8352</v>
      </c>
      <c r="S2504" t="s">
        <v>8369</v>
      </c>
      <c r="T2504" s="13">
        <f t="shared" si="159"/>
        <v>2014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42498.899398148147</v>
      </c>
      <c r="P2505" s="12">
        <f t="shared" si="157"/>
        <v>42528.879166666666</v>
      </c>
      <c r="Q2505">
        <f t="shared" si="158"/>
        <v>0</v>
      </c>
      <c r="R2505" s="11" t="s">
        <v>8352</v>
      </c>
      <c r="S2505" t="s">
        <v>8369</v>
      </c>
      <c r="T2505" s="13">
        <f t="shared" si="159"/>
        <v>2016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41928.015439814815</v>
      </c>
      <c r="P2506" s="12">
        <f t="shared" si="157"/>
        <v>41958.057106481487</v>
      </c>
      <c r="Q2506">
        <f t="shared" si="158"/>
        <v>0</v>
      </c>
      <c r="R2506" s="11" t="s">
        <v>8352</v>
      </c>
      <c r="S2506" t="s">
        <v>8369</v>
      </c>
      <c r="T2506" s="13">
        <f t="shared" si="159"/>
        <v>2014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42047.05574074074</v>
      </c>
      <c r="P2507" s="12">
        <f t="shared" si="157"/>
        <v>42077.014074074075</v>
      </c>
      <c r="Q2507">
        <f t="shared" si="158"/>
        <v>0</v>
      </c>
      <c r="R2507" s="11" t="s">
        <v>8352</v>
      </c>
      <c r="S2507" t="s">
        <v>8369</v>
      </c>
      <c r="T2507" s="13">
        <f t="shared" si="159"/>
        <v>2015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42258.297094907408</v>
      </c>
      <c r="P2508" s="12">
        <f t="shared" si="157"/>
        <v>42280.875</v>
      </c>
      <c r="Q2508">
        <f t="shared" si="158"/>
        <v>15</v>
      </c>
      <c r="R2508" s="11" t="s">
        <v>8352</v>
      </c>
      <c r="S2508" t="s">
        <v>8369</v>
      </c>
      <c r="T2508" s="13">
        <f t="shared" si="159"/>
        <v>2015</v>
      </c>
    </row>
    <row r="2509" spans="1:20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42105.072962962964</v>
      </c>
      <c r="P2509" s="12">
        <f t="shared" si="157"/>
        <v>42135.072962962964</v>
      </c>
      <c r="Q2509">
        <f t="shared" si="158"/>
        <v>0</v>
      </c>
      <c r="R2509" s="11" t="s">
        <v>8352</v>
      </c>
      <c r="S2509" t="s">
        <v>8369</v>
      </c>
      <c r="T2509" s="13">
        <f t="shared" si="159"/>
        <v>2015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41835.951782407406</v>
      </c>
      <c r="P2510" s="12">
        <f t="shared" si="157"/>
        <v>41865.951782407406</v>
      </c>
      <c r="Q2510">
        <f t="shared" si="158"/>
        <v>0</v>
      </c>
      <c r="R2510" s="11" t="s">
        <v>8352</v>
      </c>
      <c r="S2510" t="s">
        <v>8369</v>
      </c>
      <c r="T2510" s="13">
        <f t="shared" si="159"/>
        <v>2014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42058.809594907405</v>
      </c>
      <c r="P2511" s="12">
        <f t="shared" si="157"/>
        <v>42114.767928240741</v>
      </c>
      <c r="Q2511">
        <f t="shared" si="158"/>
        <v>35.71</v>
      </c>
      <c r="R2511" s="11" t="s">
        <v>8352</v>
      </c>
      <c r="S2511" t="s">
        <v>8369</v>
      </c>
      <c r="T2511" s="13">
        <f t="shared" si="159"/>
        <v>2015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42078.997361111105</v>
      </c>
      <c r="P2512" s="12">
        <f t="shared" si="157"/>
        <v>42138.997361111105</v>
      </c>
      <c r="Q2512">
        <f t="shared" si="158"/>
        <v>37.5</v>
      </c>
      <c r="R2512" s="11" t="s">
        <v>8352</v>
      </c>
      <c r="S2512" t="s">
        <v>8369</v>
      </c>
      <c r="T2512" s="13">
        <f t="shared" si="159"/>
        <v>2015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42371.446909722217</v>
      </c>
      <c r="P2513" s="12">
        <f t="shared" si="157"/>
        <v>42401.446909722217</v>
      </c>
      <c r="Q2513">
        <f t="shared" si="158"/>
        <v>0</v>
      </c>
      <c r="R2513" s="11" t="s">
        <v>8352</v>
      </c>
      <c r="S2513" t="s">
        <v>8369</v>
      </c>
      <c r="T2513" s="13">
        <f t="shared" si="159"/>
        <v>2016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41971.876863425925</v>
      </c>
      <c r="P2514" s="12">
        <f t="shared" si="157"/>
        <v>41986.876863425925</v>
      </c>
      <c r="Q2514">
        <f t="shared" si="158"/>
        <v>0</v>
      </c>
      <c r="R2514" s="11" t="s">
        <v>8352</v>
      </c>
      <c r="S2514" t="s">
        <v>8369</v>
      </c>
      <c r="T2514" s="13">
        <f t="shared" si="159"/>
        <v>2014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42732.00681712963</v>
      </c>
      <c r="P2515" s="12">
        <f t="shared" si="157"/>
        <v>42792.00681712963</v>
      </c>
      <c r="Q2515">
        <f t="shared" si="158"/>
        <v>0</v>
      </c>
      <c r="R2515" s="11" t="s">
        <v>8352</v>
      </c>
      <c r="S2515" t="s">
        <v>8369</v>
      </c>
      <c r="T2515" s="13">
        <f t="shared" si="159"/>
        <v>2016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41854.389780092592</v>
      </c>
      <c r="P2516" s="12">
        <f t="shared" si="157"/>
        <v>41871.389780092592</v>
      </c>
      <c r="Q2516">
        <f t="shared" si="158"/>
        <v>52.5</v>
      </c>
      <c r="R2516" s="11" t="s">
        <v>8352</v>
      </c>
      <c r="S2516" t="s">
        <v>8369</v>
      </c>
      <c r="T2516" s="13">
        <f t="shared" si="159"/>
        <v>2014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42027.839733796296</v>
      </c>
      <c r="P2517" s="12">
        <f t="shared" si="157"/>
        <v>42057.839733796296</v>
      </c>
      <c r="Q2517">
        <f t="shared" si="158"/>
        <v>77.5</v>
      </c>
      <c r="R2517" s="11" t="s">
        <v>8352</v>
      </c>
      <c r="S2517" t="s">
        <v>8369</v>
      </c>
      <c r="T2517" s="13">
        <f t="shared" si="159"/>
        <v>2015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41942.653379629628</v>
      </c>
      <c r="P2518" s="12">
        <f t="shared" si="157"/>
        <v>41972.6950462963</v>
      </c>
      <c r="Q2518">
        <f t="shared" si="158"/>
        <v>0</v>
      </c>
      <c r="R2518" s="11" t="s">
        <v>8352</v>
      </c>
      <c r="S2518" t="s">
        <v>8369</v>
      </c>
      <c r="T2518" s="13">
        <f t="shared" si="159"/>
        <v>2014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42052.802430555559</v>
      </c>
      <c r="P2519" s="12">
        <f t="shared" si="157"/>
        <v>42082.760763888888</v>
      </c>
      <c r="Q2519">
        <f t="shared" si="158"/>
        <v>53.55</v>
      </c>
      <c r="R2519" s="11" t="s">
        <v>8352</v>
      </c>
      <c r="S2519" t="s">
        <v>8369</v>
      </c>
      <c r="T2519" s="13">
        <f t="shared" si="159"/>
        <v>2015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41926.680879629632</v>
      </c>
      <c r="P2520" s="12">
        <f t="shared" si="157"/>
        <v>41956.722546296296</v>
      </c>
      <c r="Q2520">
        <f t="shared" si="158"/>
        <v>0</v>
      </c>
      <c r="R2520" s="11" t="s">
        <v>8352</v>
      </c>
      <c r="S2520" t="s">
        <v>8369</v>
      </c>
      <c r="T2520" s="13">
        <f t="shared" si="159"/>
        <v>2014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41809.155138888891</v>
      </c>
      <c r="P2521" s="12">
        <f t="shared" si="157"/>
        <v>41839.155138888891</v>
      </c>
      <c r="Q2521">
        <f t="shared" si="158"/>
        <v>16.25</v>
      </c>
      <c r="R2521" s="11" t="s">
        <v>8352</v>
      </c>
      <c r="S2521" t="s">
        <v>8369</v>
      </c>
      <c r="T2521" s="13">
        <f t="shared" si="159"/>
        <v>2014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42612.600520833337</v>
      </c>
      <c r="P2522" s="12">
        <f t="shared" si="157"/>
        <v>42658.806249999994</v>
      </c>
      <c r="Q2522">
        <f t="shared" si="158"/>
        <v>0</v>
      </c>
      <c r="R2522" s="11" t="s">
        <v>8352</v>
      </c>
      <c r="S2522" t="s">
        <v>8369</v>
      </c>
      <c r="T2522" s="13">
        <f t="shared" si="159"/>
        <v>2016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42269.967835648145</v>
      </c>
      <c r="P2523" s="12">
        <f t="shared" si="157"/>
        <v>42290.967835648145</v>
      </c>
      <c r="Q2523">
        <f t="shared" si="158"/>
        <v>103.68</v>
      </c>
      <c r="R2523" s="11" t="s">
        <v>8341</v>
      </c>
      <c r="S2523" t="s">
        <v>8370</v>
      </c>
      <c r="T2523" s="13">
        <f t="shared" si="159"/>
        <v>2015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42460.573611111111</v>
      </c>
      <c r="P2524" s="12">
        <f t="shared" si="157"/>
        <v>42482.619444444441</v>
      </c>
      <c r="Q2524">
        <f t="shared" si="158"/>
        <v>185.19</v>
      </c>
      <c r="R2524" s="11" t="s">
        <v>8341</v>
      </c>
      <c r="S2524" t="s">
        <v>8370</v>
      </c>
      <c r="T2524" s="13">
        <f t="shared" si="159"/>
        <v>2016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41930.975601851853</v>
      </c>
      <c r="P2525" s="12">
        <f t="shared" si="157"/>
        <v>41961.017268518524</v>
      </c>
      <c r="Q2525">
        <f t="shared" si="158"/>
        <v>54.15</v>
      </c>
      <c r="R2525" s="11" t="s">
        <v>8341</v>
      </c>
      <c r="S2525" t="s">
        <v>8370</v>
      </c>
      <c r="T2525" s="13">
        <f t="shared" si="159"/>
        <v>2014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41961.807372685187</v>
      </c>
      <c r="P2526" s="12">
        <f t="shared" si="157"/>
        <v>41994.1875</v>
      </c>
      <c r="Q2526">
        <f t="shared" si="158"/>
        <v>177.21</v>
      </c>
      <c r="R2526" s="11" t="s">
        <v>8341</v>
      </c>
      <c r="S2526" t="s">
        <v>8370</v>
      </c>
      <c r="T2526" s="13">
        <f t="shared" si="159"/>
        <v>2014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41058.844571759262</v>
      </c>
      <c r="P2527" s="12">
        <f t="shared" si="157"/>
        <v>41088.844571759262</v>
      </c>
      <c r="Q2527">
        <f t="shared" si="158"/>
        <v>100.33</v>
      </c>
      <c r="R2527" s="11" t="s">
        <v>8341</v>
      </c>
      <c r="S2527" t="s">
        <v>8370</v>
      </c>
      <c r="T2527" s="13">
        <f t="shared" si="159"/>
        <v>2012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41953.091134259259</v>
      </c>
      <c r="P2528" s="12">
        <f t="shared" si="157"/>
        <v>41981.207638888889</v>
      </c>
      <c r="Q2528">
        <f t="shared" si="158"/>
        <v>136.91</v>
      </c>
      <c r="R2528" s="11" t="s">
        <v>8341</v>
      </c>
      <c r="S2528" t="s">
        <v>8370</v>
      </c>
      <c r="T2528" s="13">
        <f t="shared" si="159"/>
        <v>2014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41546.75105324074</v>
      </c>
      <c r="P2529" s="12">
        <f t="shared" si="157"/>
        <v>41565.165972222225</v>
      </c>
      <c r="Q2529">
        <f t="shared" si="158"/>
        <v>57.54</v>
      </c>
      <c r="R2529" s="11" t="s">
        <v>8341</v>
      </c>
      <c r="S2529" t="s">
        <v>8370</v>
      </c>
      <c r="T2529" s="13">
        <f t="shared" si="159"/>
        <v>2013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42217.834525462968</v>
      </c>
      <c r="P2530" s="12">
        <f t="shared" si="157"/>
        <v>42236.458333333328</v>
      </c>
      <c r="Q2530">
        <f t="shared" si="158"/>
        <v>52.96</v>
      </c>
      <c r="R2530" s="11" t="s">
        <v>8341</v>
      </c>
      <c r="S2530" t="s">
        <v>8370</v>
      </c>
      <c r="T2530" s="13">
        <f t="shared" si="159"/>
        <v>2015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40948.080729166664</v>
      </c>
      <c r="P2531" s="12">
        <f t="shared" si="157"/>
        <v>40993.0390625</v>
      </c>
      <c r="Q2531">
        <f t="shared" si="158"/>
        <v>82.33</v>
      </c>
      <c r="R2531" s="11" t="s">
        <v>8341</v>
      </c>
      <c r="S2531" t="s">
        <v>8370</v>
      </c>
      <c r="T2531" s="13">
        <f t="shared" si="159"/>
        <v>2012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42081.864641203705</v>
      </c>
      <c r="P2532" s="12">
        <f t="shared" si="157"/>
        <v>42114.201388888891</v>
      </c>
      <c r="Q2532">
        <f t="shared" si="158"/>
        <v>135.41999999999999</v>
      </c>
      <c r="R2532" s="11" t="s">
        <v>8341</v>
      </c>
      <c r="S2532" t="s">
        <v>8370</v>
      </c>
      <c r="T2532" s="13">
        <f t="shared" si="159"/>
        <v>2015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42208.680023148147</v>
      </c>
      <c r="P2533" s="12">
        <f t="shared" si="157"/>
        <v>42231.165972222225</v>
      </c>
      <c r="Q2533">
        <f t="shared" si="158"/>
        <v>74.069999999999993</v>
      </c>
      <c r="R2533" s="11" t="s">
        <v>8341</v>
      </c>
      <c r="S2533" t="s">
        <v>8370</v>
      </c>
      <c r="T2533" s="13">
        <f t="shared" si="159"/>
        <v>2015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41107.849143518521</v>
      </c>
      <c r="P2534" s="12">
        <f t="shared" si="157"/>
        <v>41137.849143518521</v>
      </c>
      <c r="Q2534">
        <f t="shared" si="158"/>
        <v>84.08</v>
      </c>
      <c r="R2534" s="11" t="s">
        <v>8341</v>
      </c>
      <c r="S2534" t="s">
        <v>8370</v>
      </c>
      <c r="T2534" s="13">
        <f t="shared" si="159"/>
        <v>2012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41304.751284722224</v>
      </c>
      <c r="P2535" s="12">
        <f t="shared" si="157"/>
        <v>41334.750787037039</v>
      </c>
      <c r="Q2535">
        <f t="shared" si="158"/>
        <v>61.03</v>
      </c>
      <c r="R2535" s="11" t="s">
        <v>8341</v>
      </c>
      <c r="S2535" t="s">
        <v>8370</v>
      </c>
      <c r="T2535" s="13">
        <f t="shared" si="159"/>
        <v>2013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40127.700370370374</v>
      </c>
      <c r="P2536" s="12">
        <f t="shared" si="157"/>
        <v>40179.25</v>
      </c>
      <c r="Q2536">
        <f t="shared" si="158"/>
        <v>150</v>
      </c>
      <c r="R2536" s="11" t="s">
        <v>8341</v>
      </c>
      <c r="S2536" t="s">
        <v>8370</v>
      </c>
      <c r="T2536" s="13">
        <f t="shared" si="159"/>
        <v>2009</v>
      </c>
    </row>
    <row r="2537" spans="1:20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41943.791030092594</v>
      </c>
      <c r="P2537" s="12">
        <f t="shared" si="157"/>
        <v>41974.832696759258</v>
      </c>
      <c r="Q2537">
        <f t="shared" si="158"/>
        <v>266.08999999999997</v>
      </c>
      <c r="R2537" s="11" t="s">
        <v>8341</v>
      </c>
      <c r="S2537" t="s">
        <v>8370</v>
      </c>
      <c r="T2537" s="13">
        <f t="shared" si="159"/>
        <v>2014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41464.106087962966</v>
      </c>
      <c r="P2538" s="12">
        <f t="shared" si="157"/>
        <v>41485.106087962966</v>
      </c>
      <c r="Q2538">
        <f t="shared" si="158"/>
        <v>7.25</v>
      </c>
      <c r="R2538" s="11" t="s">
        <v>8341</v>
      </c>
      <c r="S2538" t="s">
        <v>8370</v>
      </c>
      <c r="T2538" s="13">
        <f t="shared" si="159"/>
        <v>2013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40696.648784722223</v>
      </c>
      <c r="P2539" s="12">
        <f t="shared" si="157"/>
        <v>40756.648784722223</v>
      </c>
      <c r="Q2539">
        <f t="shared" si="158"/>
        <v>100</v>
      </c>
      <c r="R2539" s="11" t="s">
        <v>8341</v>
      </c>
      <c r="S2539" t="s">
        <v>8370</v>
      </c>
      <c r="T2539" s="13">
        <f t="shared" si="159"/>
        <v>2011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41298.509965277779</v>
      </c>
      <c r="P2540" s="12">
        <f t="shared" si="157"/>
        <v>41329.207638888889</v>
      </c>
      <c r="Q2540">
        <f t="shared" si="158"/>
        <v>109.96</v>
      </c>
      <c r="R2540" s="11" t="s">
        <v>8341</v>
      </c>
      <c r="S2540" t="s">
        <v>8370</v>
      </c>
      <c r="T2540" s="13">
        <f t="shared" si="159"/>
        <v>2013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41977.902222222227</v>
      </c>
      <c r="P2541" s="12">
        <f t="shared" si="157"/>
        <v>42037.902222222227</v>
      </c>
      <c r="Q2541">
        <f t="shared" si="158"/>
        <v>169.92</v>
      </c>
      <c r="R2541" s="11" t="s">
        <v>8341</v>
      </c>
      <c r="S2541" t="s">
        <v>8370</v>
      </c>
      <c r="T2541" s="13">
        <f t="shared" si="159"/>
        <v>2014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40785.675011574072</v>
      </c>
      <c r="P2542" s="12">
        <f t="shared" si="157"/>
        <v>40845.675011574072</v>
      </c>
      <c r="Q2542">
        <f t="shared" si="158"/>
        <v>95.74</v>
      </c>
      <c r="R2542" s="11" t="s">
        <v>8341</v>
      </c>
      <c r="S2542" t="s">
        <v>8370</v>
      </c>
      <c r="T2542" s="13">
        <f t="shared" si="159"/>
        <v>2011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41483.449282407404</v>
      </c>
      <c r="P2543" s="12">
        <f t="shared" si="157"/>
        <v>41543.449282407404</v>
      </c>
      <c r="Q2543">
        <f t="shared" si="158"/>
        <v>59.46</v>
      </c>
      <c r="R2543" s="11" t="s">
        <v>8341</v>
      </c>
      <c r="S2543" t="s">
        <v>8370</v>
      </c>
      <c r="T2543" s="13">
        <f t="shared" si="159"/>
        <v>2013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41509.426585648151</v>
      </c>
      <c r="P2544" s="12">
        <f t="shared" si="157"/>
        <v>41548.165972222225</v>
      </c>
      <c r="Q2544">
        <f t="shared" si="158"/>
        <v>55.77</v>
      </c>
      <c r="R2544" s="11" t="s">
        <v>8341</v>
      </c>
      <c r="S2544" t="s">
        <v>8370</v>
      </c>
      <c r="T2544" s="13">
        <f t="shared" si="159"/>
        <v>2013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40514.107615740737</v>
      </c>
      <c r="P2545" s="12">
        <f t="shared" si="157"/>
        <v>40545.125</v>
      </c>
      <c r="Q2545">
        <f t="shared" si="158"/>
        <v>30.08</v>
      </c>
      <c r="R2545" s="11" t="s">
        <v>8341</v>
      </c>
      <c r="S2545" t="s">
        <v>8370</v>
      </c>
      <c r="T2545" s="13">
        <f t="shared" si="159"/>
        <v>2010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41068.520474537036</v>
      </c>
      <c r="P2546" s="12">
        <f t="shared" si="157"/>
        <v>41098.520474537036</v>
      </c>
      <c r="Q2546">
        <f t="shared" si="158"/>
        <v>88.44</v>
      </c>
      <c r="R2546" s="11" t="s">
        <v>8341</v>
      </c>
      <c r="S2546" t="s">
        <v>8370</v>
      </c>
      <c r="T2546" s="13">
        <f t="shared" si="159"/>
        <v>2012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42027.13817129629</v>
      </c>
      <c r="P2547" s="12">
        <f t="shared" si="157"/>
        <v>42062.020833333328</v>
      </c>
      <c r="Q2547">
        <f t="shared" si="158"/>
        <v>64.03</v>
      </c>
      <c r="R2547" s="11" t="s">
        <v>8341</v>
      </c>
      <c r="S2547" t="s">
        <v>8370</v>
      </c>
      <c r="T2547" s="13">
        <f t="shared" si="159"/>
        <v>2015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41524.858553240738</v>
      </c>
      <c r="P2548" s="12">
        <f t="shared" si="157"/>
        <v>41552.208333333336</v>
      </c>
      <c r="Q2548">
        <f t="shared" si="158"/>
        <v>60.15</v>
      </c>
      <c r="R2548" s="11" t="s">
        <v>8341</v>
      </c>
      <c r="S2548" t="s">
        <v>8370</v>
      </c>
      <c r="T2548" s="13">
        <f t="shared" si="159"/>
        <v>2013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40973.773182870369</v>
      </c>
      <c r="P2549" s="12">
        <f t="shared" si="157"/>
        <v>41003.731516203705</v>
      </c>
      <c r="Q2549">
        <f t="shared" si="158"/>
        <v>49.19</v>
      </c>
      <c r="R2549" s="11" t="s">
        <v>8341</v>
      </c>
      <c r="S2549" t="s">
        <v>8370</v>
      </c>
      <c r="T2549" s="13">
        <f t="shared" si="159"/>
        <v>2012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42618.625428240746</v>
      </c>
      <c r="P2550" s="12">
        <f t="shared" si="157"/>
        <v>42643.185416666667</v>
      </c>
      <c r="Q2550">
        <f t="shared" si="158"/>
        <v>165.16</v>
      </c>
      <c r="R2550" s="11" t="s">
        <v>8341</v>
      </c>
      <c r="S2550" t="s">
        <v>8370</v>
      </c>
      <c r="T2550" s="13">
        <f t="shared" si="159"/>
        <v>2016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41390.757754629631</v>
      </c>
      <c r="P2551" s="12">
        <f t="shared" si="157"/>
        <v>41425.708333333336</v>
      </c>
      <c r="Q2551">
        <f t="shared" si="158"/>
        <v>43.62</v>
      </c>
      <c r="R2551" s="11" t="s">
        <v>8341</v>
      </c>
      <c r="S2551" t="s">
        <v>8370</v>
      </c>
      <c r="T2551" s="13">
        <f t="shared" si="159"/>
        <v>2013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42228.634328703702</v>
      </c>
      <c r="P2552" s="12">
        <f t="shared" si="157"/>
        <v>42285.165972222225</v>
      </c>
      <c r="Q2552">
        <f t="shared" si="158"/>
        <v>43.7</v>
      </c>
      <c r="R2552" s="11" t="s">
        <v>8341</v>
      </c>
      <c r="S2552" t="s">
        <v>8370</v>
      </c>
      <c r="T2552" s="13">
        <f t="shared" si="159"/>
        <v>2015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40961.252141203702</v>
      </c>
      <c r="P2553" s="12">
        <f t="shared" si="157"/>
        <v>40989.866666666669</v>
      </c>
      <c r="Q2553">
        <f t="shared" si="158"/>
        <v>67.42</v>
      </c>
      <c r="R2553" s="11" t="s">
        <v>8341</v>
      </c>
      <c r="S2553" t="s">
        <v>8370</v>
      </c>
      <c r="T2553" s="13">
        <f t="shared" si="159"/>
        <v>2012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42769.809965277775</v>
      </c>
      <c r="P2554" s="12">
        <f t="shared" si="157"/>
        <v>42799.809965277775</v>
      </c>
      <c r="Q2554">
        <f t="shared" si="158"/>
        <v>177.5</v>
      </c>
      <c r="R2554" s="11" t="s">
        <v>8341</v>
      </c>
      <c r="S2554" t="s">
        <v>8370</v>
      </c>
      <c r="T2554" s="13">
        <f t="shared" si="159"/>
        <v>2017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41113.199155092596</v>
      </c>
      <c r="P2555" s="12">
        <f t="shared" si="157"/>
        <v>41173.199155092596</v>
      </c>
      <c r="Q2555">
        <f t="shared" si="158"/>
        <v>38.880000000000003</v>
      </c>
      <c r="R2555" s="11" t="s">
        <v>8341</v>
      </c>
      <c r="S2555" t="s">
        <v>8370</v>
      </c>
      <c r="T2555" s="13">
        <f t="shared" si="159"/>
        <v>2012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42125.078275462962</v>
      </c>
      <c r="P2556" s="12">
        <f t="shared" si="157"/>
        <v>42156.165972222225</v>
      </c>
      <c r="Q2556">
        <f t="shared" si="158"/>
        <v>54.99</v>
      </c>
      <c r="R2556" s="11" t="s">
        <v>8341</v>
      </c>
      <c r="S2556" t="s">
        <v>8370</v>
      </c>
      <c r="T2556" s="13">
        <f t="shared" si="159"/>
        <v>2015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41026.655011574076</v>
      </c>
      <c r="P2557" s="12">
        <f t="shared" si="157"/>
        <v>41057.655011574076</v>
      </c>
      <c r="Q2557">
        <f t="shared" si="158"/>
        <v>61.34</v>
      </c>
      <c r="R2557" s="11" t="s">
        <v>8341</v>
      </c>
      <c r="S2557" t="s">
        <v>8370</v>
      </c>
      <c r="T2557" s="13">
        <f t="shared" si="159"/>
        <v>2012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41222.991400462961</v>
      </c>
      <c r="P2558" s="12">
        <f t="shared" si="157"/>
        <v>41267.991400462961</v>
      </c>
      <c r="Q2558">
        <f t="shared" si="158"/>
        <v>23.12</v>
      </c>
      <c r="R2558" s="11" t="s">
        <v>8341</v>
      </c>
      <c r="S2558" t="s">
        <v>8370</v>
      </c>
      <c r="T2558" s="13">
        <f t="shared" si="159"/>
        <v>2012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41744.745208333334</v>
      </c>
      <c r="P2559" s="12">
        <f t="shared" si="157"/>
        <v>41774.745208333334</v>
      </c>
      <c r="Q2559">
        <f t="shared" si="158"/>
        <v>29.61</v>
      </c>
      <c r="R2559" s="11" t="s">
        <v>8341</v>
      </c>
      <c r="S2559" t="s">
        <v>8370</v>
      </c>
      <c r="T2559" s="13">
        <f t="shared" si="159"/>
        <v>2014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42093.860023148154</v>
      </c>
      <c r="P2560" s="12">
        <f t="shared" si="157"/>
        <v>42125.582638888889</v>
      </c>
      <c r="Q2560">
        <f t="shared" si="158"/>
        <v>75.61</v>
      </c>
      <c r="R2560" s="11" t="s">
        <v>8341</v>
      </c>
      <c r="S2560" t="s">
        <v>8370</v>
      </c>
      <c r="T2560" s="13">
        <f t="shared" si="159"/>
        <v>2015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40829.873657407406</v>
      </c>
      <c r="P2561" s="12">
        <f t="shared" si="157"/>
        <v>40862.817361111112</v>
      </c>
      <c r="Q2561">
        <f t="shared" si="158"/>
        <v>35.6</v>
      </c>
      <c r="R2561" s="11" t="s">
        <v>8341</v>
      </c>
      <c r="S2561" t="s">
        <v>8370</v>
      </c>
      <c r="T2561" s="13">
        <f t="shared" si="159"/>
        <v>2011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42039.951087962967</v>
      </c>
      <c r="P2562" s="12">
        <f t="shared" si="157"/>
        <v>42069.951087962967</v>
      </c>
      <c r="Q2562">
        <f t="shared" si="158"/>
        <v>143</v>
      </c>
      <c r="R2562" s="11" t="s">
        <v>8341</v>
      </c>
      <c r="S2562" t="s">
        <v>8370</v>
      </c>
      <c r="T2562" s="13">
        <f t="shared" si="159"/>
        <v>2015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(((J2563/60)/60)/24)+DATE(1970,1,1)</f>
        <v>42260.528807870374</v>
      </c>
      <c r="P2563" s="12">
        <f t="shared" ref="P2563:P2626" si="161">(((I2563/60)/60)/24)+DATE(1970,1,1)</f>
        <v>42290.528807870374</v>
      </c>
      <c r="Q2563">
        <f t="shared" ref="Q2563:Q2626" si="162">IFERROR(ROUND(E2563/L2563,2),0)</f>
        <v>0</v>
      </c>
      <c r="R2563" s="11" t="s">
        <v>8352</v>
      </c>
      <c r="S2563" t="s">
        <v>8353</v>
      </c>
      <c r="T2563" s="13">
        <f t="shared" ref="T2563:T2626" si="163">YEAR(O2563)</f>
        <v>2015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42594.524756944447</v>
      </c>
      <c r="P2564" s="12">
        <f t="shared" si="161"/>
        <v>42654.524756944447</v>
      </c>
      <c r="Q2564">
        <f t="shared" si="162"/>
        <v>25</v>
      </c>
      <c r="R2564" s="11" t="s">
        <v>8352</v>
      </c>
      <c r="S2564" t="s">
        <v>8353</v>
      </c>
      <c r="T2564" s="13">
        <f t="shared" si="163"/>
        <v>2016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42155.139479166668</v>
      </c>
      <c r="P2565" s="12">
        <f t="shared" si="161"/>
        <v>42215.139479166668</v>
      </c>
      <c r="Q2565">
        <f t="shared" si="162"/>
        <v>0</v>
      </c>
      <c r="R2565" s="11" t="s">
        <v>8352</v>
      </c>
      <c r="S2565" t="s">
        <v>8353</v>
      </c>
      <c r="T2565" s="13">
        <f t="shared" si="163"/>
        <v>2015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41822.040497685186</v>
      </c>
      <c r="P2566" s="12">
        <f t="shared" si="161"/>
        <v>41852.040497685186</v>
      </c>
      <c r="Q2566">
        <f t="shared" si="162"/>
        <v>0</v>
      </c>
      <c r="R2566" s="11" t="s">
        <v>8352</v>
      </c>
      <c r="S2566" t="s">
        <v>8353</v>
      </c>
      <c r="T2566" s="13">
        <f t="shared" si="163"/>
        <v>2014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42440.650335648148</v>
      </c>
      <c r="P2567" s="12">
        <f t="shared" si="161"/>
        <v>42499.868055555555</v>
      </c>
      <c r="Q2567">
        <f t="shared" si="162"/>
        <v>100</v>
      </c>
      <c r="R2567" s="11" t="s">
        <v>8352</v>
      </c>
      <c r="S2567" t="s">
        <v>8353</v>
      </c>
      <c r="T2567" s="13">
        <f t="shared" si="163"/>
        <v>2016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41842.980879629627</v>
      </c>
      <c r="P2568" s="12">
        <f t="shared" si="161"/>
        <v>41872.980879629627</v>
      </c>
      <c r="Q2568">
        <f t="shared" si="162"/>
        <v>0</v>
      </c>
      <c r="R2568" s="11" t="s">
        <v>8352</v>
      </c>
      <c r="S2568" t="s">
        <v>8353</v>
      </c>
      <c r="T2568" s="13">
        <f t="shared" si="163"/>
        <v>2014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42087.878912037035</v>
      </c>
      <c r="P2569" s="12">
        <f t="shared" si="161"/>
        <v>42117.878912037035</v>
      </c>
      <c r="Q2569">
        <f t="shared" si="162"/>
        <v>60</v>
      </c>
      <c r="R2569" s="11" t="s">
        <v>8352</v>
      </c>
      <c r="S2569" t="s">
        <v>8353</v>
      </c>
      <c r="T2569" s="13">
        <f t="shared" si="163"/>
        <v>2015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42584.666597222225</v>
      </c>
      <c r="P2570" s="12">
        <f t="shared" si="161"/>
        <v>42614.666597222225</v>
      </c>
      <c r="Q2570">
        <f t="shared" si="162"/>
        <v>50</v>
      </c>
      <c r="R2570" s="11" t="s">
        <v>8352</v>
      </c>
      <c r="S2570" t="s">
        <v>8353</v>
      </c>
      <c r="T2570" s="13">
        <f t="shared" si="163"/>
        <v>2016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42234.105462962965</v>
      </c>
      <c r="P2571" s="12">
        <f t="shared" si="161"/>
        <v>42264.105462962965</v>
      </c>
      <c r="Q2571">
        <f t="shared" si="162"/>
        <v>72.5</v>
      </c>
      <c r="R2571" s="11" t="s">
        <v>8352</v>
      </c>
      <c r="S2571" t="s">
        <v>8353</v>
      </c>
      <c r="T2571" s="13">
        <f t="shared" si="163"/>
        <v>2015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42744.903182870374</v>
      </c>
      <c r="P2572" s="12">
        <f t="shared" si="161"/>
        <v>42774.903182870374</v>
      </c>
      <c r="Q2572">
        <f t="shared" si="162"/>
        <v>29.5</v>
      </c>
      <c r="R2572" s="11" t="s">
        <v>8352</v>
      </c>
      <c r="S2572" t="s">
        <v>8353</v>
      </c>
      <c r="T2572" s="13">
        <f t="shared" si="163"/>
        <v>2017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42449.341678240744</v>
      </c>
      <c r="P2573" s="12">
        <f t="shared" si="161"/>
        <v>42509.341678240744</v>
      </c>
      <c r="Q2573">
        <f t="shared" si="162"/>
        <v>62.5</v>
      </c>
      <c r="R2573" s="11" t="s">
        <v>8352</v>
      </c>
      <c r="S2573" t="s">
        <v>8353</v>
      </c>
      <c r="T2573" s="13">
        <f t="shared" si="163"/>
        <v>2016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42077.119409722218</v>
      </c>
      <c r="P2574" s="12">
        <f t="shared" si="161"/>
        <v>42107.119409722218</v>
      </c>
      <c r="Q2574">
        <f t="shared" si="162"/>
        <v>0</v>
      </c>
      <c r="R2574" s="11" t="s">
        <v>8352</v>
      </c>
      <c r="S2574" t="s">
        <v>8353</v>
      </c>
      <c r="T2574" s="13">
        <f t="shared" si="163"/>
        <v>2015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41829.592002314814</v>
      </c>
      <c r="P2575" s="12">
        <f t="shared" si="161"/>
        <v>41874.592002314814</v>
      </c>
      <c r="Q2575">
        <f t="shared" si="162"/>
        <v>0</v>
      </c>
      <c r="R2575" s="11" t="s">
        <v>8352</v>
      </c>
      <c r="S2575" t="s">
        <v>8353</v>
      </c>
      <c r="T2575" s="13">
        <f t="shared" si="163"/>
        <v>2014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42487.825752314813</v>
      </c>
      <c r="P2576" s="12">
        <f t="shared" si="161"/>
        <v>42508.825752314813</v>
      </c>
      <c r="Q2576">
        <f t="shared" si="162"/>
        <v>0</v>
      </c>
      <c r="R2576" s="11" t="s">
        <v>8352</v>
      </c>
      <c r="S2576" t="s">
        <v>8353</v>
      </c>
      <c r="T2576" s="13">
        <f t="shared" si="163"/>
        <v>2016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41986.108726851846</v>
      </c>
      <c r="P2577" s="12">
        <f t="shared" si="161"/>
        <v>42016.108726851846</v>
      </c>
      <c r="Q2577">
        <f t="shared" si="162"/>
        <v>0</v>
      </c>
      <c r="R2577" s="11" t="s">
        <v>8352</v>
      </c>
      <c r="S2577" t="s">
        <v>8353</v>
      </c>
      <c r="T2577" s="13">
        <f t="shared" si="163"/>
        <v>2014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42060.00980324074</v>
      </c>
      <c r="P2578" s="12">
        <f t="shared" si="161"/>
        <v>42104.968136574069</v>
      </c>
      <c r="Q2578">
        <f t="shared" si="162"/>
        <v>0</v>
      </c>
      <c r="R2578" s="11" t="s">
        <v>8352</v>
      </c>
      <c r="S2578" t="s">
        <v>8353</v>
      </c>
      <c r="T2578" s="13">
        <f t="shared" si="163"/>
        <v>2015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41830.820567129631</v>
      </c>
      <c r="P2579" s="12">
        <f t="shared" si="161"/>
        <v>41855.820567129631</v>
      </c>
      <c r="Q2579">
        <f t="shared" si="162"/>
        <v>0</v>
      </c>
      <c r="R2579" s="11" t="s">
        <v>8352</v>
      </c>
      <c r="S2579" t="s">
        <v>8353</v>
      </c>
      <c r="T2579" s="13">
        <f t="shared" si="163"/>
        <v>2014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42238.022905092599</v>
      </c>
      <c r="P2580" s="12">
        <f t="shared" si="161"/>
        <v>42286.708333333328</v>
      </c>
      <c r="Q2580">
        <f t="shared" si="162"/>
        <v>0</v>
      </c>
      <c r="R2580" s="11" t="s">
        <v>8352</v>
      </c>
      <c r="S2580" t="s">
        <v>8353</v>
      </c>
      <c r="T2580" s="13">
        <f t="shared" si="163"/>
        <v>2015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41837.829895833333</v>
      </c>
      <c r="P2581" s="12">
        <f t="shared" si="161"/>
        <v>41897.829895833333</v>
      </c>
      <c r="Q2581">
        <f t="shared" si="162"/>
        <v>23.08</v>
      </c>
      <c r="R2581" s="11" t="s">
        <v>8352</v>
      </c>
      <c r="S2581" t="s">
        <v>8353</v>
      </c>
      <c r="T2581" s="13">
        <f t="shared" si="163"/>
        <v>2014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42110.326423611114</v>
      </c>
      <c r="P2582" s="12">
        <f t="shared" si="161"/>
        <v>42140.125</v>
      </c>
      <c r="Q2582">
        <f t="shared" si="162"/>
        <v>25.5</v>
      </c>
      <c r="R2582" s="11" t="s">
        <v>8352</v>
      </c>
      <c r="S2582" t="s">
        <v>8353</v>
      </c>
      <c r="T2582" s="13">
        <f t="shared" si="163"/>
        <v>2015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42294.628449074073</v>
      </c>
      <c r="P2583" s="12">
        <f t="shared" si="161"/>
        <v>42324.670115740737</v>
      </c>
      <c r="Q2583">
        <f t="shared" si="162"/>
        <v>48.18</v>
      </c>
      <c r="R2583" s="11" t="s">
        <v>8352</v>
      </c>
      <c r="S2583" t="s">
        <v>8353</v>
      </c>
      <c r="T2583" s="13">
        <f t="shared" si="163"/>
        <v>2015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42642.988819444443</v>
      </c>
      <c r="P2584" s="12">
        <f t="shared" si="161"/>
        <v>42672.988819444443</v>
      </c>
      <c r="Q2584">
        <f t="shared" si="162"/>
        <v>1</v>
      </c>
      <c r="R2584" s="11" t="s">
        <v>8352</v>
      </c>
      <c r="S2584" t="s">
        <v>8353</v>
      </c>
      <c r="T2584" s="13">
        <f t="shared" si="163"/>
        <v>2016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42019.76944444445</v>
      </c>
      <c r="P2585" s="12">
        <f t="shared" si="161"/>
        <v>42079.727777777778</v>
      </c>
      <c r="Q2585">
        <f t="shared" si="162"/>
        <v>1</v>
      </c>
      <c r="R2585" s="11" t="s">
        <v>8352</v>
      </c>
      <c r="S2585" t="s">
        <v>8353</v>
      </c>
      <c r="T2585" s="13">
        <f t="shared" si="163"/>
        <v>2015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42140.173252314817</v>
      </c>
      <c r="P2586" s="12">
        <f t="shared" si="161"/>
        <v>42170.173252314817</v>
      </c>
      <c r="Q2586">
        <f t="shared" si="162"/>
        <v>0</v>
      </c>
      <c r="R2586" s="11" t="s">
        <v>8352</v>
      </c>
      <c r="S2586" t="s">
        <v>8353</v>
      </c>
      <c r="T2586" s="13">
        <f t="shared" si="163"/>
        <v>2015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41795.963333333333</v>
      </c>
      <c r="P2587" s="12">
        <f t="shared" si="161"/>
        <v>41825.963333333333</v>
      </c>
      <c r="Q2587">
        <f t="shared" si="162"/>
        <v>50</v>
      </c>
      <c r="R2587" s="11" t="s">
        <v>8352</v>
      </c>
      <c r="S2587" t="s">
        <v>8353</v>
      </c>
      <c r="T2587" s="13">
        <f t="shared" si="163"/>
        <v>2014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42333.330277777779</v>
      </c>
      <c r="P2588" s="12">
        <f t="shared" si="161"/>
        <v>42363.330277777779</v>
      </c>
      <c r="Q2588">
        <f t="shared" si="162"/>
        <v>5</v>
      </c>
      <c r="R2588" s="11" t="s">
        <v>8352</v>
      </c>
      <c r="S2588" t="s">
        <v>8353</v>
      </c>
      <c r="T2588" s="13">
        <f t="shared" si="163"/>
        <v>2015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42338.675381944442</v>
      </c>
      <c r="P2589" s="12">
        <f t="shared" si="161"/>
        <v>42368.675381944442</v>
      </c>
      <c r="Q2589">
        <f t="shared" si="162"/>
        <v>202.83</v>
      </c>
      <c r="R2589" s="11" t="s">
        <v>8352</v>
      </c>
      <c r="S2589" t="s">
        <v>8353</v>
      </c>
      <c r="T2589" s="13">
        <f t="shared" si="163"/>
        <v>2015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42042.676226851851</v>
      </c>
      <c r="P2590" s="12">
        <f t="shared" si="161"/>
        <v>42094.551388888889</v>
      </c>
      <c r="Q2590">
        <f t="shared" si="162"/>
        <v>29.13</v>
      </c>
      <c r="R2590" s="11" t="s">
        <v>8352</v>
      </c>
      <c r="S2590" t="s">
        <v>8353</v>
      </c>
      <c r="T2590" s="13">
        <f t="shared" si="163"/>
        <v>2015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42422.536192129628</v>
      </c>
      <c r="P2591" s="12">
        <f t="shared" si="161"/>
        <v>42452.494525462964</v>
      </c>
      <c r="Q2591">
        <f t="shared" si="162"/>
        <v>5</v>
      </c>
      <c r="R2591" s="11" t="s">
        <v>8352</v>
      </c>
      <c r="S2591" t="s">
        <v>8353</v>
      </c>
      <c r="T2591" s="13">
        <f t="shared" si="163"/>
        <v>2016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42388.589085648149</v>
      </c>
      <c r="P2592" s="12">
        <f t="shared" si="161"/>
        <v>42395.589085648149</v>
      </c>
      <c r="Q2592">
        <f t="shared" si="162"/>
        <v>0</v>
      </c>
      <c r="R2592" s="11" t="s">
        <v>8352</v>
      </c>
      <c r="S2592" t="s">
        <v>8353</v>
      </c>
      <c r="T2592" s="13">
        <f t="shared" si="163"/>
        <v>2016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42382.906527777777</v>
      </c>
      <c r="P2593" s="12">
        <f t="shared" si="161"/>
        <v>42442.864861111113</v>
      </c>
      <c r="Q2593">
        <f t="shared" si="162"/>
        <v>13</v>
      </c>
      <c r="R2593" s="11" t="s">
        <v>8352</v>
      </c>
      <c r="S2593" t="s">
        <v>8353</v>
      </c>
      <c r="T2593" s="13">
        <f t="shared" si="163"/>
        <v>2016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41887.801168981481</v>
      </c>
      <c r="P2594" s="12">
        <f t="shared" si="161"/>
        <v>41917.801168981481</v>
      </c>
      <c r="Q2594">
        <f t="shared" si="162"/>
        <v>50</v>
      </c>
      <c r="R2594" s="11" t="s">
        <v>8352</v>
      </c>
      <c r="S2594" t="s">
        <v>8353</v>
      </c>
      <c r="T2594" s="13">
        <f t="shared" si="163"/>
        <v>2014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42089.84520833334</v>
      </c>
      <c r="P2595" s="12">
        <f t="shared" si="161"/>
        <v>42119.84520833334</v>
      </c>
      <c r="Q2595">
        <f t="shared" si="162"/>
        <v>0</v>
      </c>
      <c r="R2595" s="11" t="s">
        <v>8352</v>
      </c>
      <c r="S2595" t="s">
        <v>8353</v>
      </c>
      <c r="T2595" s="13">
        <f t="shared" si="163"/>
        <v>2015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41828.967916666668</v>
      </c>
      <c r="P2596" s="12">
        <f t="shared" si="161"/>
        <v>41858.967916666668</v>
      </c>
      <c r="Q2596">
        <f t="shared" si="162"/>
        <v>1</v>
      </c>
      <c r="R2596" s="11" t="s">
        <v>8352</v>
      </c>
      <c r="S2596" t="s">
        <v>8353</v>
      </c>
      <c r="T2596" s="13">
        <f t="shared" si="163"/>
        <v>2014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42760.244212962964</v>
      </c>
      <c r="P2597" s="12">
        <f t="shared" si="161"/>
        <v>42790.244212962964</v>
      </c>
      <c r="Q2597">
        <f t="shared" si="162"/>
        <v>96.05</v>
      </c>
      <c r="R2597" s="11" t="s">
        <v>8352</v>
      </c>
      <c r="S2597" t="s">
        <v>8353</v>
      </c>
      <c r="T2597" s="13">
        <f t="shared" si="163"/>
        <v>2017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41828.664456018516</v>
      </c>
      <c r="P2598" s="12">
        <f t="shared" si="161"/>
        <v>41858.664456018516</v>
      </c>
      <c r="Q2598">
        <f t="shared" si="162"/>
        <v>305.77999999999997</v>
      </c>
      <c r="R2598" s="11" t="s">
        <v>8352</v>
      </c>
      <c r="S2598" t="s">
        <v>8353</v>
      </c>
      <c r="T2598" s="13">
        <f t="shared" si="163"/>
        <v>2014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42510.341631944444</v>
      </c>
      <c r="P2599" s="12">
        <f t="shared" si="161"/>
        <v>42540.341631944444</v>
      </c>
      <c r="Q2599">
        <f t="shared" si="162"/>
        <v>12.14</v>
      </c>
      <c r="R2599" s="11" t="s">
        <v>8352</v>
      </c>
      <c r="S2599" t="s">
        <v>8353</v>
      </c>
      <c r="T2599" s="13">
        <f t="shared" si="163"/>
        <v>2016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42240.840289351851</v>
      </c>
      <c r="P2600" s="12">
        <f t="shared" si="161"/>
        <v>42270.840289351851</v>
      </c>
      <c r="Q2600">
        <f t="shared" si="162"/>
        <v>83.57</v>
      </c>
      <c r="R2600" s="11" t="s">
        <v>8352</v>
      </c>
      <c r="S2600" t="s">
        <v>8353</v>
      </c>
      <c r="T2600" s="13">
        <f t="shared" si="163"/>
        <v>2015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41809.754016203704</v>
      </c>
      <c r="P2601" s="12">
        <f t="shared" si="161"/>
        <v>41854.754016203704</v>
      </c>
      <c r="Q2601">
        <f t="shared" si="162"/>
        <v>18</v>
      </c>
      <c r="R2601" s="11" t="s">
        <v>8352</v>
      </c>
      <c r="S2601" t="s">
        <v>8353</v>
      </c>
      <c r="T2601" s="13">
        <f t="shared" si="163"/>
        <v>2014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42394.900462962964</v>
      </c>
      <c r="P2602" s="12">
        <f t="shared" si="161"/>
        <v>42454.858796296292</v>
      </c>
      <c r="Q2602">
        <f t="shared" si="162"/>
        <v>115.53</v>
      </c>
      <c r="R2602" s="11" t="s">
        <v>8352</v>
      </c>
      <c r="S2602" t="s">
        <v>8353</v>
      </c>
      <c r="T2602" s="13">
        <f t="shared" si="163"/>
        <v>2016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41150.902187499996</v>
      </c>
      <c r="P2603" s="12">
        <f t="shared" si="161"/>
        <v>41165.165972222225</v>
      </c>
      <c r="Q2603">
        <f t="shared" si="162"/>
        <v>21.9</v>
      </c>
      <c r="R2603" s="11" t="s">
        <v>8335</v>
      </c>
      <c r="S2603" t="s">
        <v>8371</v>
      </c>
      <c r="T2603" s="13">
        <f t="shared" si="163"/>
        <v>2012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41915.747314814813</v>
      </c>
      <c r="P2604" s="12">
        <f t="shared" si="161"/>
        <v>41955.888888888891</v>
      </c>
      <c r="Q2604">
        <f t="shared" si="162"/>
        <v>80.02</v>
      </c>
      <c r="R2604" s="11" t="s">
        <v>8335</v>
      </c>
      <c r="S2604" t="s">
        <v>8371</v>
      </c>
      <c r="T2604" s="13">
        <f t="shared" si="163"/>
        <v>2014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41617.912662037037</v>
      </c>
      <c r="P2605" s="12">
        <f t="shared" si="161"/>
        <v>41631.912662037037</v>
      </c>
      <c r="Q2605">
        <f t="shared" si="162"/>
        <v>35.520000000000003</v>
      </c>
      <c r="R2605" s="11" t="s">
        <v>8335</v>
      </c>
      <c r="S2605" t="s">
        <v>8371</v>
      </c>
      <c r="T2605" s="13">
        <f t="shared" si="163"/>
        <v>2013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40998.051192129627</v>
      </c>
      <c r="P2606" s="12">
        <f t="shared" si="161"/>
        <v>41028.051192129627</v>
      </c>
      <c r="Q2606">
        <f t="shared" si="162"/>
        <v>64.930000000000007</v>
      </c>
      <c r="R2606" s="11" t="s">
        <v>8335</v>
      </c>
      <c r="S2606" t="s">
        <v>8371</v>
      </c>
      <c r="T2606" s="13">
        <f t="shared" si="163"/>
        <v>2012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42508.541550925926</v>
      </c>
      <c r="P2607" s="12">
        <f t="shared" si="161"/>
        <v>42538.541550925926</v>
      </c>
      <c r="Q2607">
        <f t="shared" si="162"/>
        <v>60.97</v>
      </c>
      <c r="R2607" s="11" t="s">
        <v>8335</v>
      </c>
      <c r="S2607" t="s">
        <v>8371</v>
      </c>
      <c r="T2607" s="13">
        <f t="shared" si="163"/>
        <v>2016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41726.712754629632</v>
      </c>
      <c r="P2608" s="12">
        <f t="shared" si="161"/>
        <v>41758.712754629632</v>
      </c>
      <c r="Q2608">
        <f t="shared" si="162"/>
        <v>31.44</v>
      </c>
      <c r="R2608" s="11" t="s">
        <v>8335</v>
      </c>
      <c r="S2608" t="s">
        <v>8371</v>
      </c>
      <c r="T2608" s="13">
        <f t="shared" si="163"/>
        <v>2014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42184.874675925923</v>
      </c>
      <c r="P2609" s="12">
        <f t="shared" si="161"/>
        <v>42228.083333333328</v>
      </c>
      <c r="Q2609">
        <f t="shared" si="162"/>
        <v>81.95</v>
      </c>
      <c r="R2609" s="11" t="s">
        <v>8335</v>
      </c>
      <c r="S2609" t="s">
        <v>8371</v>
      </c>
      <c r="T2609" s="13">
        <f t="shared" si="163"/>
        <v>2015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42767.801712962959</v>
      </c>
      <c r="P2610" s="12">
        <f t="shared" si="161"/>
        <v>42809</v>
      </c>
      <c r="Q2610">
        <f t="shared" si="162"/>
        <v>58.93</v>
      </c>
      <c r="R2610" s="11" t="s">
        <v>8335</v>
      </c>
      <c r="S2610" t="s">
        <v>8371</v>
      </c>
      <c r="T2610" s="13">
        <f t="shared" si="163"/>
        <v>2017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41075.237858796296</v>
      </c>
      <c r="P2611" s="12">
        <f t="shared" si="161"/>
        <v>41105.237858796296</v>
      </c>
      <c r="Q2611">
        <f t="shared" si="162"/>
        <v>157.29</v>
      </c>
      <c r="R2611" s="11" t="s">
        <v>8335</v>
      </c>
      <c r="S2611" t="s">
        <v>8371</v>
      </c>
      <c r="T2611" s="13">
        <f t="shared" si="163"/>
        <v>2012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42564.881076388891</v>
      </c>
      <c r="P2612" s="12">
        <f t="shared" si="161"/>
        <v>42604.290972222225</v>
      </c>
      <c r="Q2612">
        <f t="shared" si="162"/>
        <v>55.76</v>
      </c>
      <c r="R2612" s="11" t="s">
        <v>8335</v>
      </c>
      <c r="S2612" t="s">
        <v>8371</v>
      </c>
      <c r="T2612" s="13">
        <f t="shared" si="163"/>
        <v>2016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42704.335810185185</v>
      </c>
      <c r="P2613" s="12">
        <f t="shared" si="161"/>
        <v>42737.957638888889</v>
      </c>
      <c r="Q2613">
        <f t="shared" si="162"/>
        <v>83.8</v>
      </c>
      <c r="R2613" s="11" t="s">
        <v>8335</v>
      </c>
      <c r="S2613" t="s">
        <v>8371</v>
      </c>
      <c r="T2613" s="13">
        <f t="shared" si="163"/>
        <v>2016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41982.143171296295</v>
      </c>
      <c r="P2614" s="12">
        <f t="shared" si="161"/>
        <v>42013.143171296295</v>
      </c>
      <c r="Q2614">
        <f t="shared" si="162"/>
        <v>58.42</v>
      </c>
      <c r="R2614" s="11" t="s">
        <v>8335</v>
      </c>
      <c r="S2614" t="s">
        <v>8371</v>
      </c>
      <c r="T2614" s="13">
        <f t="shared" si="163"/>
        <v>2014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41143.81821759259</v>
      </c>
      <c r="P2615" s="12">
        <f t="shared" si="161"/>
        <v>41173.81821759259</v>
      </c>
      <c r="Q2615">
        <f t="shared" si="162"/>
        <v>270.57</v>
      </c>
      <c r="R2615" s="11" t="s">
        <v>8335</v>
      </c>
      <c r="S2615" t="s">
        <v>8371</v>
      </c>
      <c r="T2615" s="13">
        <f t="shared" si="163"/>
        <v>2012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41730.708472222221</v>
      </c>
      <c r="P2616" s="12">
        <f t="shared" si="161"/>
        <v>41759.208333333336</v>
      </c>
      <c r="Q2616">
        <f t="shared" si="162"/>
        <v>107.1</v>
      </c>
      <c r="R2616" s="11" t="s">
        <v>8335</v>
      </c>
      <c r="S2616" t="s">
        <v>8371</v>
      </c>
      <c r="T2616" s="13">
        <f t="shared" si="163"/>
        <v>2014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42453.49726851852</v>
      </c>
      <c r="P2617" s="12">
        <f t="shared" si="161"/>
        <v>42490.5</v>
      </c>
      <c r="Q2617">
        <f t="shared" si="162"/>
        <v>47.18</v>
      </c>
      <c r="R2617" s="11" t="s">
        <v>8335</v>
      </c>
      <c r="S2617" t="s">
        <v>8371</v>
      </c>
      <c r="T2617" s="13">
        <f t="shared" si="163"/>
        <v>2016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42211.99454861111</v>
      </c>
      <c r="P2618" s="12">
        <f t="shared" si="161"/>
        <v>42241.99454861111</v>
      </c>
      <c r="Q2618">
        <f t="shared" si="162"/>
        <v>120.31</v>
      </c>
      <c r="R2618" s="11" t="s">
        <v>8335</v>
      </c>
      <c r="S2618" t="s">
        <v>8371</v>
      </c>
      <c r="T2618" s="13">
        <f t="shared" si="163"/>
        <v>2015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41902.874432870369</v>
      </c>
      <c r="P2619" s="12">
        <f t="shared" si="161"/>
        <v>41932.874432870369</v>
      </c>
      <c r="Q2619">
        <f t="shared" si="162"/>
        <v>27.6</v>
      </c>
      <c r="R2619" s="11" t="s">
        <v>8335</v>
      </c>
      <c r="S2619" t="s">
        <v>8371</v>
      </c>
      <c r="T2619" s="13">
        <f t="shared" si="163"/>
        <v>2014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42279.792372685188</v>
      </c>
      <c r="P2620" s="12">
        <f t="shared" si="161"/>
        <v>42339.834039351852</v>
      </c>
      <c r="Q2620">
        <f t="shared" si="162"/>
        <v>205.3</v>
      </c>
      <c r="R2620" s="11" t="s">
        <v>8335</v>
      </c>
      <c r="S2620" t="s">
        <v>8371</v>
      </c>
      <c r="T2620" s="13">
        <f t="shared" si="163"/>
        <v>2015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42273.884305555555</v>
      </c>
      <c r="P2621" s="12">
        <f t="shared" si="161"/>
        <v>42300.458333333328</v>
      </c>
      <c r="Q2621">
        <f t="shared" si="162"/>
        <v>35.549999999999997</v>
      </c>
      <c r="R2621" s="11" t="s">
        <v>8335</v>
      </c>
      <c r="S2621" t="s">
        <v>8371</v>
      </c>
      <c r="T2621" s="13">
        <f t="shared" si="163"/>
        <v>2015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42251.16715277778</v>
      </c>
      <c r="P2622" s="12">
        <f t="shared" si="161"/>
        <v>42288.041666666672</v>
      </c>
      <c r="Q2622">
        <f t="shared" si="162"/>
        <v>74.64</v>
      </c>
      <c r="R2622" s="11" t="s">
        <v>8335</v>
      </c>
      <c r="S2622" t="s">
        <v>8371</v>
      </c>
      <c r="T2622" s="13">
        <f t="shared" si="163"/>
        <v>2015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42115.74754629629</v>
      </c>
      <c r="P2623" s="12">
        <f t="shared" si="161"/>
        <v>42145.74754629629</v>
      </c>
      <c r="Q2623">
        <f t="shared" si="162"/>
        <v>47.06</v>
      </c>
      <c r="R2623" s="11" t="s">
        <v>8335</v>
      </c>
      <c r="S2623" t="s">
        <v>8371</v>
      </c>
      <c r="T2623" s="13">
        <f t="shared" si="163"/>
        <v>2015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42689.74324074074</v>
      </c>
      <c r="P2624" s="12">
        <f t="shared" si="161"/>
        <v>42734.74324074074</v>
      </c>
      <c r="Q2624">
        <f t="shared" si="162"/>
        <v>26.59</v>
      </c>
      <c r="R2624" s="11" t="s">
        <v>8335</v>
      </c>
      <c r="S2624" t="s">
        <v>8371</v>
      </c>
      <c r="T2624" s="13">
        <f t="shared" si="163"/>
        <v>2016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42692.256550925929</v>
      </c>
      <c r="P2625" s="12">
        <f t="shared" si="161"/>
        <v>42706.256550925929</v>
      </c>
      <c r="Q2625">
        <f t="shared" si="162"/>
        <v>36.770000000000003</v>
      </c>
      <c r="R2625" s="11" t="s">
        <v>8335</v>
      </c>
      <c r="S2625" t="s">
        <v>8371</v>
      </c>
      <c r="T2625" s="13">
        <f t="shared" si="163"/>
        <v>2016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41144.42155092593</v>
      </c>
      <c r="P2626" s="12">
        <f t="shared" si="161"/>
        <v>41165.42155092593</v>
      </c>
      <c r="Q2626">
        <f t="shared" si="162"/>
        <v>31.82</v>
      </c>
      <c r="R2626" s="11" t="s">
        <v>8335</v>
      </c>
      <c r="S2626" t="s">
        <v>8371</v>
      </c>
      <c r="T2626" s="13">
        <f t="shared" si="163"/>
        <v>2012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(((J2627/60)/60)/24)+DATE(1970,1,1)</f>
        <v>42658.810277777782</v>
      </c>
      <c r="P2627" s="12">
        <f t="shared" ref="P2627:P2690" si="165">(((I2627/60)/60)/24)+DATE(1970,1,1)</f>
        <v>42683.851944444439</v>
      </c>
      <c r="Q2627">
        <f t="shared" ref="Q2627:Q2690" si="166">IFERROR(ROUND(E2627/L2627,2),0)</f>
        <v>27.58</v>
      </c>
      <c r="R2627" s="11" t="s">
        <v>8335</v>
      </c>
      <c r="S2627" t="s">
        <v>8371</v>
      </c>
      <c r="T2627" s="13">
        <f t="shared" ref="T2627:T2690" si="167">YEAR(O2627)</f>
        <v>2016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42128.628113425926</v>
      </c>
      <c r="P2628" s="12">
        <f t="shared" si="165"/>
        <v>42158.628113425926</v>
      </c>
      <c r="Q2628">
        <f t="shared" si="166"/>
        <v>56</v>
      </c>
      <c r="R2628" s="11" t="s">
        <v>8335</v>
      </c>
      <c r="S2628" t="s">
        <v>8371</v>
      </c>
      <c r="T2628" s="13">
        <f t="shared" si="167"/>
        <v>2015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42304.829409722224</v>
      </c>
      <c r="P2629" s="12">
        <f t="shared" si="165"/>
        <v>42334.871076388896</v>
      </c>
      <c r="Q2629">
        <f t="shared" si="166"/>
        <v>21.56</v>
      </c>
      <c r="R2629" s="11" t="s">
        <v>8335</v>
      </c>
      <c r="S2629" t="s">
        <v>8371</v>
      </c>
      <c r="T2629" s="13">
        <f t="shared" si="167"/>
        <v>2015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41953.966053240743</v>
      </c>
      <c r="P2630" s="12">
        <f t="shared" si="165"/>
        <v>41973.966053240743</v>
      </c>
      <c r="Q2630">
        <f t="shared" si="166"/>
        <v>44.1</v>
      </c>
      <c r="R2630" s="11" t="s">
        <v>8335</v>
      </c>
      <c r="S2630" t="s">
        <v>8371</v>
      </c>
      <c r="T2630" s="13">
        <f t="shared" si="167"/>
        <v>2014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42108.538449074069</v>
      </c>
      <c r="P2631" s="12">
        <f t="shared" si="165"/>
        <v>42138.538449074069</v>
      </c>
      <c r="Q2631">
        <f t="shared" si="166"/>
        <v>63.87</v>
      </c>
      <c r="R2631" s="11" t="s">
        <v>8335</v>
      </c>
      <c r="S2631" t="s">
        <v>8371</v>
      </c>
      <c r="T2631" s="13">
        <f t="shared" si="167"/>
        <v>2015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42524.105462962965</v>
      </c>
      <c r="P2632" s="12">
        <f t="shared" si="165"/>
        <v>42551.416666666672</v>
      </c>
      <c r="Q2632">
        <f t="shared" si="166"/>
        <v>38.99</v>
      </c>
      <c r="R2632" s="11" t="s">
        <v>8335</v>
      </c>
      <c r="S2632" t="s">
        <v>8371</v>
      </c>
      <c r="T2632" s="13">
        <f t="shared" si="167"/>
        <v>2016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42218.169293981482</v>
      </c>
      <c r="P2633" s="12">
        <f t="shared" si="165"/>
        <v>42246.169293981482</v>
      </c>
      <c r="Q2633">
        <f t="shared" si="166"/>
        <v>80.19</v>
      </c>
      <c r="R2633" s="11" t="s">
        <v>8335</v>
      </c>
      <c r="S2633" t="s">
        <v>8371</v>
      </c>
      <c r="T2633" s="13">
        <f t="shared" si="167"/>
        <v>2015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42494.061793981484</v>
      </c>
      <c r="P2634" s="12">
        <f t="shared" si="165"/>
        <v>42519.061793981484</v>
      </c>
      <c r="Q2634">
        <f t="shared" si="166"/>
        <v>34.9</v>
      </c>
      <c r="R2634" s="11" t="s">
        <v>8335</v>
      </c>
      <c r="S2634" t="s">
        <v>8371</v>
      </c>
      <c r="T2634" s="13">
        <f t="shared" si="167"/>
        <v>2016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41667.823287037041</v>
      </c>
      <c r="P2635" s="12">
        <f t="shared" si="165"/>
        <v>41697.958333333336</v>
      </c>
      <c r="Q2635">
        <f t="shared" si="166"/>
        <v>89.1</v>
      </c>
      <c r="R2635" s="11" t="s">
        <v>8335</v>
      </c>
      <c r="S2635" t="s">
        <v>8371</v>
      </c>
      <c r="T2635" s="13">
        <f t="shared" si="167"/>
        <v>2014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42612.656493055561</v>
      </c>
      <c r="P2636" s="12">
        <f t="shared" si="165"/>
        <v>42642.656493055561</v>
      </c>
      <c r="Q2636">
        <f t="shared" si="166"/>
        <v>39.44</v>
      </c>
      <c r="R2636" s="11" t="s">
        <v>8335</v>
      </c>
      <c r="S2636" t="s">
        <v>8371</v>
      </c>
      <c r="T2636" s="13">
        <f t="shared" si="167"/>
        <v>2016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42037.950937500005</v>
      </c>
      <c r="P2637" s="12">
        <f t="shared" si="165"/>
        <v>42072.909270833334</v>
      </c>
      <c r="Q2637">
        <f t="shared" si="166"/>
        <v>136.9</v>
      </c>
      <c r="R2637" s="11" t="s">
        <v>8335</v>
      </c>
      <c r="S2637" t="s">
        <v>8371</v>
      </c>
      <c r="T2637" s="13">
        <f t="shared" si="167"/>
        <v>2015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42636.614745370374</v>
      </c>
      <c r="P2638" s="12">
        <f t="shared" si="165"/>
        <v>42659.041666666672</v>
      </c>
      <c r="Q2638">
        <f t="shared" si="166"/>
        <v>37.46</v>
      </c>
      <c r="R2638" s="11" t="s">
        <v>8335</v>
      </c>
      <c r="S2638" t="s">
        <v>8371</v>
      </c>
      <c r="T2638" s="13">
        <f t="shared" si="167"/>
        <v>2016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42639.549479166672</v>
      </c>
      <c r="P2639" s="12">
        <f t="shared" si="165"/>
        <v>42655.549479166672</v>
      </c>
      <c r="Q2639">
        <f t="shared" si="166"/>
        <v>31.96</v>
      </c>
      <c r="R2639" s="11" t="s">
        <v>8335</v>
      </c>
      <c r="S2639" t="s">
        <v>8371</v>
      </c>
      <c r="T2639" s="13">
        <f t="shared" si="167"/>
        <v>2016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41989.913136574076</v>
      </c>
      <c r="P2640" s="12">
        <f t="shared" si="165"/>
        <v>42019.913136574076</v>
      </c>
      <c r="Q2640">
        <f t="shared" si="166"/>
        <v>25.21</v>
      </c>
      <c r="R2640" s="11" t="s">
        <v>8335</v>
      </c>
      <c r="S2640" t="s">
        <v>8371</v>
      </c>
      <c r="T2640" s="13">
        <f t="shared" si="167"/>
        <v>2014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42024.86513888889</v>
      </c>
      <c r="P2641" s="12">
        <f t="shared" si="165"/>
        <v>42054.86513888889</v>
      </c>
      <c r="Q2641">
        <f t="shared" si="166"/>
        <v>10.039999999999999</v>
      </c>
      <c r="R2641" s="11" t="s">
        <v>8335</v>
      </c>
      <c r="S2641" t="s">
        <v>8371</v>
      </c>
      <c r="T2641" s="13">
        <f t="shared" si="167"/>
        <v>2015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42103.160578703704</v>
      </c>
      <c r="P2642" s="12">
        <f t="shared" si="165"/>
        <v>42163.160578703704</v>
      </c>
      <c r="Q2642">
        <f t="shared" si="166"/>
        <v>45.94</v>
      </c>
      <c r="R2642" s="11" t="s">
        <v>8335</v>
      </c>
      <c r="S2642" t="s">
        <v>8371</v>
      </c>
      <c r="T2642" s="13">
        <f t="shared" si="167"/>
        <v>2015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41880.827118055553</v>
      </c>
      <c r="P2643" s="12">
        <f t="shared" si="165"/>
        <v>41897.839583333334</v>
      </c>
      <c r="Q2643">
        <f t="shared" si="166"/>
        <v>15</v>
      </c>
      <c r="R2643" s="11" t="s">
        <v>8335</v>
      </c>
      <c r="S2643" t="s">
        <v>8371</v>
      </c>
      <c r="T2643" s="13">
        <f t="shared" si="167"/>
        <v>2014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42536.246620370366</v>
      </c>
      <c r="P2644" s="12">
        <f t="shared" si="165"/>
        <v>42566.289583333331</v>
      </c>
      <c r="Q2644">
        <f t="shared" si="166"/>
        <v>0</v>
      </c>
      <c r="R2644" s="11" t="s">
        <v>8335</v>
      </c>
      <c r="S2644" t="s">
        <v>8371</v>
      </c>
      <c r="T2644" s="13">
        <f t="shared" si="167"/>
        <v>2016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42689.582349537035</v>
      </c>
      <c r="P2645" s="12">
        <f t="shared" si="165"/>
        <v>42725.332638888889</v>
      </c>
      <c r="Q2645">
        <f t="shared" si="166"/>
        <v>223.58</v>
      </c>
      <c r="R2645" s="11" t="s">
        <v>8335</v>
      </c>
      <c r="S2645" t="s">
        <v>8371</v>
      </c>
      <c r="T2645" s="13">
        <f t="shared" si="167"/>
        <v>2016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42774.792071759264</v>
      </c>
      <c r="P2646" s="12">
        <f t="shared" si="165"/>
        <v>42804.792071759264</v>
      </c>
      <c r="Q2646">
        <f t="shared" si="166"/>
        <v>39.479999999999997</v>
      </c>
      <c r="R2646" s="11" t="s">
        <v>8335</v>
      </c>
      <c r="S2646" t="s">
        <v>8371</v>
      </c>
      <c r="T2646" s="13">
        <f t="shared" si="167"/>
        <v>2017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41921.842627314814</v>
      </c>
      <c r="P2647" s="12">
        <f t="shared" si="165"/>
        <v>41951.884293981479</v>
      </c>
      <c r="Q2647">
        <f t="shared" si="166"/>
        <v>91.3</v>
      </c>
      <c r="R2647" s="11" t="s">
        <v>8335</v>
      </c>
      <c r="S2647" t="s">
        <v>8371</v>
      </c>
      <c r="T2647" s="13">
        <f t="shared" si="167"/>
        <v>2014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42226.313298611116</v>
      </c>
      <c r="P2648" s="12">
        <f t="shared" si="165"/>
        <v>42256.313298611116</v>
      </c>
      <c r="Q2648">
        <f t="shared" si="166"/>
        <v>78.67</v>
      </c>
      <c r="R2648" s="11" t="s">
        <v>8335</v>
      </c>
      <c r="S2648" t="s">
        <v>8371</v>
      </c>
      <c r="T2648" s="13">
        <f t="shared" si="167"/>
        <v>2015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42200.261793981481</v>
      </c>
      <c r="P2649" s="12">
        <f t="shared" si="165"/>
        <v>42230.261793981481</v>
      </c>
      <c r="Q2649">
        <f t="shared" si="166"/>
        <v>12</v>
      </c>
      <c r="R2649" s="11" t="s">
        <v>8335</v>
      </c>
      <c r="S2649" t="s">
        <v>8371</v>
      </c>
      <c r="T2649" s="13">
        <f t="shared" si="167"/>
        <v>2015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42408.714814814812</v>
      </c>
      <c r="P2650" s="12">
        <f t="shared" si="165"/>
        <v>42438.714814814812</v>
      </c>
      <c r="Q2650">
        <f t="shared" si="166"/>
        <v>17.670000000000002</v>
      </c>
      <c r="R2650" s="11" t="s">
        <v>8335</v>
      </c>
      <c r="S2650" t="s">
        <v>8371</v>
      </c>
      <c r="T2650" s="13">
        <f t="shared" si="167"/>
        <v>2016</v>
      </c>
    </row>
    <row r="2651" spans="1:20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42341.99700231482</v>
      </c>
      <c r="P2651" s="12">
        <f t="shared" si="165"/>
        <v>42401.99700231482</v>
      </c>
      <c r="Q2651">
        <f t="shared" si="166"/>
        <v>41.33</v>
      </c>
      <c r="R2651" s="11" t="s">
        <v>8335</v>
      </c>
      <c r="S2651" t="s">
        <v>8371</v>
      </c>
      <c r="T2651" s="13">
        <f t="shared" si="167"/>
        <v>2015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42695.624340277776</v>
      </c>
      <c r="P2652" s="12">
        <f t="shared" si="165"/>
        <v>42725.624340277776</v>
      </c>
      <c r="Q2652">
        <f t="shared" si="166"/>
        <v>71.599999999999994</v>
      </c>
      <c r="R2652" s="11" t="s">
        <v>8335</v>
      </c>
      <c r="S2652" t="s">
        <v>8371</v>
      </c>
      <c r="T2652" s="13">
        <f t="shared" si="167"/>
        <v>2016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42327.805659722217</v>
      </c>
      <c r="P2653" s="12">
        <f t="shared" si="165"/>
        <v>42355.805659722217</v>
      </c>
      <c r="Q2653">
        <f t="shared" si="166"/>
        <v>307.82</v>
      </c>
      <c r="R2653" s="11" t="s">
        <v>8335</v>
      </c>
      <c r="S2653" t="s">
        <v>8371</v>
      </c>
      <c r="T2653" s="13">
        <f t="shared" si="167"/>
        <v>2015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41953.158854166672</v>
      </c>
      <c r="P2654" s="12">
        <f t="shared" si="165"/>
        <v>41983.158854166672</v>
      </c>
      <c r="Q2654">
        <f t="shared" si="166"/>
        <v>80.45</v>
      </c>
      <c r="R2654" s="11" t="s">
        <v>8335</v>
      </c>
      <c r="S2654" t="s">
        <v>8371</v>
      </c>
      <c r="T2654" s="13">
        <f t="shared" si="167"/>
        <v>2014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41771.651932870373</v>
      </c>
      <c r="P2655" s="12">
        <f t="shared" si="165"/>
        <v>41803.166666666664</v>
      </c>
      <c r="Q2655">
        <f t="shared" si="166"/>
        <v>83.94</v>
      </c>
      <c r="R2655" s="11" t="s">
        <v>8335</v>
      </c>
      <c r="S2655" t="s">
        <v>8371</v>
      </c>
      <c r="T2655" s="13">
        <f t="shared" si="167"/>
        <v>2014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42055.600995370376</v>
      </c>
      <c r="P2656" s="12">
        <f t="shared" si="165"/>
        <v>42115.559328703705</v>
      </c>
      <c r="Q2656">
        <f t="shared" si="166"/>
        <v>8.5</v>
      </c>
      <c r="R2656" s="11" t="s">
        <v>8335</v>
      </c>
      <c r="S2656" t="s">
        <v>8371</v>
      </c>
      <c r="T2656" s="13">
        <f t="shared" si="167"/>
        <v>2015</v>
      </c>
    </row>
    <row r="2657" spans="1:20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42381.866284722222</v>
      </c>
      <c r="P2657" s="12">
        <f t="shared" si="165"/>
        <v>42409.833333333328</v>
      </c>
      <c r="Q2657">
        <f t="shared" si="166"/>
        <v>73.37</v>
      </c>
      <c r="R2657" s="11" t="s">
        <v>8335</v>
      </c>
      <c r="S2657" t="s">
        <v>8371</v>
      </c>
      <c r="T2657" s="13">
        <f t="shared" si="167"/>
        <v>2016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42767.688518518517</v>
      </c>
      <c r="P2658" s="12">
        <f t="shared" si="165"/>
        <v>42806.791666666672</v>
      </c>
      <c r="Q2658">
        <f t="shared" si="166"/>
        <v>112.86</v>
      </c>
      <c r="R2658" s="11" t="s">
        <v>8335</v>
      </c>
      <c r="S2658" t="s">
        <v>8371</v>
      </c>
      <c r="T2658" s="13">
        <f t="shared" si="167"/>
        <v>2017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42551.928854166668</v>
      </c>
      <c r="P2659" s="12">
        <f t="shared" si="165"/>
        <v>42585.0625</v>
      </c>
      <c r="Q2659">
        <f t="shared" si="166"/>
        <v>95.28</v>
      </c>
      <c r="R2659" s="11" t="s">
        <v>8335</v>
      </c>
      <c r="S2659" t="s">
        <v>8371</v>
      </c>
      <c r="T2659" s="13">
        <f t="shared" si="167"/>
        <v>2016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42551.884189814817</v>
      </c>
      <c r="P2660" s="12">
        <f t="shared" si="165"/>
        <v>42581.884189814817</v>
      </c>
      <c r="Q2660">
        <f t="shared" si="166"/>
        <v>22.75</v>
      </c>
      <c r="R2660" s="11" t="s">
        <v>8335</v>
      </c>
      <c r="S2660" t="s">
        <v>8371</v>
      </c>
      <c r="T2660" s="13">
        <f t="shared" si="167"/>
        <v>2016</v>
      </c>
    </row>
    <row r="2661" spans="1:20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42082.069560185191</v>
      </c>
      <c r="P2661" s="12">
        <f t="shared" si="165"/>
        <v>42112.069560185191</v>
      </c>
      <c r="Q2661">
        <f t="shared" si="166"/>
        <v>133.30000000000001</v>
      </c>
      <c r="R2661" s="11" t="s">
        <v>8335</v>
      </c>
      <c r="S2661" t="s">
        <v>8371</v>
      </c>
      <c r="T2661" s="13">
        <f t="shared" si="167"/>
        <v>2015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42272.713171296295</v>
      </c>
      <c r="P2662" s="12">
        <f t="shared" si="165"/>
        <v>42332.754837962959</v>
      </c>
      <c r="Q2662">
        <f t="shared" si="166"/>
        <v>3.8</v>
      </c>
      <c r="R2662" s="11" t="s">
        <v>8335</v>
      </c>
      <c r="S2662" t="s">
        <v>8371</v>
      </c>
      <c r="T2662" s="13">
        <f t="shared" si="167"/>
        <v>2015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41542.958449074074</v>
      </c>
      <c r="P2663" s="12">
        <f t="shared" si="165"/>
        <v>41572.958449074074</v>
      </c>
      <c r="Q2663">
        <f t="shared" si="166"/>
        <v>85.75</v>
      </c>
      <c r="R2663" s="11" t="s">
        <v>8335</v>
      </c>
      <c r="S2663" t="s">
        <v>8372</v>
      </c>
      <c r="T2663" s="13">
        <f t="shared" si="167"/>
        <v>2013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42207.746678240743</v>
      </c>
      <c r="P2664" s="12">
        <f t="shared" si="165"/>
        <v>42237.746678240743</v>
      </c>
      <c r="Q2664">
        <f t="shared" si="166"/>
        <v>267</v>
      </c>
      <c r="R2664" s="11" t="s">
        <v>8335</v>
      </c>
      <c r="S2664" t="s">
        <v>8372</v>
      </c>
      <c r="T2664" s="13">
        <f t="shared" si="167"/>
        <v>2015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42222.622766203705</v>
      </c>
      <c r="P2665" s="12">
        <f t="shared" si="165"/>
        <v>42251.625</v>
      </c>
      <c r="Q2665">
        <f t="shared" si="166"/>
        <v>373.56</v>
      </c>
      <c r="R2665" s="11" t="s">
        <v>8335</v>
      </c>
      <c r="S2665" t="s">
        <v>8372</v>
      </c>
      <c r="T2665" s="13">
        <f t="shared" si="167"/>
        <v>2015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42313.02542824074</v>
      </c>
      <c r="P2666" s="12">
        <f t="shared" si="165"/>
        <v>42347.290972222225</v>
      </c>
      <c r="Q2666">
        <f t="shared" si="166"/>
        <v>174.04</v>
      </c>
      <c r="R2666" s="11" t="s">
        <v>8335</v>
      </c>
      <c r="S2666" t="s">
        <v>8372</v>
      </c>
      <c r="T2666" s="13">
        <f t="shared" si="167"/>
        <v>2015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42083.895532407405</v>
      </c>
      <c r="P2667" s="12">
        <f t="shared" si="165"/>
        <v>42128.895532407405</v>
      </c>
      <c r="Q2667">
        <f t="shared" si="166"/>
        <v>93.7</v>
      </c>
      <c r="R2667" s="11" t="s">
        <v>8335</v>
      </c>
      <c r="S2667" t="s">
        <v>8372</v>
      </c>
      <c r="T2667" s="13">
        <f t="shared" si="167"/>
        <v>2015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42235.764340277776</v>
      </c>
      <c r="P2668" s="12">
        <f t="shared" si="165"/>
        <v>42272.875</v>
      </c>
      <c r="Q2668">
        <f t="shared" si="166"/>
        <v>77.33</v>
      </c>
      <c r="R2668" s="11" t="s">
        <v>8335</v>
      </c>
      <c r="S2668" t="s">
        <v>8372</v>
      </c>
      <c r="T2668" s="13">
        <f t="shared" si="167"/>
        <v>2015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42380.926111111112</v>
      </c>
      <c r="P2669" s="12">
        <f t="shared" si="165"/>
        <v>42410.926111111112</v>
      </c>
      <c r="Q2669">
        <f t="shared" si="166"/>
        <v>92.22</v>
      </c>
      <c r="R2669" s="11" t="s">
        <v>8335</v>
      </c>
      <c r="S2669" t="s">
        <v>8372</v>
      </c>
      <c r="T2669" s="13">
        <f t="shared" si="167"/>
        <v>2016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42275.588715277772</v>
      </c>
      <c r="P2670" s="12">
        <f t="shared" si="165"/>
        <v>42317.60555555555</v>
      </c>
      <c r="Q2670">
        <f t="shared" si="166"/>
        <v>60.96</v>
      </c>
      <c r="R2670" s="11" t="s">
        <v>8335</v>
      </c>
      <c r="S2670" t="s">
        <v>8372</v>
      </c>
      <c r="T2670" s="13">
        <f t="shared" si="167"/>
        <v>2015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42319.035833333335</v>
      </c>
      <c r="P2671" s="12">
        <f t="shared" si="165"/>
        <v>42379.035833333335</v>
      </c>
      <c r="Q2671">
        <f t="shared" si="166"/>
        <v>91</v>
      </c>
      <c r="R2671" s="11" t="s">
        <v>8335</v>
      </c>
      <c r="S2671" t="s">
        <v>8372</v>
      </c>
      <c r="T2671" s="13">
        <f t="shared" si="167"/>
        <v>2015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41821.020601851851</v>
      </c>
      <c r="P2672" s="12">
        <f t="shared" si="165"/>
        <v>41849.020601851851</v>
      </c>
      <c r="Q2672">
        <f t="shared" si="166"/>
        <v>41.58</v>
      </c>
      <c r="R2672" s="11" t="s">
        <v>8335</v>
      </c>
      <c r="S2672" t="s">
        <v>8372</v>
      </c>
      <c r="T2672" s="13">
        <f t="shared" si="167"/>
        <v>2014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41962.749027777783</v>
      </c>
      <c r="P2673" s="12">
        <f t="shared" si="165"/>
        <v>41992.818055555559</v>
      </c>
      <c r="Q2673">
        <f t="shared" si="166"/>
        <v>33.76</v>
      </c>
      <c r="R2673" s="11" t="s">
        <v>8335</v>
      </c>
      <c r="S2673" t="s">
        <v>8372</v>
      </c>
      <c r="T2673" s="13">
        <f t="shared" si="167"/>
        <v>2014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42344.884143518517</v>
      </c>
      <c r="P2674" s="12">
        <f t="shared" si="165"/>
        <v>42366.25</v>
      </c>
      <c r="Q2674">
        <f t="shared" si="166"/>
        <v>70.62</v>
      </c>
      <c r="R2674" s="11" t="s">
        <v>8335</v>
      </c>
      <c r="S2674" t="s">
        <v>8372</v>
      </c>
      <c r="T2674" s="13">
        <f t="shared" si="167"/>
        <v>2015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41912.541655092595</v>
      </c>
      <c r="P2675" s="12">
        <f t="shared" si="165"/>
        <v>41941.947916666664</v>
      </c>
      <c r="Q2675">
        <f t="shared" si="166"/>
        <v>167.15</v>
      </c>
      <c r="R2675" s="11" t="s">
        <v>8335</v>
      </c>
      <c r="S2675" t="s">
        <v>8372</v>
      </c>
      <c r="T2675" s="13">
        <f t="shared" si="167"/>
        <v>2014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42529.632754629631</v>
      </c>
      <c r="P2676" s="12">
        <f t="shared" si="165"/>
        <v>42556.207638888889</v>
      </c>
      <c r="Q2676">
        <f t="shared" si="166"/>
        <v>128.62</v>
      </c>
      <c r="R2676" s="11" t="s">
        <v>8335</v>
      </c>
      <c r="S2676" t="s">
        <v>8372</v>
      </c>
      <c r="T2676" s="13">
        <f t="shared" si="167"/>
        <v>2016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41923.857511574075</v>
      </c>
      <c r="P2677" s="12">
        <f t="shared" si="165"/>
        <v>41953.899178240739</v>
      </c>
      <c r="Q2677">
        <f t="shared" si="166"/>
        <v>65.41</v>
      </c>
      <c r="R2677" s="11" t="s">
        <v>8335</v>
      </c>
      <c r="S2677" t="s">
        <v>8372</v>
      </c>
      <c r="T2677" s="13">
        <f t="shared" si="167"/>
        <v>2014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42482.624699074076</v>
      </c>
      <c r="P2678" s="12">
        <f t="shared" si="165"/>
        <v>42512.624699074076</v>
      </c>
      <c r="Q2678">
        <f t="shared" si="166"/>
        <v>117.56</v>
      </c>
      <c r="R2678" s="11" t="s">
        <v>8335</v>
      </c>
      <c r="S2678" t="s">
        <v>8372</v>
      </c>
      <c r="T2678" s="13">
        <f t="shared" si="167"/>
        <v>2016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41793.029432870368</v>
      </c>
      <c r="P2679" s="12">
        <f t="shared" si="165"/>
        <v>41823.029432870368</v>
      </c>
      <c r="Q2679">
        <f t="shared" si="166"/>
        <v>126.48</v>
      </c>
      <c r="R2679" s="11" t="s">
        <v>8335</v>
      </c>
      <c r="S2679" t="s">
        <v>8372</v>
      </c>
      <c r="T2679" s="13">
        <f t="shared" si="167"/>
        <v>2014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42241.798206018517</v>
      </c>
      <c r="P2680" s="12">
        <f t="shared" si="165"/>
        <v>42271.798206018517</v>
      </c>
      <c r="Q2680">
        <f t="shared" si="166"/>
        <v>550</v>
      </c>
      <c r="R2680" s="11" t="s">
        <v>8335</v>
      </c>
      <c r="S2680" t="s">
        <v>8372</v>
      </c>
      <c r="T2680" s="13">
        <f t="shared" si="167"/>
        <v>2015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42033.001087962963</v>
      </c>
      <c r="P2681" s="12">
        <f t="shared" si="165"/>
        <v>42063.001087962963</v>
      </c>
      <c r="Q2681">
        <f t="shared" si="166"/>
        <v>44</v>
      </c>
      <c r="R2681" s="11" t="s">
        <v>8335</v>
      </c>
      <c r="S2681" t="s">
        <v>8372</v>
      </c>
      <c r="T2681" s="13">
        <f t="shared" si="167"/>
        <v>2015</v>
      </c>
    </row>
    <row r="2682" spans="1:20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42436.211701388893</v>
      </c>
      <c r="P2682" s="12">
        <f t="shared" si="165"/>
        <v>42466.170034722221</v>
      </c>
      <c r="Q2682">
        <f t="shared" si="166"/>
        <v>69</v>
      </c>
      <c r="R2682" s="11" t="s">
        <v>8335</v>
      </c>
      <c r="S2682" t="s">
        <v>8372</v>
      </c>
      <c r="T2682" s="13">
        <f t="shared" si="167"/>
        <v>2016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41805.895254629628</v>
      </c>
      <c r="P2683" s="12">
        <f t="shared" si="165"/>
        <v>41830.895254629628</v>
      </c>
      <c r="Q2683">
        <f t="shared" si="166"/>
        <v>27.5</v>
      </c>
      <c r="R2683" s="11" t="s">
        <v>8352</v>
      </c>
      <c r="S2683" t="s">
        <v>8353</v>
      </c>
      <c r="T2683" s="13">
        <f t="shared" si="167"/>
        <v>2014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41932.871990740743</v>
      </c>
      <c r="P2684" s="12">
        <f t="shared" si="165"/>
        <v>41965.249305555553</v>
      </c>
      <c r="Q2684">
        <f t="shared" si="166"/>
        <v>84.9</v>
      </c>
      <c r="R2684" s="11" t="s">
        <v>8352</v>
      </c>
      <c r="S2684" t="s">
        <v>8353</v>
      </c>
      <c r="T2684" s="13">
        <f t="shared" si="167"/>
        <v>2014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42034.75509259259</v>
      </c>
      <c r="P2685" s="12">
        <f t="shared" si="165"/>
        <v>42064.75509259259</v>
      </c>
      <c r="Q2685">
        <f t="shared" si="166"/>
        <v>12</v>
      </c>
      <c r="R2685" s="11" t="s">
        <v>8352</v>
      </c>
      <c r="S2685" t="s">
        <v>8353</v>
      </c>
      <c r="T2685" s="13">
        <f t="shared" si="167"/>
        <v>2015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41820.914641203701</v>
      </c>
      <c r="P2686" s="12">
        <f t="shared" si="165"/>
        <v>41860.914641203701</v>
      </c>
      <c r="Q2686">
        <f t="shared" si="166"/>
        <v>200</v>
      </c>
      <c r="R2686" s="11" t="s">
        <v>8352</v>
      </c>
      <c r="S2686" t="s">
        <v>8353</v>
      </c>
      <c r="T2686" s="13">
        <f t="shared" si="167"/>
        <v>2014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42061.69594907407</v>
      </c>
      <c r="P2687" s="12">
        <f t="shared" si="165"/>
        <v>42121.654282407413</v>
      </c>
      <c r="Q2687">
        <f t="shared" si="166"/>
        <v>10</v>
      </c>
      <c r="R2687" s="11" t="s">
        <v>8352</v>
      </c>
      <c r="S2687" t="s">
        <v>8353</v>
      </c>
      <c r="T2687" s="13">
        <f t="shared" si="167"/>
        <v>2015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41892.974803240737</v>
      </c>
      <c r="P2688" s="12">
        <f t="shared" si="165"/>
        <v>41912.974803240737</v>
      </c>
      <c r="Q2688">
        <f t="shared" si="166"/>
        <v>0</v>
      </c>
      <c r="R2688" s="11" t="s">
        <v>8352</v>
      </c>
      <c r="S2688" t="s">
        <v>8353</v>
      </c>
      <c r="T2688" s="13">
        <f t="shared" si="167"/>
        <v>2014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42154.64025462963</v>
      </c>
      <c r="P2689" s="12">
        <f t="shared" si="165"/>
        <v>42184.64025462963</v>
      </c>
      <c r="Q2689">
        <f t="shared" si="166"/>
        <v>0</v>
      </c>
      <c r="R2689" s="11" t="s">
        <v>8352</v>
      </c>
      <c r="S2689" t="s">
        <v>8353</v>
      </c>
      <c r="T2689" s="13">
        <f t="shared" si="167"/>
        <v>2015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42028.118865740747</v>
      </c>
      <c r="P2690" s="12">
        <f t="shared" si="165"/>
        <v>42059.125</v>
      </c>
      <c r="Q2690">
        <f t="shared" si="166"/>
        <v>5.29</v>
      </c>
      <c r="R2690" s="11" t="s">
        <v>8352</v>
      </c>
      <c r="S2690" t="s">
        <v>8353</v>
      </c>
      <c r="T2690" s="13">
        <f t="shared" si="167"/>
        <v>2015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(((J2691/60)/60)/24)+DATE(1970,1,1)</f>
        <v>42551.961689814809</v>
      </c>
      <c r="P2691" s="12">
        <f t="shared" ref="P2691:P2754" si="169">(((I2691/60)/60)/24)+DATE(1970,1,1)</f>
        <v>42581.961689814809</v>
      </c>
      <c r="Q2691">
        <f t="shared" ref="Q2691:Q2754" si="170">IFERROR(ROUND(E2691/L2691,2),0)</f>
        <v>1</v>
      </c>
      <c r="R2691" s="11" t="s">
        <v>8352</v>
      </c>
      <c r="S2691" t="s">
        <v>8353</v>
      </c>
      <c r="T2691" s="13">
        <f t="shared" ref="T2691:T2754" si="171">YEAR(O2691)</f>
        <v>2016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42113.105046296296</v>
      </c>
      <c r="P2692" s="12">
        <f t="shared" si="169"/>
        <v>42158.105046296296</v>
      </c>
      <c r="Q2692">
        <f t="shared" si="170"/>
        <v>72.760000000000005</v>
      </c>
      <c r="R2692" s="11" t="s">
        <v>8352</v>
      </c>
      <c r="S2692" t="s">
        <v>8353</v>
      </c>
      <c r="T2692" s="13">
        <f t="shared" si="171"/>
        <v>2015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42089.724039351851</v>
      </c>
      <c r="P2693" s="12">
        <f t="shared" si="169"/>
        <v>42134.724039351851</v>
      </c>
      <c r="Q2693">
        <f t="shared" si="170"/>
        <v>17.5</v>
      </c>
      <c r="R2693" s="11" t="s">
        <v>8352</v>
      </c>
      <c r="S2693" t="s">
        <v>8353</v>
      </c>
      <c r="T2693" s="13">
        <f t="shared" si="171"/>
        <v>2015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42058.334027777775</v>
      </c>
      <c r="P2694" s="12">
        <f t="shared" si="169"/>
        <v>42088.292361111111</v>
      </c>
      <c r="Q2694">
        <f t="shared" si="170"/>
        <v>25</v>
      </c>
      <c r="R2694" s="11" t="s">
        <v>8352</v>
      </c>
      <c r="S2694" t="s">
        <v>8353</v>
      </c>
      <c r="T2694" s="13">
        <f t="shared" si="171"/>
        <v>2015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41834.138495370367</v>
      </c>
      <c r="P2695" s="12">
        <f t="shared" si="169"/>
        <v>41864.138495370367</v>
      </c>
      <c r="Q2695">
        <f t="shared" si="170"/>
        <v>13.33</v>
      </c>
      <c r="R2695" s="11" t="s">
        <v>8352</v>
      </c>
      <c r="S2695" t="s">
        <v>8353</v>
      </c>
      <c r="T2695" s="13">
        <f t="shared" si="171"/>
        <v>2014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41878.140497685185</v>
      </c>
      <c r="P2696" s="12">
        <f t="shared" si="169"/>
        <v>41908.140497685185</v>
      </c>
      <c r="Q2696">
        <f t="shared" si="170"/>
        <v>1</v>
      </c>
      <c r="R2696" s="11" t="s">
        <v>8352</v>
      </c>
      <c r="S2696" t="s">
        <v>8353</v>
      </c>
      <c r="T2696" s="13">
        <f t="shared" si="171"/>
        <v>2014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42048.181921296295</v>
      </c>
      <c r="P2697" s="12">
        <f t="shared" si="169"/>
        <v>42108.14025462963</v>
      </c>
      <c r="Q2697">
        <f t="shared" si="170"/>
        <v>23.67</v>
      </c>
      <c r="R2697" s="11" t="s">
        <v>8352</v>
      </c>
      <c r="S2697" t="s">
        <v>8353</v>
      </c>
      <c r="T2697" s="13">
        <f t="shared" si="171"/>
        <v>2015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41964.844444444447</v>
      </c>
      <c r="P2698" s="12">
        <f t="shared" si="169"/>
        <v>41998.844444444447</v>
      </c>
      <c r="Q2698">
        <f t="shared" si="170"/>
        <v>89.21</v>
      </c>
      <c r="R2698" s="11" t="s">
        <v>8352</v>
      </c>
      <c r="S2698" t="s">
        <v>8353</v>
      </c>
      <c r="T2698" s="13">
        <f t="shared" si="171"/>
        <v>2014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42187.940081018518</v>
      </c>
      <c r="P2699" s="12">
        <f t="shared" si="169"/>
        <v>42218.916666666672</v>
      </c>
      <c r="Q2699">
        <f t="shared" si="170"/>
        <v>116.56</v>
      </c>
      <c r="R2699" s="11" t="s">
        <v>8352</v>
      </c>
      <c r="S2699" t="s">
        <v>8353</v>
      </c>
      <c r="T2699" s="13">
        <f t="shared" si="171"/>
        <v>2015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41787.898240740738</v>
      </c>
      <c r="P2700" s="12">
        <f t="shared" si="169"/>
        <v>41817.898240740738</v>
      </c>
      <c r="Q2700">
        <f t="shared" si="170"/>
        <v>13.01</v>
      </c>
      <c r="R2700" s="11" t="s">
        <v>8352</v>
      </c>
      <c r="S2700" t="s">
        <v>8353</v>
      </c>
      <c r="T2700" s="13">
        <f t="shared" si="171"/>
        <v>2014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41829.896562499998</v>
      </c>
      <c r="P2701" s="12">
        <f t="shared" si="169"/>
        <v>41859.896562499998</v>
      </c>
      <c r="Q2701">
        <f t="shared" si="170"/>
        <v>0</v>
      </c>
      <c r="R2701" s="11" t="s">
        <v>8352</v>
      </c>
      <c r="S2701" t="s">
        <v>8353</v>
      </c>
      <c r="T2701" s="13">
        <f t="shared" si="171"/>
        <v>2014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41870.87467592593</v>
      </c>
      <c r="P2702" s="12">
        <f t="shared" si="169"/>
        <v>41900.87467592593</v>
      </c>
      <c r="Q2702">
        <f t="shared" si="170"/>
        <v>17.5</v>
      </c>
      <c r="R2702" s="11" t="s">
        <v>8352</v>
      </c>
      <c r="S2702" t="s">
        <v>8353</v>
      </c>
      <c r="T2702" s="13">
        <f t="shared" si="171"/>
        <v>2014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42801.774699074071</v>
      </c>
      <c r="P2703" s="12">
        <f t="shared" si="169"/>
        <v>42832.733032407406</v>
      </c>
      <c r="Q2703">
        <f t="shared" si="170"/>
        <v>34.130000000000003</v>
      </c>
      <c r="R2703" s="11" t="s">
        <v>8333</v>
      </c>
      <c r="S2703" t="s">
        <v>8373</v>
      </c>
      <c r="T2703" s="13">
        <f t="shared" si="171"/>
        <v>2017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42800.801817129628</v>
      </c>
      <c r="P2704" s="12">
        <f t="shared" si="169"/>
        <v>42830.760150462964</v>
      </c>
      <c r="Q2704">
        <f t="shared" si="170"/>
        <v>132.35</v>
      </c>
      <c r="R2704" s="11" t="s">
        <v>8333</v>
      </c>
      <c r="S2704" t="s">
        <v>8373</v>
      </c>
      <c r="T2704" s="13">
        <f t="shared" si="171"/>
        <v>2017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42756.690162037034</v>
      </c>
      <c r="P2705" s="12">
        <f t="shared" si="169"/>
        <v>42816.648495370369</v>
      </c>
      <c r="Q2705">
        <f t="shared" si="170"/>
        <v>922.22</v>
      </c>
      <c r="R2705" s="11" t="s">
        <v>8333</v>
      </c>
      <c r="S2705" t="s">
        <v>8373</v>
      </c>
      <c r="T2705" s="13">
        <f t="shared" si="171"/>
        <v>2017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42787.862430555557</v>
      </c>
      <c r="P2706" s="12">
        <f t="shared" si="169"/>
        <v>42830.820763888885</v>
      </c>
      <c r="Q2706">
        <f t="shared" si="170"/>
        <v>163.57</v>
      </c>
      <c r="R2706" s="11" t="s">
        <v>8333</v>
      </c>
      <c r="S2706" t="s">
        <v>8373</v>
      </c>
      <c r="T2706" s="13">
        <f t="shared" si="171"/>
        <v>2017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42773.916180555556</v>
      </c>
      <c r="P2707" s="12">
        <f t="shared" si="169"/>
        <v>42818.874513888892</v>
      </c>
      <c r="Q2707">
        <f t="shared" si="170"/>
        <v>217.38</v>
      </c>
      <c r="R2707" s="11" t="s">
        <v>8333</v>
      </c>
      <c r="S2707" t="s">
        <v>8373</v>
      </c>
      <c r="T2707" s="13">
        <f t="shared" si="171"/>
        <v>2017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41899.294942129629</v>
      </c>
      <c r="P2708" s="12">
        <f t="shared" si="169"/>
        <v>41928.290972222225</v>
      </c>
      <c r="Q2708">
        <f t="shared" si="170"/>
        <v>149.44</v>
      </c>
      <c r="R2708" s="11" t="s">
        <v>8333</v>
      </c>
      <c r="S2708" t="s">
        <v>8373</v>
      </c>
      <c r="T2708" s="13">
        <f t="shared" si="171"/>
        <v>2014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41391.782905092594</v>
      </c>
      <c r="P2709" s="12">
        <f t="shared" si="169"/>
        <v>41421.290972222225</v>
      </c>
      <c r="Q2709">
        <f t="shared" si="170"/>
        <v>71.239999999999995</v>
      </c>
      <c r="R2709" s="11" t="s">
        <v>8333</v>
      </c>
      <c r="S2709" t="s">
        <v>8373</v>
      </c>
      <c r="T2709" s="13">
        <f t="shared" si="171"/>
        <v>2013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42512.698217592595</v>
      </c>
      <c r="P2710" s="12">
        <f t="shared" si="169"/>
        <v>42572.698217592595</v>
      </c>
      <c r="Q2710">
        <f t="shared" si="170"/>
        <v>44.46</v>
      </c>
      <c r="R2710" s="11" t="s">
        <v>8333</v>
      </c>
      <c r="S2710" t="s">
        <v>8373</v>
      </c>
      <c r="T2710" s="13">
        <f t="shared" si="171"/>
        <v>2016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42612.149780092594</v>
      </c>
      <c r="P2711" s="12">
        <f t="shared" si="169"/>
        <v>42647.165972222225</v>
      </c>
      <c r="Q2711">
        <f t="shared" si="170"/>
        <v>164.94</v>
      </c>
      <c r="R2711" s="11" t="s">
        <v>8333</v>
      </c>
      <c r="S2711" t="s">
        <v>8373</v>
      </c>
      <c r="T2711" s="13">
        <f t="shared" si="171"/>
        <v>2016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41828.229490740741</v>
      </c>
      <c r="P2712" s="12">
        <f t="shared" si="169"/>
        <v>41860.083333333336</v>
      </c>
      <c r="Q2712">
        <f t="shared" si="170"/>
        <v>84.87</v>
      </c>
      <c r="R2712" s="11" t="s">
        <v>8333</v>
      </c>
      <c r="S2712" t="s">
        <v>8373</v>
      </c>
      <c r="T2712" s="13">
        <f t="shared" si="171"/>
        <v>2014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41780.745254629634</v>
      </c>
      <c r="P2713" s="12">
        <f t="shared" si="169"/>
        <v>41810.917361111111</v>
      </c>
      <c r="Q2713">
        <f t="shared" si="170"/>
        <v>53.95</v>
      </c>
      <c r="R2713" s="11" t="s">
        <v>8333</v>
      </c>
      <c r="S2713" t="s">
        <v>8373</v>
      </c>
      <c r="T2713" s="13">
        <f t="shared" si="171"/>
        <v>2014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41432.062037037038</v>
      </c>
      <c r="P2714" s="12">
        <f t="shared" si="169"/>
        <v>41468.75</v>
      </c>
      <c r="Q2714">
        <f t="shared" si="170"/>
        <v>50.53</v>
      </c>
      <c r="R2714" s="11" t="s">
        <v>8333</v>
      </c>
      <c r="S2714" t="s">
        <v>8373</v>
      </c>
      <c r="T2714" s="13">
        <f t="shared" si="171"/>
        <v>2013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42322.653749999998</v>
      </c>
      <c r="P2715" s="12">
        <f t="shared" si="169"/>
        <v>42362.653749999998</v>
      </c>
      <c r="Q2715">
        <f t="shared" si="170"/>
        <v>108</v>
      </c>
      <c r="R2715" s="11" t="s">
        <v>8333</v>
      </c>
      <c r="S2715" t="s">
        <v>8373</v>
      </c>
      <c r="T2715" s="13">
        <f t="shared" si="171"/>
        <v>2015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42629.655046296291</v>
      </c>
      <c r="P2716" s="12">
        <f t="shared" si="169"/>
        <v>42657.958333333328</v>
      </c>
      <c r="Q2716">
        <f t="shared" si="170"/>
        <v>95.37</v>
      </c>
      <c r="R2716" s="11" t="s">
        <v>8333</v>
      </c>
      <c r="S2716" t="s">
        <v>8373</v>
      </c>
      <c r="T2716" s="13">
        <f t="shared" si="171"/>
        <v>2016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42387.398472222223</v>
      </c>
      <c r="P2717" s="12">
        <f t="shared" si="169"/>
        <v>42421.398472222223</v>
      </c>
      <c r="Q2717">
        <f t="shared" si="170"/>
        <v>57.63</v>
      </c>
      <c r="R2717" s="11" t="s">
        <v>8333</v>
      </c>
      <c r="S2717" t="s">
        <v>8373</v>
      </c>
      <c r="T2717" s="13">
        <f t="shared" si="171"/>
        <v>2016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42255.333252314813</v>
      </c>
      <c r="P2718" s="12">
        <f t="shared" si="169"/>
        <v>42285.333252314813</v>
      </c>
      <c r="Q2718">
        <f t="shared" si="170"/>
        <v>64.16</v>
      </c>
      <c r="R2718" s="11" t="s">
        <v>8333</v>
      </c>
      <c r="S2718" t="s">
        <v>8373</v>
      </c>
      <c r="T2718" s="13">
        <f t="shared" si="171"/>
        <v>2015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41934.914918981485</v>
      </c>
      <c r="P2719" s="12">
        <f t="shared" si="169"/>
        <v>41979.956585648149</v>
      </c>
      <c r="Q2719">
        <f t="shared" si="170"/>
        <v>92.39</v>
      </c>
      <c r="R2719" s="11" t="s">
        <v>8333</v>
      </c>
      <c r="S2719" t="s">
        <v>8373</v>
      </c>
      <c r="T2719" s="13">
        <f t="shared" si="171"/>
        <v>2014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42465.596585648149</v>
      </c>
      <c r="P2720" s="12">
        <f t="shared" si="169"/>
        <v>42493.958333333328</v>
      </c>
      <c r="Q2720">
        <f t="shared" si="170"/>
        <v>125.98</v>
      </c>
      <c r="R2720" s="11" t="s">
        <v>8333</v>
      </c>
      <c r="S2720" t="s">
        <v>8373</v>
      </c>
      <c r="T2720" s="13">
        <f t="shared" si="171"/>
        <v>2016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42418.031180555554</v>
      </c>
      <c r="P2721" s="12">
        <f t="shared" si="169"/>
        <v>42477.989513888882</v>
      </c>
      <c r="Q2721">
        <f t="shared" si="170"/>
        <v>94.64</v>
      </c>
      <c r="R2721" s="11" t="s">
        <v>8333</v>
      </c>
      <c r="S2721" t="s">
        <v>8373</v>
      </c>
      <c r="T2721" s="13">
        <f t="shared" si="171"/>
        <v>2016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42655.465891203698</v>
      </c>
      <c r="P2722" s="12">
        <f t="shared" si="169"/>
        <v>42685.507557870369</v>
      </c>
      <c r="Q2722">
        <f t="shared" si="170"/>
        <v>170.7</v>
      </c>
      <c r="R2722" s="11" t="s">
        <v>8333</v>
      </c>
      <c r="S2722" t="s">
        <v>8373</v>
      </c>
      <c r="T2722" s="13">
        <f t="shared" si="171"/>
        <v>2016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41493.543958333335</v>
      </c>
      <c r="P2723" s="12">
        <f t="shared" si="169"/>
        <v>41523.791666666664</v>
      </c>
      <c r="Q2723">
        <f t="shared" si="170"/>
        <v>40.76</v>
      </c>
      <c r="R2723" s="11" t="s">
        <v>8335</v>
      </c>
      <c r="S2723" t="s">
        <v>8365</v>
      </c>
      <c r="T2723" s="13">
        <f t="shared" si="171"/>
        <v>2013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42704.857094907406</v>
      </c>
      <c r="P2724" s="12">
        <f t="shared" si="169"/>
        <v>42764.857094907406</v>
      </c>
      <c r="Q2724">
        <f t="shared" si="170"/>
        <v>68.25</v>
      </c>
      <c r="R2724" s="11" t="s">
        <v>8335</v>
      </c>
      <c r="S2724" t="s">
        <v>8365</v>
      </c>
      <c r="T2724" s="13">
        <f t="shared" si="171"/>
        <v>2016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41944.83898148148</v>
      </c>
      <c r="P2725" s="12">
        <f t="shared" si="169"/>
        <v>42004.880648148144</v>
      </c>
      <c r="Q2725">
        <f t="shared" si="170"/>
        <v>95.49</v>
      </c>
      <c r="R2725" s="11" t="s">
        <v>8335</v>
      </c>
      <c r="S2725" t="s">
        <v>8365</v>
      </c>
      <c r="T2725" s="13">
        <f t="shared" si="171"/>
        <v>2014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42199.32707175926</v>
      </c>
      <c r="P2726" s="12">
        <f t="shared" si="169"/>
        <v>42231.32707175926</v>
      </c>
      <c r="Q2726">
        <f t="shared" si="170"/>
        <v>7.19</v>
      </c>
      <c r="R2726" s="11" t="s">
        <v>8335</v>
      </c>
      <c r="S2726" t="s">
        <v>8365</v>
      </c>
      <c r="T2726" s="13">
        <f t="shared" si="171"/>
        <v>2015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42745.744618055556</v>
      </c>
      <c r="P2727" s="12">
        <f t="shared" si="169"/>
        <v>42795.744618055556</v>
      </c>
      <c r="Q2727">
        <f t="shared" si="170"/>
        <v>511.65</v>
      </c>
      <c r="R2727" s="11" t="s">
        <v>8335</v>
      </c>
      <c r="S2727" t="s">
        <v>8365</v>
      </c>
      <c r="T2727" s="13">
        <f t="shared" si="171"/>
        <v>2017</v>
      </c>
    </row>
    <row r="2728" spans="1:20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42452.579988425925</v>
      </c>
      <c r="P2728" s="12">
        <f t="shared" si="169"/>
        <v>42482.579988425925</v>
      </c>
      <c r="Q2728">
        <f t="shared" si="170"/>
        <v>261.75</v>
      </c>
      <c r="R2728" s="11" t="s">
        <v>8335</v>
      </c>
      <c r="S2728" t="s">
        <v>8365</v>
      </c>
      <c r="T2728" s="13">
        <f t="shared" si="171"/>
        <v>2016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42198.676655092597</v>
      </c>
      <c r="P2729" s="12">
        <f t="shared" si="169"/>
        <v>42223.676655092597</v>
      </c>
      <c r="Q2729">
        <f t="shared" si="170"/>
        <v>69.760000000000005</v>
      </c>
      <c r="R2729" s="11" t="s">
        <v>8335</v>
      </c>
      <c r="S2729" t="s">
        <v>8365</v>
      </c>
      <c r="T2729" s="13">
        <f t="shared" si="171"/>
        <v>2015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42333.59993055556</v>
      </c>
      <c r="P2730" s="12">
        <f t="shared" si="169"/>
        <v>42368.59993055556</v>
      </c>
      <c r="Q2730">
        <f t="shared" si="170"/>
        <v>77.23</v>
      </c>
      <c r="R2730" s="11" t="s">
        <v>8335</v>
      </c>
      <c r="S2730" t="s">
        <v>8365</v>
      </c>
      <c r="T2730" s="13">
        <f t="shared" si="171"/>
        <v>2015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42095.240706018521</v>
      </c>
      <c r="P2731" s="12">
        <f t="shared" si="169"/>
        <v>42125.240706018521</v>
      </c>
      <c r="Q2731">
        <f t="shared" si="170"/>
        <v>340.57</v>
      </c>
      <c r="R2731" s="11" t="s">
        <v>8335</v>
      </c>
      <c r="S2731" t="s">
        <v>8365</v>
      </c>
      <c r="T2731" s="13">
        <f t="shared" si="171"/>
        <v>2015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41351.541377314818</v>
      </c>
      <c r="P2732" s="12">
        <f t="shared" si="169"/>
        <v>41386.541377314818</v>
      </c>
      <c r="Q2732">
        <f t="shared" si="170"/>
        <v>67.42</v>
      </c>
      <c r="R2732" s="11" t="s">
        <v>8335</v>
      </c>
      <c r="S2732" t="s">
        <v>8365</v>
      </c>
      <c r="T2732" s="13">
        <f t="shared" si="171"/>
        <v>2013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41872.525717592594</v>
      </c>
      <c r="P2733" s="12">
        <f t="shared" si="169"/>
        <v>41930.166666666664</v>
      </c>
      <c r="Q2733">
        <f t="shared" si="170"/>
        <v>845.7</v>
      </c>
      <c r="R2733" s="11" t="s">
        <v>8335</v>
      </c>
      <c r="S2733" t="s">
        <v>8365</v>
      </c>
      <c r="T2733" s="13">
        <f t="shared" si="171"/>
        <v>2014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41389.808194444442</v>
      </c>
      <c r="P2734" s="12">
        <f t="shared" si="169"/>
        <v>41422</v>
      </c>
      <c r="Q2734">
        <f t="shared" si="170"/>
        <v>97.19</v>
      </c>
      <c r="R2734" s="11" t="s">
        <v>8335</v>
      </c>
      <c r="S2734" t="s">
        <v>8365</v>
      </c>
      <c r="T2734" s="13">
        <f t="shared" si="171"/>
        <v>2013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42044.272847222222</v>
      </c>
      <c r="P2735" s="12">
        <f t="shared" si="169"/>
        <v>42104.231180555551</v>
      </c>
      <c r="Q2735">
        <f t="shared" si="170"/>
        <v>451.84</v>
      </c>
      <c r="R2735" s="11" t="s">
        <v>8335</v>
      </c>
      <c r="S2735" t="s">
        <v>8365</v>
      </c>
      <c r="T2735" s="13">
        <f t="shared" si="171"/>
        <v>2015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42626.668888888889</v>
      </c>
      <c r="P2736" s="12">
        <f t="shared" si="169"/>
        <v>42656.915972222225</v>
      </c>
      <c r="Q2736">
        <f t="shared" si="170"/>
        <v>138.66999999999999</v>
      </c>
      <c r="R2736" s="11" t="s">
        <v>8335</v>
      </c>
      <c r="S2736" t="s">
        <v>8365</v>
      </c>
      <c r="T2736" s="13">
        <f t="shared" si="171"/>
        <v>2016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41316.120949074073</v>
      </c>
      <c r="P2737" s="12">
        <f t="shared" si="169"/>
        <v>41346.833333333336</v>
      </c>
      <c r="Q2737">
        <f t="shared" si="170"/>
        <v>21.64</v>
      </c>
      <c r="R2737" s="11" t="s">
        <v>8335</v>
      </c>
      <c r="S2737" t="s">
        <v>8365</v>
      </c>
      <c r="T2737" s="13">
        <f t="shared" si="171"/>
        <v>2013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41722.666354166664</v>
      </c>
      <c r="P2738" s="12">
        <f t="shared" si="169"/>
        <v>41752.666354166664</v>
      </c>
      <c r="Q2738">
        <f t="shared" si="170"/>
        <v>169.52</v>
      </c>
      <c r="R2738" s="11" t="s">
        <v>8335</v>
      </c>
      <c r="S2738" t="s">
        <v>8365</v>
      </c>
      <c r="T2738" s="13">
        <f t="shared" si="171"/>
        <v>2014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41611.917673611111</v>
      </c>
      <c r="P2739" s="12">
        <f t="shared" si="169"/>
        <v>41654.791666666664</v>
      </c>
      <c r="Q2739">
        <f t="shared" si="170"/>
        <v>161.88</v>
      </c>
      <c r="R2739" s="11" t="s">
        <v>8335</v>
      </c>
      <c r="S2739" t="s">
        <v>8365</v>
      </c>
      <c r="T2739" s="13">
        <f t="shared" si="171"/>
        <v>2013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42620.143564814818</v>
      </c>
      <c r="P2740" s="12">
        <f t="shared" si="169"/>
        <v>42680.143564814818</v>
      </c>
      <c r="Q2740">
        <f t="shared" si="170"/>
        <v>493.13</v>
      </c>
      <c r="R2740" s="11" t="s">
        <v>8335</v>
      </c>
      <c r="S2740" t="s">
        <v>8365</v>
      </c>
      <c r="T2740" s="13">
        <f t="shared" si="171"/>
        <v>2016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41719.887928240743</v>
      </c>
      <c r="P2741" s="12">
        <f t="shared" si="169"/>
        <v>41764.887928240743</v>
      </c>
      <c r="Q2741">
        <f t="shared" si="170"/>
        <v>22.12</v>
      </c>
      <c r="R2741" s="11" t="s">
        <v>8335</v>
      </c>
      <c r="S2741" t="s">
        <v>8365</v>
      </c>
      <c r="T2741" s="13">
        <f t="shared" si="171"/>
        <v>2014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42045.031851851847</v>
      </c>
      <c r="P2742" s="12">
        <f t="shared" si="169"/>
        <v>42074.99018518519</v>
      </c>
      <c r="Q2742">
        <f t="shared" si="170"/>
        <v>18.239999999999998</v>
      </c>
      <c r="R2742" s="11" t="s">
        <v>8335</v>
      </c>
      <c r="S2742" t="s">
        <v>8365</v>
      </c>
      <c r="T2742" s="13">
        <f t="shared" si="171"/>
        <v>2015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41911.657430555555</v>
      </c>
      <c r="P2743" s="12">
        <f t="shared" si="169"/>
        <v>41932.088194444441</v>
      </c>
      <c r="Q2743">
        <f t="shared" si="170"/>
        <v>8.75</v>
      </c>
      <c r="R2743" s="11" t="s">
        <v>8338</v>
      </c>
      <c r="S2743" t="s">
        <v>8374</v>
      </c>
      <c r="T2743" s="13">
        <f t="shared" si="171"/>
        <v>2014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41030.719756944447</v>
      </c>
      <c r="P2744" s="12">
        <f t="shared" si="169"/>
        <v>41044.719756944447</v>
      </c>
      <c r="Q2744">
        <f t="shared" si="170"/>
        <v>40.61</v>
      </c>
      <c r="R2744" s="11" t="s">
        <v>8338</v>
      </c>
      <c r="S2744" t="s">
        <v>8374</v>
      </c>
      <c r="T2744" s="13">
        <f t="shared" si="171"/>
        <v>2012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42632.328784722224</v>
      </c>
      <c r="P2745" s="12">
        <f t="shared" si="169"/>
        <v>42662.328784722224</v>
      </c>
      <c r="Q2745">
        <f t="shared" si="170"/>
        <v>0</v>
      </c>
      <c r="R2745" s="11" t="s">
        <v>8338</v>
      </c>
      <c r="S2745" t="s">
        <v>8374</v>
      </c>
      <c r="T2745" s="13">
        <f t="shared" si="171"/>
        <v>2016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40938.062476851854</v>
      </c>
      <c r="P2746" s="12">
        <f t="shared" si="169"/>
        <v>40968.062476851854</v>
      </c>
      <c r="Q2746">
        <f t="shared" si="170"/>
        <v>37.950000000000003</v>
      </c>
      <c r="R2746" s="11" t="s">
        <v>8338</v>
      </c>
      <c r="S2746" t="s">
        <v>8374</v>
      </c>
      <c r="T2746" s="13">
        <f t="shared" si="171"/>
        <v>2012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41044.988055555557</v>
      </c>
      <c r="P2747" s="12">
        <f t="shared" si="169"/>
        <v>41104.988055555557</v>
      </c>
      <c r="Q2747">
        <f t="shared" si="170"/>
        <v>35.729999999999997</v>
      </c>
      <c r="R2747" s="11" t="s">
        <v>8338</v>
      </c>
      <c r="S2747" t="s">
        <v>8374</v>
      </c>
      <c r="T2747" s="13">
        <f t="shared" si="171"/>
        <v>2012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41850.781377314815</v>
      </c>
      <c r="P2748" s="12">
        <f t="shared" si="169"/>
        <v>41880.781377314815</v>
      </c>
      <c r="Q2748">
        <f t="shared" si="170"/>
        <v>42.16</v>
      </c>
      <c r="R2748" s="11" t="s">
        <v>8338</v>
      </c>
      <c r="S2748" t="s">
        <v>8374</v>
      </c>
      <c r="T2748" s="13">
        <f t="shared" si="171"/>
        <v>2014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41044.64811342593</v>
      </c>
      <c r="P2749" s="12">
        <f t="shared" si="169"/>
        <v>41076.131944444445</v>
      </c>
      <c r="Q2749">
        <f t="shared" si="170"/>
        <v>35</v>
      </c>
      <c r="R2749" s="11" t="s">
        <v>8338</v>
      </c>
      <c r="S2749" t="s">
        <v>8374</v>
      </c>
      <c r="T2749" s="13">
        <f t="shared" si="171"/>
        <v>2012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42585.7106712963</v>
      </c>
      <c r="P2750" s="12">
        <f t="shared" si="169"/>
        <v>42615.7106712963</v>
      </c>
      <c r="Q2750">
        <f t="shared" si="170"/>
        <v>13.25</v>
      </c>
      <c r="R2750" s="11" t="s">
        <v>8338</v>
      </c>
      <c r="S2750" t="s">
        <v>8374</v>
      </c>
      <c r="T2750" s="13">
        <f t="shared" si="171"/>
        <v>2016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42068.799039351856</v>
      </c>
      <c r="P2751" s="12">
        <f t="shared" si="169"/>
        <v>42098.757372685184</v>
      </c>
      <c r="Q2751">
        <f t="shared" si="170"/>
        <v>55</v>
      </c>
      <c r="R2751" s="11" t="s">
        <v>8338</v>
      </c>
      <c r="S2751" t="s">
        <v>8374</v>
      </c>
      <c r="T2751" s="13">
        <f t="shared" si="171"/>
        <v>2015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41078.899826388886</v>
      </c>
      <c r="P2752" s="12">
        <f t="shared" si="169"/>
        <v>41090.833333333336</v>
      </c>
      <c r="Q2752">
        <f t="shared" si="170"/>
        <v>0</v>
      </c>
      <c r="R2752" s="11" t="s">
        <v>8338</v>
      </c>
      <c r="S2752" t="s">
        <v>8374</v>
      </c>
      <c r="T2752" s="13">
        <f t="shared" si="171"/>
        <v>2012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41747.887060185189</v>
      </c>
      <c r="P2753" s="12">
        <f t="shared" si="169"/>
        <v>41807.887060185189</v>
      </c>
      <c r="Q2753">
        <f t="shared" si="170"/>
        <v>0</v>
      </c>
      <c r="R2753" s="11" t="s">
        <v>8338</v>
      </c>
      <c r="S2753" t="s">
        <v>8374</v>
      </c>
      <c r="T2753" s="13">
        <f t="shared" si="171"/>
        <v>2014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40855.765092592592</v>
      </c>
      <c r="P2754" s="12">
        <f t="shared" si="169"/>
        <v>40895.765092592592</v>
      </c>
      <c r="Q2754">
        <f t="shared" si="170"/>
        <v>39.29</v>
      </c>
      <c r="R2754" s="11" t="s">
        <v>8338</v>
      </c>
      <c r="S2754" t="s">
        <v>8374</v>
      </c>
      <c r="T2754" s="13">
        <f t="shared" si="171"/>
        <v>2011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(((J2755/60)/60)/24)+DATE(1970,1,1)</f>
        <v>41117.900729166664</v>
      </c>
      <c r="P2755" s="12">
        <f t="shared" ref="P2755:P2818" si="173">(((I2755/60)/60)/24)+DATE(1970,1,1)</f>
        <v>41147.900729166664</v>
      </c>
      <c r="Q2755">
        <f t="shared" ref="Q2755:Q2818" si="174">IFERROR(ROUND(E2755/L2755,2),0)</f>
        <v>47.5</v>
      </c>
      <c r="R2755" s="11" t="s">
        <v>8338</v>
      </c>
      <c r="S2755" t="s">
        <v>8374</v>
      </c>
      <c r="T2755" s="13">
        <f t="shared" ref="T2755:T2818" si="175">YEAR(O2755)</f>
        <v>2012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41863.636006944449</v>
      </c>
      <c r="P2756" s="12">
        <f t="shared" si="173"/>
        <v>41893.636006944449</v>
      </c>
      <c r="Q2756">
        <f t="shared" si="174"/>
        <v>0</v>
      </c>
      <c r="R2756" s="11" t="s">
        <v>8338</v>
      </c>
      <c r="S2756" t="s">
        <v>8374</v>
      </c>
      <c r="T2756" s="13">
        <f t="shared" si="175"/>
        <v>2014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42072.790821759263</v>
      </c>
      <c r="P2757" s="12">
        <f t="shared" si="173"/>
        <v>42102.790821759263</v>
      </c>
      <c r="Q2757">
        <f t="shared" si="174"/>
        <v>17.329999999999998</v>
      </c>
      <c r="R2757" s="11" t="s">
        <v>8338</v>
      </c>
      <c r="S2757" t="s">
        <v>8374</v>
      </c>
      <c r="T2757" s="13">
        <f t="shared" si="175"/>
        <v>2015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41620.90047453704</v>
      </c>
      <c r="P2758" s="12">
        <f t="shared" si="173"/>
        <v>41650.90047453704</v>
      </c>
      <c r="Q2758">
        <f t="shared" si="174"/>
        <v>31.76</v>
      </c>
      <c r="R2758" s="11" t="s">
        <v>8338</v>
      </c>
      <c r="S2758" t="s">
        <v>8374</v>
      </c>
      <c r="T2758" s="13">
        <f t="shared" si="175"/>
        <v>2013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42573.65662037037</v>
      </c>
      <c r="P2759" s="12">
        <f t="shared" si="173"/>
        <v>42588.65662037037</v>
      </c>
      <c r="Q2759">
        <f t="shared" si="174"/>
        <v>5</v>
      </c>
      <c r="R2759" s="11" t="s">
        <v>8338</v>
      </c>
      <c r="S2759" t="s">
        <v>8374</v>
      </c>
      <c r="T2759" s="13">
        <f t="shared" si="175"/>
        <v>2016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42639.441932870366</v>
      </c>
      <c r="P2760" s="12">
        <f t="shared" si="173"/>
        <v>42653.441932870366</v>
      </c>
      <c r="Q2760">
        <f t="shared" si="174"/>
        <v>39</v>
      </c>
      <c r="R2760" s="11" t="s">
        <v>8338</v>
      </c>
      <c r="S2760" t="s">
        <v>8374</v>
      </c>
      <c r="T2760" s="13">
        <f t="shared" si="175"/>
        <v>2016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42524.36650462963</v>
      </c>
      <c r="P2761" s="12">
        <f t="shared" si="173"/>
        <v>42567.36650462963</v>
      </c>
      <c r="Q2761">
        <f t="shared" si="174"/>
        <v>52.5</v>
      </c>
      <c r="R2761" s="11" t="s">
        <v>8338</v>
      </c>
      <c r="S2761" t="s">
        <v>8374</v>
      </c>
      <c r="T2761" s="13">
        <f t="shared" si="175"/>
        <v>2016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41415.461319444446</v>
      </c>
      <c r="P2762" s="12">
        <f t="shared" si="173"/>
        <v>41445.461319444446</v>
      </c>
      <c r="Q2762">
        <f t="shared" si="174"/>
        <v>0</v>
      </c>
      <c r="R2762" s="11" t="s">
        <v>8338</v>
      </c>
      <c r="S2762" t="s">
        <v>8374</v>
      </c>
      <c r="T2762" s="13">
        <f t="shared" si="175"/>
        <v>2013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41247.063576388886</v>
      </c>
      <c r="P2763" s="12">
        <f t="shared" si="173"/>
        <v>41277.063576388886</v>
      </c>
      <c r="Q2763">
        <f t="shared" si="174"/>
        <v>9</v>
      </c>
      <c r="R2763" s="11" t="s">
        <v>8338</v>
      </c>
      <c r="S2763" t="s">
        <v>8374</v>
      </c>
      <c r="T2763" s="13">
        <f t="shared" si="175"/>
        <v>2012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40927.036979166667</v>
      </c>
      <c r="P2764" s="12">
        <f t="shared" si="173"/>
        <v>40986.995312500003</v>
      </c>
      <c r="Q2764">
        <f t="shared" si="174"/>
        <v>25</v>
      </c>
      <c r="R2764" s="11" t="s">
        <v>8338</v>
      </c>
      <c r="S2764" t="s">
        <v>8374</v>
      </c>
      <c r="T2764" s="13">
        <f t="shared" si="175"/>
        <v>2012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41373.579675925925</v>
      </c>
      <c r="P2765" s="12">
        <f t="shared" si="173"/>
        <v>41418.579675925925</v>
      </c>
      <c r="Q2765">
        <f t="shared" si="174"/>
        <v>30</v>
      </c>
      <c r="R2765" s="11" t="s">
        <v>8338</v>
      </c>
      <c r="S2765" t="s">
        <v>8374</v>
      </c>
      <c r="T2765" s="13">
        <f t="shared" si="175"/>
        <v>2013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41030.292025462964</v>
      </c>
      <c r="P2766" s="12">
        <f t="shared" si="173"/>
        <v>41059.791666666664</v>
      </c>
      <c r="Q2766">
        <f t="shared" si="174"/>
        <v>11.25</v>
      </c>
      <c r="R2766" s="11" t="s">
        <v>8338</v>
      </c>
      <c r="S2766" t="s">
        <v>8374</v>
      </c>
      <c r="T2766" s="13">
        <f t="shared" si="175"/>
        <v>2012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41194.579027777778</v>
      </c>
      <c r="P2767" s="12">
        <f t="shared" si="173"/>
        <v>41210.579027777778</v>
      </c>
      <c r="Q2767">
        <f t="shared" si="174"/>
        <v>0</v>
      </c>
      <c r="R2767" s="11" t="s">
        <v>8338</v>
      </c>
      <c r="S2767" t="s">
        <v>8374</v>
      </c>
      <c r="T2767" s="13">
        <f t="shared" si="175"/>
        <v>2012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40736.668032407404</v>
      </c>
      <c r="P2768" s="12">
        <f t="shared" si="173"/>
        <v>40766.668032407404</v>
      </c>
      <c r="Q2768">
        <f t="shared" si="174"/>
        <v>25</v>
      </c>
      <c r="R2768" s="11" t="s">
        <v>8338</v>
      </c>
      <c r="S2768" t="s">
        <v>8374</v>
      </c>
      <c r="T2768" s="13">
        <f t="shared" si="175"/>
        <v>2011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42172.958912037036</v>
      </c>
      <c r="P2769" s="12">
        <f t="shared" si="173"/>
        <v>42232.958912037036</v>
      </c>
      <c r="Q2769">
        <f t="shared" si="174"/>
        <v>11.33</v>
      </c>
      <c r="R2769" s="11" t="s">
        <v>8338</v>
      </c>
      <c r="S2769" t="s">
        <v>8374</v>
      </c>
      <c r="T2769" s="13">
        <f t="shared" si="175"/>
        <v>2015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40967.614849537036</v>
      </c>
      <c r="P2770" s="12">
        <f t="shared" si="173"/>
        <v>40997.573182870372</v>
      </c>
      <c r="Q2770">
        <f t="shared" si="174"/>
        <v>29.47</v>
      </c>
      <c r="R2770" s="11" t="s">
        <v>8338</v>
      </c>
      <c r="S2770" t="s">
        <v>8374</v>
      </c>
      <c r="T2770" s="13">
        <f t="shared" si="175"/>
        <v>2012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41745.826273148145</v>
      </c>
      <c r="P2771" s="12">
        <f t="shared" si="173"/>
        <v>41795.826273148145</v>
      </c>
      <c r="Q2771">
        <f t="shared" si="174"/>
        <v>1</v>
      </c>
      <c r="R2771" s="11" t="s">
        <v>8338</v>
      </c>
      <c r="S2771" t="s">
        <v>8374</v>
      </c>
      <c r="T2771" s="13">
        <f t="shared" si="175"/>
        <v>2014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41686.705208333333</v>
      </c>
      <c r="P2772" s="12">
        <f t="shared" si="173"/>
        <v>41716.663541666669</v>
      </c>
      <c r="Q2772">
        <f t="shared" si="174"/>
        <v>63.1</v>
      </c>
      <c r="R2772" s="11" t="s">
        <v>8338</v>
      </c>
      <c r="S2772" t="s">
        <v>8374</v>
      </c>
      <c r="T2772" s="13">
        <f t="shared" si="175"/>
        <v>2014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41257.531712962962</v>
      </c>
      <c r="P2773" s="12">
        <f t="shared" si="173"/>
        <v>41306.708333333336</v>
      </c>
      <c r="Q2773">
        <f t="shared" si="174"/>
        <v>0</v>
      </c>
      <c r="R2773" s="11" t="s">
        <v>8338</v>
      </c>
      <c r="S2773" t="s">
        <v>8374</v>
      </c>
      <c r="T2773" s="13">
        <f t="shared" si="175"/>
        <v>2012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41537.869143518517</v>
      </c>
      <c r="P2774" s="12">
        <f t="shared" si="173"/>
        <v>41552.869143518517</v>
      </c>
      <c r="Q2774">
        <f t="shared" si="174"/>
        <v>0</v>
      </c>
      <c r="R2774" s="11" t="s">
        <v>8338</v>
      </c>
      <c r="S2774" t="s">
        <v>8374</v>
      </c>
      <c r="T2774" s="13">
        <f t="shared" si="175"/>
        <v>2013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42474.86482638889</v>
      </c>
      <c r="P2775" s="12">
        <f t="shared" si="173"/>
        <v>42484.86482638889</v>
      </c>
      <c r="Q2775">
        <f t="shared" si="174"/>
        <v>1</v>
      </c>
      <c r="R2775" s="11" t="s">
        <v>8338</v>
      </c>
      <c r="S2775" t="s">
        <v>8374</v>
      </c>
      <c r="T2775" s="13">
        <f t="shared" si="175"/>
        <v>2016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41311.126481481479</v>
      </c>
      <c r="P2776" s="12">
        <f t="shared" si="173"/>
        <v>41341.126481481479</v>
      </c>
      <c r="Q2776">
        <f t="shared" si="174"/>
        <v>43.85</v>
      </c>
      <c r="R2776" s="11" t="s">
        <v>8338</v>
      </c>
      <c r="S2776" t="s">
        <v>8374</v>
      </c>
      <c r="T2776" s="13">
        <f t="shared" si="175"/>
        <v>2013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40863.013356481482</v>
      </c>
      <c r="P2777" s="12">
        <f t="shared" si="173"/>
        <v>40893.013356481482</v>
      </c>
      <c r="Q2777">
        <f t="shared" si="174"/>
        <v>75</v>
      </c>
      <c r="R2777" s="11" t="s">
        <v>8338</v>
      </c>
      <c r="S2777" t="s">
        <v>8374</v>
      </c>
      <c r="T2777" s="13">
        <f t="shared" si="175"/>
        <v>2011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42136.297175925924</v>
      </c>
      <c r="P2778" s="12">
        <f t="shared" si="173"/>
        <v>42167.297175925924</v>
      </c>
      <c r="Q2778">
        <f t="shared" si="174"/>
        <v>45.97</v>
      </c>
      <c r="R2778" s="11" t="s">
        <v>8338</v>
      </c>
      <c r="S2778" t="s">
        <v>8374</v>
      </c>
      <c r="T2778" s="13">
        <f t="shared" si="175"/>
        <v>2015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42172.669027777782</v>
      </c>
      <c r="P2779" s="12">
        <f t="shared" si="173"/>
        <v>42202.669027777782</v>
      </c>
      <c r="Q2779">
        <f t="shared" si="174"/>
        <v>10</v>
      </c>
      <c r="R2779" s="11" t="s">
        <v>8338</v>
      </c>
      <c r="S2779" t="s">
        <v>8374</v>
      </c>
      <c r="T2779" s="13">
        <f t="shared" si="175"/>
        <v>2015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41846.978078703702</v>
      </c>
      <c r="P2780" s="12">
        <f t="shared" si="173"/>
        <v>41876.978078703702</v>
      </c>
      <c r="Q2780">
        <f t="shared" si="174"/>
        <v>93.67</v>
      </c>
      <c r="R2780" s="11" t="s">
        <v>8338</v>
      </c>
      <c r="S2780" t="s">
        <v>8374</v>
      </c>
      <c r="T2780" s="13">
        <f t="shared" si="175"/>
        <v>2014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42300.585891203707</v>
      </c>
      <c r="P2781" s="12">
        <f t="shared" si="173"/>
        <v>42330.627557870372</v>
      </c>
      <c r="Q2781">
        <f t="shared" si="174"/>
        <v>53</v>
      </c>
      <c r="R2781" s="11" t="s">
        <v>8338</v>
      </c>
      <c r="S2781" t="s">
        <v>8374</v>
      </c>
      <c r="T2781" s="13">
        <f t="shared" si="175"/>
        <v>2015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42774.447777777779</v>
      </c>
      <c r="P2782" s="12">
        <f t="shared" si="173"/>
        <v>42804.447777777779</v>
      </c>
      <c r="Q2782">
        <f t="shared" si="174"/>
        <v>0</v>
      </c>
      <c r="R2782" s="11" t="s">
        <v>8338</v>
      </c>
      <c r="S2782" t="s">
        <v>8374</v>
      </c>
      <c r="T2782" s="13">
        <f t="shared" si="175"/>
        <v>2017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42018.94159722222</v>
      </c>
      <c r="P2783" s="12">
        <f t="shared" si="173"/>
        <v>42047.291666666672</v>
      </c>
      <c r="Q2783">
        <f t="shared" si="174"/>
        <v>47</v>
      </c>
      <c r="R2783" s="11" t="s">
        <v>8333</v>
      </c>
      <c r="S2783" t="s">
        <v>8334</v>
      </c>
      <c r="T2783" s="13">
        <f t="shared" si="175"/>
        <v>2015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42026.924976851849</v>
      </c>
      <c r="P2784" s="12">
        <f t="shared" si="173"/>
        <v>42052.207638888889</v>
      </c>
      <c r="Q2784">
        <f t="shared" si="174"/>
        <v>66.67</v>
      </c>
      <c r="R2784" s="11" t="s">
        <v>8333</v>
      </c>
      <c r="S2784" t="s">
        <v>8334</v>
      </c>
      <c r="T2784" s="13">
        <f t="shared" si="175"/>
        <v>2015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42103.535254629634</v>
      </c>
      <c r="P2785" s="12">
        <f t="shared" si="173"/>
        <v>42117.535254629634</v>
      </c>
      <c r="Q2785">
        <f t="shared" si="174"/>
        <v>18.77</v>
      </c>
      <c r="R2785" s="11" t="s">
        <v>8333</v>
      </c>
      <c r="S2785" t="s">
        <v>8334</v>
      </c>
      <c r="T2785" s="13">
        <f t="shared" si="175"/>
        <v>2015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41920.787534722222</v>
      </c>
      <c r="P2786" s="12">
        <f t="shared" si="173"/>
        <v>41941.787534722222</v>
      </c>
      <c r="Q2786">
        <f t="shared" si="174"/>
        <v>66.11</v>
      </c>
      <c r="R2786" s="11" t="s">
        <v>8333</v>
      </c>
      <c r="S2786" t="s">
        <v>8334</v>
      </c>
      <c r="T2786" s="13">
        <f t="shared" si="175"/>
        <v>2014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42558.189432870371</v>
      </c>
      <c r="P2787" s="12">
        <f t="shared" si="173"/>
        <v>42587.875</v>
      </c>
      <c r="Q2787">
        <f t="shared" si="174"/>
        <v>36.86</v>
      </c>
      <c r="R2787" s="11" t="s">
        <v>8333</v>
      </c>
      <c r="S2787" t="s">
        <v>8334</v>
      </c>
      <c r="T2787" s="13">
        <f t="shared" si="175"/>
        <v>2016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41815.569212962961</v>
      </c>
      <c r="P2788" s="12">
        <f t="shared" si="173"/>
        <v>41829.569212962961</v>
      </c>
      <c r="Q2788">
        <f t="shared" si="174"/>
        <v>39.81</v>
      </c>
      <c r="R2788" s="11" t="s">
        <v>8333</v>
      </c>
      <c r="S2788" t="s">
        <v>8334</v>
      </c>
      <c r="T2788" s="13">
        <f t="shared" si="175"/>
        <v>2014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41808.198518518519</v>
      </c>
      <c r="P2789" s="12">
        <f t="shared" si="173"/>
        <v>41838.198518518519</v>
      </c>
      <c r="Q2789">
        <f t="shared" si="174"/>
        <v>31.5</v>
      </c>
      <c r="R2789" s="11" t="s">
        <v>8333</v>
      </c>
      <c r="S2789" t="s">
        <v>8334</v>
      </c>
      <c r="T2789" s="13">
        <f t="shared" si="175"/>
        <v>2014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42550.701886574068</v>
      </c>
      <c r="P2790" s="12">
        <f t="shared" si="173"/>
        <v>42580.701886574068</v>
      </c>
      <c r="Q2790">
        <f t="shared" si="174"/>
        <v>102.5</v>
      </c>
      <c r="R2790" s="11" t="s">
        <v>8333</v>
      </c>
      <c r="S2790" t="s">
        <v>8334</v>
      </c>
      <c r="T2790" s="13">
        <f t="shared" si="175"/>
        <v>2016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42056.013124999998</v>
      </c>
      <c r="P2791" s="12">
        <f t="shared" si="173"/>
        <v>42075.166666666672</v>
      </c>
      <c r="Q2791">
        <f t="shared" si="174"/>
        <v>126.46</v>
      </c>
      <c r="R2791" s="11" t="s">
        <v>8333</v>
      </c>
      <c r="S2791" t="s">
        <v>8334</v>
      </c>
      <c r="T2791" s="13">
        <f t="shared" si="175"/>
        <v>2015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42016.938692129625</v>
      </c>
      <c r="P2792" s="12">
        <f t="shared" si="173"/>
        <v>42046.938692129625</v>
      </c>
      <c r="Q2792">
        <f t="shared" si="174"/>
        <v>47.88</v>
      </c>
      <c r="R2792" s="11" t="s">
        <v>8333</v>
      </c>
      <c r="S2792" t="s">
        <v>8334</v>
      </c>
      <c r="T2792" s="13">
        <f t="shared" si="175"/>
        <v>2015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42591.899988425925</v>
      </c>
      <c r="P2793" s="12">
        <f t="shared" si="173"/>
        <v>42622.166666666672</v>
      </c>
      <c r="Q2793">
        <f t="shared" si="174"/>
        <v>73.209999999999994</v>
      </c>
      <c r="R2793" s="11" t="s">
        <v>8333</v>
      </c>
      <c r="S2793" t="s">
        <v>8334</v>
      </c>
      <c r="T2793" s="13">
        <f t="shared" si="175"/>
        <v>2016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42183.231006944443</v>
      </c>
      <c r="P2794" s="12">
        <f t="shared" si="173"/>
        <v>42228.231006944443</v>
      </c>
      <c r="Q2794">
        <f t="shared" si="174"/>
        <v>89.67</v>
      </c>
      <c r="R2794" s="11" t="s">
        <v>8333</v>
      </c>
      <c r="S2794" t="s">
        <v>8334</v>
      </c>
      <c r="T2794" s="13">
        <f t="shared" si="175"/>
        <v>2015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42176.419039351851</v>
      </c>
      <c r="P2795" s="12">
        <f t="shared" si="173"/>
        <v>42206.419039351851</v>
      </c>
      <c r="Q2795">
        <f t="shared" si="174"/>
        <v>151.46</v>
      </c>
      <c r="R2795" s="11" t="s">
        <v>8333</v>
      </c>
      <c r="S2795" t="s">
        <v>8334</v>
      </c>
      <c r="T2795" s="13">
        <f t="shared" si="175"/>
        <v>2015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42416.691655092596</v>
      </c>
      <c r="P2796" s="12">
        <f t="shared" si="173"/>
        <v>42432.791666666672</v>
      </c>
      <c r="Q2796">
        <f t="shared" si="174"/>
        <v>25</v>
      </c>
      <c r="R2796" s="11" t="s">
        <v>8333</v>
      </c>
      <c r="S2796" t="s">
        <v>8334</v>
      </c>
      <c r="T2796" s="13">
        <f t="shared" si="175"/>
        <v>2016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41780.525937500002</v>
      </c>
      <c r="P2797" s="12">
        <f t="shared" si="173"/>
        <v>41796.958333333336</v>
      </c>
      <c r="Q2797">
        <f t="shared" si="174"/>
        <v>36.5</v>
      </c>
      <c r="R2797" s="11" t="s">
        <v>8333</v>
      </c>
      <c r="S2797" t="s">
        <v>8334</v>
      </c>
      <c r="T2797" s="13">
        <f t="shared" si="175"/>
        <v>2014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41795.528101851851</v>
      </c>
      <c r="P2798" s="12">
        <f t="shared" si="173"/>
        <v>41825.528101851851</v>
      </c>
      <c r="Q2798">
        <f t="shared" si="174"/>
        <v>44</v>
      </c>
      <c r="R2798" s="11" t="s">
        <v>8333</v>
      </c>
      <c r="S2798" t="s">
        <v>8334</v>
      </c>
      <c r="T2798" s="13">
        <f t="shared" si="175"/>
        <v>2014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41798.94027777778</v>
      </c>
      <c r="P2799" s="12">
        <f t="shared" si="173"/>
        <v>41828.94027777778</v>
      </c>
      <c r="Q2799">
        <f t="shared" si="174"/>
        <v>87.36</v>
      </c>
      <c r="R2799" s="11" t="s">
        <v>8333</v>
      </c>
      <c r="S2799" t="s">
        <v>8334</v>
      </c>
      <c r="T2799" s="13">
        <f t="shared" si="175"/>
        <v>2014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42201.675011574072</v>
      </c>
      <c r="P2800" s="12">
        <f t="shared" si="173"/>
        <v>42216.666666666672</v>
      </c>
      <c r="Q2800">
        <f t="shared" si="174"/>
        <v>36.47</v>
      </c>
      <c r="R2800" s="11" t="s">
        <v>8333</v>
      </c>
      <c r="S2800" t="s">
        <v>8334</v>
      </c>
      <c r="T2800" s="13">
        <f t="shared" si="175"/>
        <v>2015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42507.264699074076</v>
      </c>
      <c r="P2801" s="12">
        <f t="shared" si="173"/>
        <v>42538.666666666672</v>
      </c>
      <c r="Q2801">
        <f t="shared" si="174"/>
        <v>44.86</v>
      </c>
      <c r="R2801" s="11" t="s">
        <v>8333</v>
      </c>
      <c r="S2801" t="s">
        <v>8334</v>
      </c>
      <c r="T2801" s="13">
        <f t="shared" si="175"/>
        <v>2016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41948.552847222221</v>
      </c>
      <c r="P2802" s="12">
        <f t="shared" si="173"/>
        <v>42008.552847222221</v>
      </c>
      <c r="Q2802">
        <f t="shared" si="174"/>
        <v>42.9</v>
      </c>
      <c r="R2802" s="11" t="s">
        <v>8333</v>
      </c>
      <c r="S2802" t="s">
        <v>8334</v>
      </c>
      <c r="T2802" s="13">
        <f t="shared" si="175"/>
        <v>2014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41900.243159722224</v>
      </c>
      <c r="P2803" s="12">
        <f t="shared" si="173"/>
        <v>41922.458333333336</v>
      </c>
      <c r="Q2803">
        <f t="shared" si="174"/>
        <v>51.23</v>
      </c>
      <c r="R2803" s="11" t="s">
        <v>8333</v>
      </c>
      <c r="S2803" t="s">
        <v>8334</v>
      </c>
      <c r="T2803" s="13">
        <f t="shared" si="175"/>
        <v>2014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42192.64707175926</v>
      </c>
      <c r="P2804" s="12">
        <f t="shared" si="173"/>
        <v>42222.64707175926</v>
      </c>
      <c r="Q2804">
        <f t="shared" si="174"/>
        <v>33.94</v>
      </c>
      <c r="R2804" s="11" t="s">
        <v>8333</v>
      </c>
      <c r="S2804" t="s">
        <v>8334</v>
      </c>
      <c r="T2804" s="13">
        <f t="shared" si="175"/>
        <v>2015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42158.065694444449</v>
      </c>
      <c r="P2805" s="12">
        <f t="shared" si="173"/>
        <v>42201</v>
      </c>
      <c r="Q2805">
        <f t="shared" si="174"/>
        <v>90.74</v>
      </c>
      <c r="R2805" s="11" t="s">
        <v>8333</v>
      </c>
      <c r="S2805" t="s">
        <v>8334</v>
      </c>
      <c r="T2805" s="13">
        <f t="shared" si="175"/>
        <v>2015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41881.453587962962</v>
      </c>
      <c r="P2806" s="12">
        <f t="shared" si="173"/>
        <v>41911.453587962962</v>
      </c>
      <c r="Q2806">
        <f t="shared" si="174"/>
        <v>50</v>
      </c>
      <c r="R2806" s="11" t="s">
        <v>8333</v>
      </c>
      <c r="S2806" t="s">
        <v>8334</v>
      </c>
      <c r="T2806" s="13">
        <f t="shared" si="175"/>
        <v>2014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42213.505474537036</v>
      </c>
      <c r="P2807" s="12">
        <f t="shared" si="173"/>
        <v>42238.505474537036</v>
      </c>
      <c r="Q2807">
        <f t="shared" si="174"/>
        <v>24.44</v>
      </c>
      <c r="R2807" s="11" t="s">
        <v>8333</v>
      </c>
      <c r="S2807" t="s">
        <v>8334</v>
      </c>
      <c r="T2807" s="13">
        <f t="shared" si="175"/>
        <v>2015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42185.267245370371</v>
      </c>
      <c r="P2808" s="12">
        <f t="shared" si="173"/>
        <v>42221.458333333328</v>
      </c>
      <c r="Q2808">
        <f t="shared" si="174"/>
        <v>44.25</v>
      </c>
      <c r="R2808" s="11" t="s">
        <v>8333</v>
      </c>
      <c r="S2808" t="s">
        <v>8334</v>
      </c>
      <c r="T2808" s="13">
        <f t="shared" si="175"/>
        <v>2015</v>
      </c>
    </row>
    <row r="2809" spans="1:20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42154.873124999998</v>
      </c>
      <c r="P2809" s="12">
        <f t="shared" si="173"/>
        <v>42184.873124999998</v>
      </c>
      <c r="Q2809">
        <f t="shared" si="174"/>
        <v>67.739999999999995</v>
      </c>
      <c r="R2809" s="11" t="s">
        <v>8333</v>
      </c>
      <c r="S2809" t="s">
        <v>8334</v>
      </c>
      <c r="T2809" s="13">
        <f t="shared" si="175"/>
        <v>2015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42208.84646990741</v>
      </c>
      <c r="P2810" s="12">
        <f t="shared" si="173"/>
        <v>42238.84646990741</v>
      </c>
      <c r="Q2810">
        <f t="shared" si="174"/>
        <v>65.38</v>
      </c>
      <c r="R2810" s="11" t="s">
        <v>8333</v>
      </c>
      <c r="S2810" t="s">
        <v>8334</v>
      </c>
      <c r="T2810" s="13">
        <f t="shared" si="175"/>
        <v>2015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42451.496817129635</v>
      </c>
      <c r="P2811" s="12">
        <f t="shared" si="173"/>
        <v>42459.610416666663</v>
      </c>
      <c r="Q2811">
        <f t="shared" si="174"/>
        <v>121.9</v>
      </c>
      <c r="R2811" s="11" t="s">
        <v>8333</v>
      </c>
      <c r="S2811" t="s">
        <v>8334</v>
      </c>
      <c r="T2811" s="13">
        <f t="shared" si="175"/>
        <v>2016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41759.13962962963</v>
      </c>
      <c r="P2812" s="12">
        <f t="shared" si="173"/>
        <v>41791.165972222225</v>
      </c>
      <c r="Q2812">
        <f t="shared" si="174"/>
        <v>47.46</v>
      </c>
      <c r="R2812" s="11" t="s">
        <v>8333</v>
      </c>
      <c r="S2812" t="s">
        <v>8334</v>
      </c>
      <c r="T2812" s="13">
        <f t="shared" si="175"/>
        <v>2014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42028.496562500004</v>
      </c>
      <c r="P2813" s="12">
        <f t="shared" si="173"/>
        <v>42058.496562500004</v>
      </c>
      <c r="Q2813">
        <f t="shared" si="174"/>
        <v>92.84</v>
      </c>
      <c r="R2813" s="11" t="s">
        <v>8333</v>
      </c>
      <c r="S2813" t="s">
        <v>8334</v>
      </c>
      <c r="T2813" s="13">
        <f t="shared" si="175"/>
        <v>2015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42054.74418981481</v>
      </c>
      <c r="P2814" s="12">
        <f t="shared" si="173"/>
        <v>42100.166666666672</v>
      </c>
      <c r="Q2814">
        <f t="shared" si="174"/>
        <v>68.25</v>
      </c>
      <c r="R2814" s="11" t="s">
        <v>8333</v>
      </c>
      <c r="S2814" t="s">
        <v>8334</v>
      </c>
      <c r="T2814" s="13">
        <f t="shared" si="175"/>
        <v>2015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42693.742604166662</v>
      </c>
      <c r="P2815" s="12">
        <f t="shared" si="173"/>
        <v>42718.742604166662</v>
      </c>
      <c r="Q2815">
        <f t="shared" si="174"/>
        <v>37.21</v>
      </c>
      <c r="R2815" s="11" t="s">
        <v>8333</v>
      </c>
      <c r="S2815" t="s">
        <v>8334</v>
      </c>
      <c r="T2815" s="13">
        <f t="shared" si="175"/>
        <v>2016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42103.399479166663</v>
      </c>
      <c r="P2816" s="12">
        <f t="shared" si="173"/>
        <v>42133.399479166663</v>
      </c>
      <c r="Q2816">
        <f t="shared" si="174"/>
        <v>25.25</v>
      </c>
      <c r="R2816" s="11" t="s">
        <v>8333</v>
      </c>
      <c r="S2816" t="s">
        <v>8334</v>
      </c>
      <c r="T2816" s="13">
        <f t="shared" si="175"/>
        <v>2015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42559.776724537034</v>
      </c>
      <c r="P2817" s="12">
        <f t="shared" si="173"/>
        <v>42589.776724537034</v>
      </c>
      <c r="Q2817">
        <f t="shared" si="174"/>
        <v>43.21</v>
      </c>
      <c r="R2817" s="11" t="s">
        <v>8333</v>
      </c>
      <c r="S2817" t="s">
        <v>8334</v>
      </c>
      <c r="T2817" s="13">
        <f t="shared" si="175"/>
        <v>2016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42188.467499999999</v>
      </c>
      <c r="P2818" s="12">
        <f t="shared" si="173"/>
        <v>42218.666666666672</v>
      </c>
      <c r="Q2818">
        <f t="shared" si="174"/>
        <v>25.13</v>
      </c>
      <c r="R2818" s="11" t="s">
        <v>8333</v>
      </c>
      <c r="S2818" t="s">
        <v>8334</v>
      </c>
      <c r="T2818" s="13">
        <f t="shared" si="175"/>
        <v>2015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(((J2819/60)/60)/24)+DATE(1970,1,1)</f>
        <v>42023.634976851856</v>
      </c>
      <c r="P2819" s="12">
        <f t="shared" ref="P2819:P2882" si="177">(((I2819/60)/60)/24)+DATE(1970,1,1)</f>
        <v>42063.634976851856</v>
      </c>
      <c r="Q2819">
        <f t="shared" ref="Q2819:Q2882" si="178">IFERROR(ROUND(E2819/L2819,2),0)</f>
        <v>23.64</v>
      </c>
      <c r="R2819" s="11" t="s">
        <v>8333</v>
      </c>
      <c r="S2819" t="s">
        <v>8334</v>
      </c>
      <c r="T2819" s="13">
        <f t="shared" ref="T2819:T2882" si="179">YEAR(O2819)</f>
        <v>2015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42250.598217592589</v>
      </c>
      <c r="P2820" s="12">
        <f t="shared" si="177"/>
        <v>42270.598217592589</v>
      </c>
      <c r="Q2820">
        <f t="shared" si="178"/>
        <v>103.95</v>
      </c>
      <c r="R2820" s="11" t="s">
        <v>8333</v>
      </c>
      <c r="S2820" t="s">
        <v>8334</v>
      </c>
      <c r="T2820" s="13">
        <f t="shared" si="179"/>
        <v>2015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42139.525567129633</v>
      </c>
      <c r="P2821" s="12">
        <f t="shared" si="177"/>
        <v>42169.525567129633</v>
      </c>
      <c r="Q2821">
        <f t="shared" si="178"/>
        <v>50.38</v>
      </c>
      <c r="R2821" s="11" t="s">
        <v>8333</v>
      </c>
      <c r="S2821" t="s">
        <v>8334</v>
      </c>
      <c r="T2821" s="13">
        <f t="shared" si="179"/>
        <v>2015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42401.610983796301</v>
      </c>
      <c r="P2822" s="12">
        <f t="shared" si="177"/>
        <v>42426</v>
      </c>
      <c r="Q2822">
        <f t="shared" si="178"/>
        <v>13.6</v>
      </c>
      <c r="R2822" s="11" t="s">
        <v>8333</v>
      </c>
      <c r="S2822" t="s">
        <v>8334</v>
      </c>
      <c r="T2822" s="13">
        <f t="shared" si="179"/>
        <v>2016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41875.922858796301</v>
      </c>
      <c r="P2823" s="12">
        <f t="shared" si="177"/>
        <v>41905.922858796301</v>
      </c>
      <c r="Q2823">
        <f t="shared" si="178"/>
        <v>28.57</v>
      </c>
      <c r="R2823" s="11" t="s">
        <v>8333</v>
      </c>
      <c r="S2823" t="s">
        <v>8334</v>
      </c>
      <c r="T2823" s="13">
        <f t="shared" si="179"/>
        <v>2014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42060.683935185181</v>
      </c>
      <c r="P2824" s="12">
        <f t="shared" si="177"/>
        <v>42090.642268518524</v>
      </c>
      <c r="Q2824">
        <f t="shared" si="178"/>
        <v>63.83</v>
      </c>
      <c r="R2824" s="11" t="s">
        <v>8333</v>
      </c>
      <c r="S2824" t="s">
        <v>8334</v>
      </c>
      <c r="T2824" s="13">
        <f t="shared" si="179"/>
        <v>2015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42067.011643518519</v>
      </c>
      <c r="P2825" s="12">
        <f t="shared" si="177"/>
        <v>42094.957638888889</v>
      </c>
      <c r="Q2825">
        <f t="shared" si="178"/>
        <v>8.86</v>
      </c>
      <c r="R2825" s="11" t="s">
        <v>8333</v>
      </c>
      <c r="S2825" t="s">
        <v>8334</v>
      </c>
      <c r="T2825" s="13">
        <f t="shared" si="179"/>
        <v>2015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42136.270787037036</v>
      </c>
      <c r="P2826" s="12">
        <f t="shared" si="177"/>
        <v>42168.071527777778</v>
      </c>
      <c r="Q2826">
        <f t="shared" si="178"/>
        <v>50.67</v>
      </c>
      <c r="R2826" s="11" t="s">
        <v>8333</v>
      </c>
      <c r="S2826" t="s">
        <v>8334</v>
      </c>
      <c r="T2826" s="13">
        <f t="shared" si="179"/>
        <v>2015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42312.792662037042</v>
      </c>
      <c r="P2827" s="12">
        <f t="shared" si="177"/>
        <v>42342.792662037042</v>
      </c>
      <c r="Q2827">
        <f t="shared" si="178"/>
        <v>60.78</v>
      </c>
      <c r="R2827" s="11" t="s">
        <v>8333</v>
      </c>
      <c r="S2827" t="s">
        <v>8334</v>
      </c>
      <c r="T2827" s="13">
        <f t="shared" si="179"/>
        <v>2015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42171.034861111111</v>
      </c>
      <c r="P2828" s="12">
        <f t="shared" si="177"/>
        <v>42195.291666666672</v>
      </c>
      <c r="Q2828">
        <f t="shared" si="178"/>
        <v>113.42</v>
      </c>
      <c r="R2828" s="11" t="s">
        <v>8333</v>
      </c>
      <c r="S2828" t="s">
        <v>8334</v>
      </c>
      <c r="T2828" s="13">
        <f t="shared" si="179"/>
        <v>2015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42494.683634259258</v>
      </c>
      <c r="P2829" s="12">
        <f t="shared" si="177"/>
        <v>42524.6875</v>
      </c>
      <c r="Q2829">
        <f t="shared" si="178"/>
        <v>104.57</v>
      </c>
      <c r="R2829" s="11" t="s">
        <v>8333</v>
      </c>
      <c r="S2829" t="s">
        <v>8334</v>
      </c>
      <c r="T2829" s="13">
        <f t="shared" si="179"/>
        <v>2016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42254.264687499999</v>
      </c>
      <c r="P2830" s="12">
        <f t="shared" si="177"/>
        <v>42279.958333333328</v>
      </c>
      <c r="Q2830">
        <f t="shared" si="178"/>
        <v>98.31</v>
      </c>
      <c r="R2830" s="11" t="s">
        <v>8333</v>
      </c>
      <c r="S2830" t="s">
        <v>8334</v>
      </c>
      <c r="T2830" s="13">
        <f t="shared" si="179"/>
        <v>2015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42495.434236111112</v>
      </c>
      <c r="P2831" s="12">
        <f t="shared" si="177"/>
        <v>42523.434236111112</v>
      </c>
      <c r="Q2831">
        <f t="shared" si="178"/>
        <v>35.04</v>
      </c>
      <c r="R2831" s="11" t="s">
        <v>8333</v>
      </c>
      <c r="S2831" t="s">
        <v>8334</v>
      </c>
      <c r="T2831" s="13">
        <f t="shared" si="179"/>
        <v>2016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41758.839675925927</v>
      </c>
      <c r="P2832" s="12">
        <f t="shared" si="177"/>
        <v>41771.165972222225</v>
      </c>
      <c r="Q2832">
        <f t="shared" si="178"/>
        <v>272.73</v>
      </c>
      <c r="R2832" s="11" t="s">
        <v>8333</v>
      </c>
      <c r="S2832" t="s">
        <v>8334</v>
      </c>
      <c r="T2832" s="13">
        <f t="shared" si="179"/>
        <v>2014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42171.824884259258</v>
      </c>
      <c r="P2833" s="12">
        <f t="shared" si="177"/>
        <v>42201.824884259258</v>
      </c>
      <c r="Q2833">
        <f t="shared" si="178"/>
        <v>63.85</v>
      </c>
      <c r="R2833" s="11" t="s">
        <v>8333</v>
      </c>
      <c r="S2833" t="s">
        <v>8334</v>
      </c>
      <c r="T2833" s="13">
        <f t="shared" si="179"/>
        <v>2015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41938.709421296298</v>
      </c>
      <c r="P2834" s="12">
        <f t="shared" si="177"/>
        <v>41966.916666666672</v>
      </c>
      <c r="Q2834">
        <f t="shared" si="178"/>
        <v>30.19</v>
      </c>
      <c r="R2834" s="11" t="s">
        <v>8333</v>
      </c>
      <c r="S2834" t="s">
        <v>8334</v>
      </c>
      <c r="T2834" s="13">
        <f t="shared" si="179"/>
        <v>2014</v>
      </c>
    </row>
    <row r="2835" spans="1:20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42268.127696759257</v>
      </c>
      <c r="P2835" s="12">
        <f t="shared" si="177"/>
        <v>42288.083333333328</v>
      </c>
      <c r="Q2835">
        <f t="shared" si="178"/>
        <v>83.51</v>
      </c>
      <c r="R2835" s="11" t="s">
        <v>8333</v>
      </c>
      <c r="S2835" t="s">
        <v>8334</v>
      </c>
      <c r="T2835" s="13">
        <f t="shared" si="179"/>
        <v>2015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42019.959837962961</v>
      </c>
      <c r="P2836" s="12">
        <f t="shared" si="177"/>
        <v>42034.959837962961</v>
      </c>
      <c r="Q2836">
        <f t="shared" si="178"/>
        <v>64.760000000000005</v>
      </c>
      <c r="R2836" s="11" t="s">
        <v>8333</v>
      </c>
      <c r="S2836" t="s">
        <v>8334</v>
      </c>
      <c r="T2836" s="13">
        <f t="shared" si="179"/>
        <v>2015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42313.703900462962</v>
      </c>
      <c r="P2837" s="12">
        <f t="shared" si="177"/>
        <v>42343</v>
      </c>
      <c r="Q2837">
        <f t="shared" si="178"/>
        <v>20.12</v>
      </c>
      <c r="R2837" s="11" t="s">
        <v>8333</v>
      </c>
      <c r="S2837" t="s">
        <v>8334</v>
      </c>
      <c r="T2837" s="13">
        <f t="shared" si="179"/>
        <v>2015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42746.261782407411</v>
      </c>
      <c r="P2838" s="12">
        <f t="shared" si="177"/>
        <v>42784.207638888889</v>
      </c>
      <c r="Q2838">
        <f t="shared" si="178"/>
        <v>44.09</v>
      </c>
      <c r="R2838" s="11" t="s">
        <v>8333</v>
      </c>
      <c r="S2838" t="s">
        <v>8334</v>
      </c>
      <c r="T2838" s="13">
        <f t="shared" si="179"/>
        <v>2017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42307.908379629633</v>
      </c>
      <c r="P2839" s="12">
        <f t="shared" si="177"/>
        <v>42347.950046296297</v>
      </c>
      <c r="Q2839">
        <f t="shared" si="178"/>
        <v>40.479999999999997</v>
      </c>
      <c r="R2839" s="11" t="s">
        <v>8333</v>
      </c>
      <c r="S2839" t="s">
        <v>8334</v>
      </c>
      <c r="T2839" s="13">
        <f t="shared" si="179"/>
        <v>2015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41842.607592592591</v>
      </c>
      <c r="P2840" s="12">
        <f t="shared" si="177"/>
        <v>41864.916666666664</v>
      </c>
      <c r="Q2840">
        <f t="shared" si="178"/>
        <v>44.54</v>
      </c>
      <c r="R2840" s="11" t="s">
        <v>8333</v>
      </c>
      <c r="S2840" t="s">
        <v>8334</v>
      </c>
      <c r="T2840" s="13">
        <f t="shared" si="179"/>
        <v>2014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41853.240208333329</v>
      </c>
      <c r="P2841" s="12">
        <f t="shared" si="177"/>
        <v>41876.207638888889</v>
      </c>
      <c r="Q2841">
        <f t="shared" si="178"/>
        <v>125.81</v>
      </c>
      <c r="R2841" s="11" t="s">
        <v>8333</v>
      </c>
      <c r="S2841" t="s">
        <v>8334</v>
      </c>
      <c r="T2841" s="13">
        <f t="shared" si="179"/>
        <v>2014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42060.035636574074</v>
      </c>
      <c r="P2842" s="12">
        <f t="shared" si="177"/>
        <v>42081.708333333328</v>
      </c>
      <c r="Q2842">
        <f t="shared" si="178"/>
        <v>19.7</v>
      </c>
      <c r="R2842" s="11" t="s">
        <v>8333</v>
      </c>
      <c r="S2842" t="s">
        <v>8334</v>
      </c>
      <c r="T2842" s="13">
        <f t="shared" si="179"/>
        <v>2015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42291.739548611105</v>
      </c>
      <c r="P2843" s="12">
        <f t="shared" si="177"/>
        <v>42351.781215277777</v>
      </c>
      <c r="Q2843">
        <f t="shared" si="178"/>
        <v>10</v>
      </c>
      <c r="R2843" s="11" t="s">
        <v>8333</v>
      </c>
      <c r="S2843" t="s">
        <v>8334</v>
      </c>
      <c r="T2843" s="13">
        <f t="shared" si="179"/>
        <v>2015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41784.952488425923</v>
      </c>
      <c r="P2844" s="12">
        <f t="shared" si="177"/>
        <v>41811.458333333336</v>
      </c>
      <c r="Q2844">
        <f t="shared" si="178"/>
        <v>0</v>
      </c>
      <c r="R2844" s="11" t="s">
        <v>8333</v>
      </c>
      <c r="S2844" t="s">
        <v>8334</v>
      </c>
      <c r="T2844" s="13">
        <f t="shared" si="179"/>
        <v>2014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42492.737847222219</v>
      </c>
      <c r="P2845" s="12">
        <f t="shared" si="177"/>
        <v>42534.166666666672</v>
      </c>
      <c r="Q2845">
        <f t="shared" si="178"/>
        <v>0</v>
      </c>
      <c r="R2845" s="11" t="s">
        <v>8333</v>
      </c>
      <c r="S2845" t="s">
        <v>8334</v>
      </c>
      <c r="T2845" s="13">
        <f t="shared" si="179"/>
        <v>2016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42709.546064814815</v>
      </c>
      <c r="P2846" s="12">
        <f t="shared" si="177"/>
        <v>42739.546064814815</v>
      </c>
      <c r="Q2846">
        <f t="shared" si="178"/>
        <v>30</v>
      </c>
      <c r="R2846" s="11" t="s">
        <v>8333</v>
      </c>
      <c r="S2846" t="s">
        <v>8334</v>
      </c>
      <c r="T2846" s="13">
        <f t="shared" si="179"/>
        <v>2016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42103.016585648147</v>
      </c>
      <c r="P2847" s="12">
        <f t="shared" si="177"/>
        <v>42163.016585648147</v>
      </c>
      <c r="Q2847">
        <f t="shared" si="178"/>
        <v>60.67</v>
      </c>
      <c r="R2847" s="11" t="s">
        <v>8333</v>
      </c>
      <c r="S2847" t="s">
        <v>8334</v>
      </c>
      <c r="T2847" s="13">
        <f t="shared" si="179"/>
        <v>2015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42108.692060185189</v>
      </c>
      <c r="P2848" s="12">
        <f t="shared" si="177"/>
        <v>42153.692060185189</v>
      </c>
      <c r="Q2848">
        <f t="shared" si="178"/>
        <v>0</v>
      </c>
      <c r="R2848" s="11" t="s">
        <v>8333</v>
      </c>
      <c r="S2848" t="s">
        <v>8334</v>
      </c>
      <c r="T2848" s="13">
        <f t="shared" si="179"/>
        <v>2015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42453.806307870371</v>
      </c>
      <c r="P2849" s="12">
        <f t="shared" si="177"/>
        <v>42513.806307870371</v>
      </c>
      <c r="Q2849">
        <f t="shared" si="178"/>
        <v>0</v>
      </c>
      <c r="R2849" s="11" t="s">
        <v>8333</v>
      </c>
      <c r="S2849" t="s">
        <v>8334</v>
      </c>
      <c r="T2849" s="13">
        <f t="shared" si="179"/>
        <v>2016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42123.648831018523</v>
      </c>
      <c r="P2850" s="12">
        <f t="shared" si="177"/>
        <v>42153.648831018523</v>
      </c>
      <c r="Q2850">
        <f t="shared" si="178"/>
        <v>23.33</v>
      </c>
      <c r="R2850" s="11" t="s">
        <v>8333</v>
      </c>
      <c r="S2850" t="s">
        <v>8334</v>
      </c>
      <c r="T2850" s="13">
        <f t="shared" si="179"/>
        <v>2015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42453.428240740745</v>
      </c>
      <c r="P2851" s="12">
        <f t="shared" si="177"/>
        <v>42483.428240740745</v>
      </c>
      <c r="Q2851">
        <f t="shared" si="178"/>
        <v>5</v>
      </c>
      <c r="R2851" s="11" t="s">
        <v>8333</v>
      </c>
      <c r="S2851" t="s">
        <v>8334</v>
      </c>
      <c r="T2851" s="13">
        <f t="shared" si="179"/>
        <v>2016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41858.007071759261</v>
      </c>
      <c r="P2852" s="12">
        <f t="shared" si="177"/>
        <v>41888.007071759261</v>
      </c>
      <c r="Q2852">
        <f t="shared" si="178"/>
        <v>23.92</v>
      </c>
      <c r="R2852" s="11" t="s">
        <v>8333</v>
      </c>
      <c r="S2852" t="s">
        <v>8334</v>
      </c>
      <c r="T2852" s="13">
        <f t="shared" si="179"/>
        <v>2014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42390.002650462964</v>
      </c>
      <c r="P2853" s="12">
        <f t="shared" si="177"/>
        <v>42398.970138888893</v>
      </c>
      <c r="Q2853">
        <f t="shared" si="178"/>
        <v>0</v>
      </c>
      <c r="R2853" s="11" t="s">
        <v>8333</v>
      </c>
      <c r="S2853" t="s">
        <v>8334</v>
      </c>
      <c r="T2853" s="13">
        <f t="shared" si="179"/>
        <v>2016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41781.045173611114</v>
      </c>
      <c r="P2854" s="12">
        <f t="shared" si="177"/>
        <v>41811.045173611114</v>
      </c>
      <c r="Q2854">
        <f t="shared" si="178"/>
        <v>15.83</v>
      </c>
      <c r="R2854" s="11" t="s">
        <v>8333</v>
      </c>
      <c r="S2854" t="s">
        <v>8334</v>
      </c>
      <c r="T2854" s="13">
        <f t="shared" si="179"/>
        <v>2014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41836.190937499996</v>
      </c>
      <c r="P2855" s="12">
        <f t="shared" si="177"/>
        <v>41896.190937499996</v>
      </c>
      <c r="Q2855">
        <f t="shared" si="178"/>
        <v>0</v>
      </c>
      <c r="R2855" s="11" t="s">
        <v>8333</v>
      </c>
      <c r="S2855" t="s">
        <v>8334</v>
      </c>
      <c r="T2855" s="13">
        <f t="shared" si="179"/>
        <v>2014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42111.71665509259</v>
      </c>
      <c r="P2856" s="12">
        <f t="shared" si="177"/>
        <v>42131.71665509259</v>
      </c>
      <c r="Q2856">
        <f t="shared" si="178"/>
        <v>29.79</v>
      </c>
      <c r="R2856" s="11" t="s">
        <v>8333</v>
      </c>
      <c r="S2856" t="s">
        <v>8334</v>
      </c>
      <c r="T2856" s="13">
        <f t="shared" si="179"/>
        <v>2015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42370.007766203707</v>
      </c>
      <c r="P2857" s="12">
        <f t="shared" si="177"/>
        <v>42398.981944444444</v>
      </c>
      <c r="Q2857">
        <f t="shared" si="178"/>
        <v>60</v>
      </c>
      <c r="R2857" s="11" t="s">
        <v>8333</v>
      </c>
      <c r="S2857" t="s">
        <v>8334</v>
      </c>
      <c r="T2857" s="13">
        <f t="shared" si="179"/>
        <v>2016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42165.037581018521</v>
      </c>
      <c r="P2858" s="12">
        <f t="shared" si="177"/>
        <v>42224.898611111115</v>
      </c>
      <c r="Q2858">
        <f t="shared" si="178"/>
        <v>24.33</v>
      </c>
      <c r="R2858" s="11" t="s">
        <v>8333</v>
      </c>
      <c r="S2858" t="s">
        <v>8334</v>
      </c>
      <c r="T2858" s="13">
        <f t="shared" si="179"/>
        <v>2015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42726.920081018514</v>
      </c>
      <c r="P2859" s="12">
        <f t="shared" si="177"/>
        <v>42786.75</v>
      </c>
      <c r="Q2859">
        <f t="shared" si="178"/>
        <v>500</v>
      </c>
      <c r="R2859" s="11" t="s">
        <v>8333</v>
      </c>
      <c r="S2859" t="s">
        <v>8334</v>
      </c>
      <c r="T2859" s="13">
        <f t="shared" si="179"/>
        <v>2016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41954.545081018514</v>
      </c>
      <c r="P2860" s="12">
        <f t="shared" si="177"/>
        <v>41978.477777777778</v>
      </c>
      <c r="Q2860">
        <f t="shared" si="178"/>
        <v>0</v>
      </c>
      <c r="R2860" s="11" t="s">
        <v>8333</v>
      </c>
      <c r="S2860" t="s">
        <v>8334</v>
      </c>
      <c r="T2860" s="13">
        <f t="shared" si="179"/>
        <v>2014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42233.362314814818</v>
      </c>
      <c r="P2861" s="12">
        <f t="shared" si="177"/>
        <v>42293.362314814818</v>
      </c>
      <c r="Q2861">
        <f t="shared" si="178"/>
        <v>35</v>
      </c>
      <c r="R2861" s="11" t="s">
        <v>8333</v>
      </c>
      <c r="S2861" t="s">
        <v>8334</v>
      </c>
      <c r="T2861" s="13">
        <f t="shared" si="179"/>
        <v>2015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42480.800648148142</v>
      </c>
      <c r="P2862" s="12">
        <f t="shared" si="177"/>
        <v>42540.800648148142</v>
      </c>
      <c r="Q2862">
        <f t="shared" si="178"/>
        <v>29.56</v>
      </c>
      <c r="R2862" s="11" t="s">
        <v>8333</v>
      </c>
      <c r="S2862" t="s">
        <v>8334</v>
      </c>
      <c r="T2862" s="13">
        <f t="shared" si="179"/>
        <v>2016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42257.590833333335</v>
      </c>
      <c r="P2863" s="12">
        <f t="shared" si="177"/>
        <v>42271.590833333335</v>
      </c>
      <c r="Q2863">
        <f t="shared" si="178"/>
        <v>26.67</v>
      </c>
      <c r="R2863" s="11" t="s">
        <v>8333</v>
      </c>
      <c r="S2863" t="s">
        <v>8334</v>
      </c>
      <c r="T2863" s="13">
        <f t="shared" si="179"/>
        <v>2015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41784.789687500001</v>
      </c>
      <c r="P2864" s="12">
        <f t="shared" si="177"/>
        <v>41814.789687500001</v>
      </c>
      <c r="Q2864">
        <f t="shared" si="178"/>
        <v>18.329999999999998</v>
      </c>
      <c r="R2864" s="11" t="s">
        <v>8333</v>
      </c>
      <c r="S2864" t="s">
        <v>8334</v>
      </c>
      <c r="T2864" s="13">
        <f t="shared" si="179"/>
        <v>2014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41831.675034722226</v>
      </c>
      <c r="P2865" s="12">
        <f t="shared" si="177"/>
        <v>41891.675034722226</v>
      </c>
      <c r="Q2865">
        <f t="shared" si="178"/>
        <v>20</v>
      </c>
      <c r="R2865" s="11" t="s">
        <v>8333</v>
      </c>
      <c r="S2865" t="s">
        <v>8334</v>
      </c>
      <c r="T2865" s="13">
        <f t="shared" si="179"/>
        <v>2014</v>
      </c>
    </row>
    <row r="2866" spans="1:20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42172.613506944443</v>
      </c>
      <c r="P2866" s="12">
        <f t="shared" si="177"/>
        <v>42202.554166666669</v>
      </c>
      <c r="Q2866">
        <f t="shared" si="178"/>
        <v>13.33</v>
      </c>
      <c r="R2866" s="11" t="s">
        <v>8333</v>
      </c>
      <c r="S2866" t="s">
        <v>8334</v>
      </c>
      <c r="T2866" s="13">
        <f t="shared" si="179"/>
        <v>2015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41950.114108796297</v>
      </c>
      <c r="P2867" s="12">
        <f t="shared" si="177"/>
        <v>42010.114108796297</v>
      </c>
      <c r="Q2867">
        <f t="shared" si="178"/>
        <v>0</v>
      </c>
      <c r="R2867" s="11" t="s">
        <v>8333</v>
      </c>
      <c r="S2867" t="s">
        <v>8334</v>
      </c>
      <c r="T2867" s="13">
        <f t="shared" si="179"/>
        <v>2014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42627.955104166671</v>
      </c>
      <c r="P2868" s="12">
        <f t="shared" si="177"/>
        <v>42657.916666666672</v>
      </c>
      <c r="Q2868">
        <f t="shared" si="178"/>
        <v>22.5</v>
      </c>
      <c r="R2868" s="11" t="s">
        <v>8333</v>
      </c>
      <c r="S2868" t="s">
        <v>8334</v>
      </c>
      <c r="T2868" s="13">
        <f t="shared" si="179"/>
        <v>2016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42531.195277777777</v>
      </c>
      <c r="P2869" s="12">
        <f t="shared" si="177"/>
        <v>42555.166666666672</v>
      </c>
      <c r="Q2869">
        <f t="shared" si="178"/>
        <v>50.4</v>
      </c>
      <c r="R2869" s="11" t="s">
        <v>8333</v>
      </c>
      <c r="S2869" t="s">
        <v>8334</v>
      </c>
      <c r="T2869" s="13">
        <f t="shared" si="179"/>
        <v>2016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42618.827013888891</v>
      </c>
      <c r="P2870" s="12">
        <f t="shared" si="177"/>
        <v>42648.827013888891</v>
      </c>
      <c r="Q2870">
        <f t="shared" si="178"/>
        <v>105.03</v>
      </c>
      <c r="R2870" s="11" t="s">
        <v>8333</v>
      </c>
      <c r="S2870" t="s">
        <v>8334</v>
      </c>
      <c r="T2870" s="13">
        <f t="shared" si="179"/>
        <v>2016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42540.593530092592</v>
      </c>
      <c r="P2871" s="12">
        <f t="shared" si="177"/>
        <v>42570.593530092592</v>
      </c>
      <c r="Q2871">
        <f t="shared" si="178"/>
        <v>35.4</v>
      </c>
      <c r="R2871" s="11" t="s">
        <v>8333</v>
      </c>
      <c r="S2871" t="s">
        <v>8334</v>
      </c>
      <c r="T2871" s="13">
        <f t="shared" si="179"/>
        <v>2016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41746.189409722225</v>
      </c>
      <c r="P2872" s="12">
        <f t="shared" si="177"/>
        <v>41776.189409722225</v>
      </c>
      <c r="Q2872">
        <f t="shared" si="178"/>
        <v>83.33</v>
      </c>
      <c r="R2872" s="11" t="s">
        <v>8333</v>
      </c>
      <c r="S2872" t="s">
        <v>8334</v>
      </c>
      <c r="T2872" s="13">
        <f t="shared" si="179"/>
        <v>2014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41974.738576388889</v>
      </c>
      <c r="P2873" s="12">
        <f t="shared" si="177"/>
        <v>41994.738576388889</v>
      </c>
      <c r="Q2873">
        <f t="shared" si="178"/>
        <v>35.92</v>
      </c>
      <c r="R2873" s="11" t="s">
        <v>8333</v>
      </c>
      <c r="S2873" t="s">
        <v>8334</v>
      </c>
      <c r="T2873" s="13">
        <f t="shared" si="179"/>
        <v>2014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42115.11618055556</v>
      </c>
      <c r="P2874" s="12">
        <f t="shared" si="177"/>
        <v>42175.11618055556</v>
      </c>
      <c r="Q2874">
        <f t="shared" si="178"/>
        <v>0</v>
      </c>
      <c r="R2874" s="11" t="s">
        <v>8333</v>
      </c>
      <c r="S2874" t="s">
        <v>8334</v>
      </c>
      <c r="T2874" s="13">
        <f t="shared" si="179"/>
        <v>2015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42002.817488425921</v>
      </c>
      <c r="P2875" s="12">
        <f t="shared" si="177"/>
        <v>42032.817488425921</v>
      </c>
      <c r="Q2875">
        <f t="shared" si="178"/>
        <v>119.13</v>
      </c>
      <c r="R2875" s="11" t="s">
        <v>8333</v>
      </c>
      <c r="S2875" t="s">
        <v>8334</v>
      </c>
      <c r="T2875" s="13">
        <f t="shared" si="179"/>
        <v>2014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42722.84474537037</v>
      </c>
      <c r="P2876" s="12">
        <f t="shared" si="177"/>
        <v>42752.84474537037</v>
      </c>
      <c r="Q2876">
        <f t="shared" si="178"/>
        <v>90.33</v>
      </c>
      <c r="R2876" s="11" t="s">
        <v>8333</v>
      </c>
      <c r="S2876" t="s">
        <v>8334</v>
      </c>
      <c r="T2876" s="13">
        <f t="shared" si="179"/>
        <v>2016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42465.128391203703</v>
      </c>
      <c r="P2877" s="12">
        <f t="shared" si="177"/>
        <v>42495.128391203703</v>
      </c>
      <c r="Q2877">
        <f t="shared" si="178"/>
        <v>2.33</v>
      </c>
      <c r="R2877" s="11" t="s">
        <v>8333</v>
      </c>
      <c r="S2877" t="s">
        <v>8334</v>
      </c>
      <c r="T2877" s="13">
        <f t="shared" si="179"/>
        <v>2016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42171.743969907402</v>
      </c>
      <c r="P2878" s="12">
        <f t="shared" si="177"/>
        <v>42201.743969907402</v>
      </c>
      <c r="Q2878">
        <f t="shared" si="178"/>
        <v>0</v>
      </c>
      <c r="R2878" s="11" t="s">
        <v>8333</v>
      </c>
      <c r="S2878" t="s">
        <v>8334</v>
      </c>
      <c r="T2878" s="13">
        <f t="shared" si="179"/>
        <v>2015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42672.955138888887</v>
      </c>
      <c r="P2879" s="12">
        <f t="shared" si="177"/>
        <v>42704.708333333328</v>
      </c>
      <c r="Q2879">
        <f t="shared" si="178"/>
        <v>108.33</v>
      </c>
      <c r="R2879" s="11" t="s">
        <v>8333</v>
      </c>
      <c r="S2879" t="s">
        <v>8334</v>
      </c>
      <c r="T2879" s="13">
        <f t="shared" si="179"/>
        <v>2016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42128.615682870368</v>
      </c>
      <c r="P2880" s="12">
        <f t="shared" si="177"/>
        <v>42188.615682870368</v>
      </c>
      <c r="Q2880">
        <f t="shared" si="178"/>
        <v>15.75</v>
      </c>
      <c r="R2880" s="11" t="s">
        <v>8333</v>
      </c>
      <c r="S2880" t="s">
        <v>8334</v>
      </c>
      <c r="T2880" s="13">
        <f t="shared" si="179"/>
        <v>2015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42359.725243055553</v>
      </c>
      <c r="P2881" s="12">
        <f t="shared" si="177"/>
        <v>42389.725243055553</v>
      </c>
      <c r="Q2881">
        <f t="shared" si="178"/>
        <v>29</v>
      </c>
      <c r="R2881" s="11" t="s">
        <v>8333</v>
      </c>
      <c r="S2881" t="s">
        <v>8334</v>
      </c>
      <c r="T2881" s="13">
        <f t="shared" si="179"/>
        <v>2015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42192.905694444446</v>
      </c>
      <c r="P2882" s="12">
        <f t="shared" si="177"/>
        <v>42236.711805555555</v>
      </c>
      <c r="Q2882">
        <f t="shared" si="178"/>
        <v>96.55</v>
      </c>
      <c r="R2882" s="11" t="s">
        <v>8333</v>
      </c>
      <c r="S2882" t="s">
        <v>8334</v>
      </c>
      <c r="T2882" s="13">
        <f t="shared" si="179"/>
        <v>2015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(((J2883/60)/60)/24)+DATE(1970,1,1)</f>
        <v>41916.597638888888</v>
      </c>
      <c r="P2883" s="12">
        <f t="shared" ref="P2883:P2946" si="181">(((I2883/60)/60)/24)+DATE(1970,1,1)</f>
        <v>41976.639305555553</v>
      </c>
      <c r="Q2883">
        <f t="shared" ref="Q2883:Q2946" si="182">IFERROR(ROUND(E2883/L2883,2),0)</f>
        <v>0</v>
      </c>
      <c r="R2883" s="11" t="s">
        <v>8333</v>
      </c>
      <c r="S2883" t="s">
        <v>8334</v>
      </c>
      <c r="T2883" s="13">
        <f t="shared" ref="T2883:T2946" si="183">YEAR(O2883)</f>
        <v>2014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42461.596273148149</v>
      </c>
      <c r="P2884" s="12">
        <f t="shared" si="181"/>
        <v>42491.596273148149</v>
      </c>
      <c r="Q2884">
        <f t="shared" si="182"/>
        <v>63</v>
      </c>
      <c r="R2884" s="11" t="s">
        <v>8333</v>
      </c>
      <c r="S2884" t="s">
        <v>8334</v>
      </c>
      <c r="T2884" s="13">
        <f t="shared" si="183"/>
        <v>2016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42370.90320601852</v>
      </c>
      <c r="P2885" s="12">
        <f t="shared" si="181"/>
        <v>42406.207638888889</v>
      </c>
      <c r="Q2885">
        <f t="shared" si="182"/>
        <v>381.6</v>
      </c>
      <c r="R2885" s="11" t="s">
        <v>8333</v>
      </c>
      <c r="S2885" t="s">
        <v>8334</v>
      </c>
      <c r="T2885" s="13">
        <f t="shared" si="183"/>
        <v>2016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41948.727256944447</v>
      </c>
      <c r="P2886" s="12">
        <f t="shared" si="181"/>
        <v>41978.727256944447</v>
      </c>
      <c r="Q2886">
        <f t="shared" si="182"/>
        <v>46.25</v>
      </c>
      <c r="R2886" s="11" t="s">
        <v>8333</v>
      </c>
      <c r="S2886" t="s">
        <v>8334</v>
      </c>
      <c r="T2886" s="13">
        <f t="shared" si="183"/>
        <v>2014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42047.07640046296</v>
      </c>
      <c r="P2887" s="12">
        <f t="shared" si="181"/>
        <v>42077.034733796296</v>
      </c>
      <c r="Q2887">
        <f t="shared" si="182"/>
        <v>26</v>
      </c>
      <c r="R2887" s="11" t="s">
        <v>8333</v>
      </c>
      <c r="S2887" t="s">
        <v>8334</v>
      </c>
      <c r="T2887" s="13">
        <f t="shared" si="183"/>
        <v>2015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42261.632916666669</v>
      </c>
      <c r="P2888" s="12">
        <f t="shared" si="181"/>
        <v>42266.165972222225</v>
      </c>
      <c r="Q2888">
        <f t="shared" si="182"/>
        <v>10</v>
      </c>
      <c r="R2888" s="11" t="s">
        <v>8333</v>
      </c>
      <c r="S2888" t="s">
        <v>8334</v>
      </c>
      <c r="T2888" s="13">
        <f t="shared" si="183"/>
        <v>2015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41985.427361111113</v>
      </c>
      <c r="P2889" s="12">
        <f t="shared" si="181"/>
        <v>42015.427361111113</v>
      </c>
      <c r="Q2889">
        <f t="shared" si="182"/>
        <v>5</v>
      </c>
      <c r="R2889" s="11" t="s">
        <v>8333</v>
      </c>
      <c r="S2889" t="s">
        <v>8334</v>
      </c>
      <c r="T2889" s="13">
        <f t="shared" si="183"/>
        <v>2014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41922.535185185188</v>
      </c>
      <c r="P2890" s="12">
        <f t="shared" si="181"/>
        <v>41930.207638888889</v>
      </c>
      <c r="Q2890">
        <f t="shared" si="182"/>
        <v>0</v>
      </c>
      <c r="R2890" s="11" t="s">
        <v>8333</v>
      </c>
      <c r="S2890" t="s">
        <v>8334</v>
      </c>
      <c r="T2890" s="13">
        <f t="shared" si="183"/>
        <v>2014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41850.863252314812</v>
      </c>
      <c r="P2891" s="12">
        <f t="shared" si="181"/>
        <v>41880.863252314812</v>
      </c>
      <c r="Q2891">
        <f t="shared" si="182"/>
        <v>81.569999999999993</v>
      </c>
      <c r="R2891" s="11" t="s">
        <v>8333</v>
      </c>
      <c r="S2891" t="s">
        <v>8334</v>
      </c>
      <c r="T2891" s="13">
        <f t="shared" si="183"/>
        <v>2014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41831.742962962962</v>
      </c>
      <c r="P2892" s="12">
        <f t="shared" si="181"/>
        <v>41860.125</v>
      </c>
      <c r="Q2892">
        <f t="shared" si="182"/>
        <v>7</v>
      </c>
      <c r="R2892" s="11" t="s">
        <v>8333</v>
      </c>
      <c r="S2892" t="s">
        <v>8334</v>
      </c>
      <c r="T2892" s="13">
        <f t="shared" si="183"/>
        <v>2014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42415.883425925931</v>
      </c>
      <c r="P2893" s="12">
        <f t="shared" si="181"/>
        <v>42475.84175925926</v>
      </c>
      <c r="Q2893">
        <f t="shared" si="182"/>
        <v>27.3</v>
      </c>
      <c r="R2893" s="11" t="s">
        <v>8333</v>
      </c>
      <c r="S2893" t="s">
        <v>8334</v>
      </c>
      <c r="T2893" s="13">
        <f t="shared" si="183"/>
        <v>2016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41869.714166666665</v>
      </c>
      <c r="P2894" s="12">
        <f t="shared" si="181"/>
        <v>41876.875</v>
      </c>
      <c r="Q2894">
        <f t="shared" si="182"/>
        <v>29.41</v>
      </c>
      <c r="R2894" s="11" t="s">
        <v>8333</v>
      </c>
      <c r="S2894" t="s">
        <v>8334</v>
      </c>
      <c r="T2894" s="13">
        <f t="shared" si="183"/>
        <v>2014</v>
      </c>
    </row>
    <row r="2895" spans="1:20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41953.773090277777</v>
      </c>
      <c r="P2895" s="12">
        <f t="shared" si="181"/>
        <v>42013.083333333328</v>
      </c>
      <c r="Q2895">
        <f t="shared" si="182"/>
        <v>12.5</v>
      </c>
      <c r="R2895" s="11" t="s">
        <v>8333</v>
      </c>
      <c r="S2895" t="s">
        <v>8334</v>
      </c>
      <c r="T2895" s="13">
        <f t="shared" si="183"/>
        <v>2014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42037.986284722225</v>
      </c>
      <c r="P2896" s="12">
        <f t="shared" si="181"/>
        <v>42097.944618055553</v>
      </c>
      <c r="Q2896">
        <f t="shared" si="182"/>
        <v>0</v>
      </c>
      <c r="R2896" s="11" t="s">
        <v>8333</v>
      </c>
      <c r="S2896" t="s">
        <v>8334</v>
      </c>
      <c r="T2896" s="13">
        <f t="shared" si="183"/>
        <v>2015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41811.555462962962</v>
      </c>
      <c r="P2897" s="12">
        <f t="shared" si="181"/>
        <v>41812.875</v>
      </c>
      <c r="Q2897">
        <f t="shared" si="182"/>
        <v>5.75</v>
      </c>
      <c r="R2897" s="11" t="s">
        <v>8333</v>
      </c>
      <c r="S2897" t="s">
        <v>8334</v>
      </c>
      <c r="T2897" s="13">
        <f t="shared" si="183"/>
        <v>2014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42701.908807870372</v>
      </c>
      <c r="P2898" s="12">
        <f t="shared" si="181"/>
        <v>42716.25</v>
      </c>
      <c r="Q2898">
        <f t="shared" si="182"/>
        <v>52.08</v>
      </c>
      <c r="R2898" s="11" t="s">
        <v>8333</v>
      </c>
      <c r="S2898" t="s">
        <v>8334</v>
      </c>
      <c r="T2898" s="13">
        <f t="shared" si="183"/>
        <v>2016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42258.646504629629</v>
      </c>
      <c r="P2899" s="12">
        <f t="shared" si="181"/>
        <v>42288.645196759258</v>
      </c>
      <c r="Q2899">
        <f t="shared" si="182"/>
        <v>183.33</v>
      </c>
      <c r="R2899" s="11" t="s">
        <v>8333</v>
      </c>
      <c r="S2899" t="s">
        <v>8334</v>
      </c>
      <c r="T2899" s="13">
        <f t="shared" si="183"/>
        <v>2015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42278.664965277778</v>
      </c>
      <c r="P2900" s="12">
        <f t="shared" si="181"/>
        <v>42308.664965277778</v>
      </c>
      <c r="Q2900">
        <f t="shared" si="182"/>
        <v>26.33</v>
      </c>
      <c r="R2900" s="11" t="s">
        <v>8333</v>
      </c>
      <c r="S2900" t="s">
        <v>8334</v>
      </c>
      <c r="T2900" s="13">
        <f t="shared" si="183"/>
        <v>2015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42515.078217592592</v>
      </c>
      <c r="P2901" s="12">
        <f t="shared" si="181"/>
        <v>42575.078217592592</v>
      </c>
      <c r="Q2901">
        <f t="shared" si="182"/>
        <v>0</v>
      </c>
      <c r="R2901" s="11" t="s">
        <v>8333</v>
      </c>
      <c r="S2901" t="s">
        <v>8334</v>
      </c>
      <c r="T2901" s="13">
        <f t="shared" si="183"/>
        <v>2016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41830.234166666669</v>
      </c>
      <c r="P2902" s="12">
        <f t="shared" si="181"/>
        <v>41860.234166666669</v>
      </c>
      <c r="Q2902">
        <f t="shared" si="182"/>
        <v>486.43</v>
      </c>
      <c r="R2902" s="11" t="s">
        <v>8333</v>
      </c>
      <c r="S2902" t="s">
        <v>8334</v>
      </c>
      <c r="T2902" s="13">
        <f t="shared" si="183"/>
        <v>2014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41982.904386574075</v>
      </c>
      <c r="P2903" s="12">
        <f t="shared" si="181"/>
        <v>42042.904386574075</v>
      </c>
      <c r="Q2903">
        <f t="shared" si="182"/>
        <v>3</v>
      </c>
      <c r="R2903" s="11" t="s">
        <v>8333</v>
      </c>
      <c r="S2903" t="s">
        <v>8334</v>
      </c>
      <c r="T2903" s="13">
        <f t="shared" si="183"/>
        <v>2014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42210.439768518518</v>
      </c>
      <c r="P2904" s="12">
        <f t="shared" si="181"/>
        <v>42240.439768518518</v>
      </c>
      <c r="Q2904">
        <f t="shared" si="182"/>
        <v>25</v>
      </c>
      <c r="R2904" s="11" t="s">
        <v>8333</v>
      </c>
      <c r="S2904" t="s">
        <v>8334</v>
      </c>
      <c r="T2904" s="13">
        <f t="shared" si="183"/>
        <v>2015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42196.166874999995</v>
      </c>
      <c r="P2905" s="12">
        <f t="shared" si="181"/>
        <v>42256.166874999995</v>
      </c>
      <c r="Q2905">
        <f t="shared" si="182"/>
        <v>9.75</v>
      </c>
      <c r="R2905" s="11" t="s">
        <v>8333</v>
      </c>
      <c r="S2905" t="s">
        <v>8334</v>
      </c>
      <c r="T2905" s="13">
        <f t="shared" si="183"/>
        <v>2015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41940.967951388891</v>
      </c>
      <c r="P2906" s="12">
        <f t="shared" si="181"/>
        <v>41952.5</v>
      </c>
      <c r="Q2906">
        <f t="shared" si="182"/>
        <v>18.75</v>
      </c>
      <c r="R2906" s="11" t="s">
        <v>8333</v>
      </c>
      <c r="S2906" t="s">
        <v>8334</v>
      </c>
      <c r="T2906" s="13">
        <f t="shared" si="183"/>
        <v>2014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42606.056863425925</v>
      </c>
      <c r="P2907" s="12">
        <f t="shared" si="181"/>
        <v>42620.056863425925</v>
      </c>
      <c r="Q2907">
        <f t="shared" si="182"/>
        <v>36.590000000000003</v>
      </c>
      <c r="R2907" s="11" t="s">
        <v>8333</v>
      </c>
      <c r="S2907" t="s">
        <v>8334</v>
      </c>
      <c r="T2907" s="13">
        <f t="shared" si="183"/>
        <v>2016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42199.648912037039</v>
      </c>
      <c r="P2908" s="12">
        <f t="shared" si="181"/>
        <v>42217.041666666672</v>
      </c>
      <c r="Q2908">
        <f t="shared" si="182"/>
        <v>80.709999999999994</v>
      </c>
      <c r="R2908" s="11" t="s">
        <v>8333</v>
      </c>
      <c r="S2908" t="s">
        <v>8334</v>
      </c>
      <c r="T2908" s="13">
        <f t="shared" si="183"/>
        <v>2015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42444.877743055549</v>
      </c>
      <c r="P2909" s="12">
        <f t="shared" si="181"/>
        <v>42504.877743055549</v>
      </c>
      <c r="Q2909">
        <f t="shared" si="182"/>
        <v>1</v>
      </c>
      <c r="R2909" s="11" t="s">
        <v>8333</v>
      </c>
      <c r="S2909" t="s">
        <v>8334</v>
      </c>
      <c r="T2909" s="13">
        <f t="shared" si="183"/>
        <v>2016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42499.731701388882</v>
      </c>
      <c r="P2910" s="12">
        <f t="shared" si="181"/>
        <v>42529.731701388882</v>
      </c>
      <c r="Q2910">
        <f t="shared" si="182"/>
        <v>52.8</v>
      </c>
      <c r="R2910" s="11" t="s">
        <v>8333</v>
      </c>
      <c r="S2910" t="s">
        <v>8334</v>
      </c>
      <c r="T2910" s="13">
        <f t="shared" si="183"/>
        <v>2016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41929.266215277778</v>
      </c>
      <c r="P2911" s="12">
        <f t="shared" si="181"/>
        <v>41968.823611111111</v>
      </c>
      <c r="Q2911">
        <f t="shared" si="182"/>
        <v>20</v>
      </c>
      <c r="R2911" s="11" t="s">
        <v>8333</v>
      </c>
      <c r="S2911" t="s">
        <v>8334</v>
      </c>
      <c r="T2911" s="13">
        <f t="shared" si="183"/>
        <v>2014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42107.841284722221</v>
      </c>
      <c r="P2912" s="12">
        <f t="shared" si="181"/>
        <v>42167.841284722221</v>
      </c>
      <c r="Q2912">
        <f t="shared" si="182"/>
        <v>1</v>
      </c>
      <c r="R2912" s="11" t="s">
        <v>8333</v>
      </c>
      <c r="S2912" t="s">
        <v>8334</v>
      </c>
      <c r="T2912" s="13">
        <f t="shared" si="183"/>
        <v>2015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42142.768819444449</v>
      </c>
      <c r="P2913" s="12">
        <f t="shared" si="181"/>
        <v>42182.768819444449</v>
      </c>
      <c r="Q2913">
        <f t="shared" si="182"/>
        <v>46.93</v>
      </c>
      <c r="R2913" s="11" t="s">
        <v>8333</v>
      </c>
      <c r="S2913" t="s">
        <v>8334</v>
      </c>
      <c r="T2913" s="13">
        <f t="shared" si="183"/>
        <v>2015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42354.131643518514</v>
      </c>
      <c r="P2914" s="12">
        <f t="shared" si="181"/>
        <v>42384.131643518514</v>
      </c>
      <c r="Q2914">
        <f t="shared" si="182"/>
        <v>78.08</v>
      </c>
      <c r="R2914" s="11" t="s">
        <v>8333</v>
      </c>
      <c r="S2914" t="s">
        <v>8334</v>
      </c>
      <c r="T2914" s="13">
        <f t="shared" si="183"/>
        <v>2015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41828.922905092593</v>
      </c>
      <c r="P2915" s="12">
        <f t="shared" si="181"/>
        <v>41888.922905092593</v>
      </c>
      <c r="Q2915">
        <f t="shared" si="182"/>
        <v>1</v>
      </c>
      <c r="R2915" s="11" t="s">
        <v>8333</v>
      </c>
      <c r="S2915" t="s">
        <v>8334</v>
      </c>
      <c r="T2915" s="13">
        <f t="shared" si="183"/>
        <v>2014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42017.907337962963</v>
      </c>
      <c r="P2916" s="12">
        <f t="shared" si="181"/>
        <v>42077.865671296298</v>
      </c>
      <c r="Q2916">
        <f t="shared" si="182"/>
        <v>1</v>
      </c>
      <c r="R2916" s="11" t="s">
        <v>8333</v>
      </c>
      <c r="S2916" t="s">
        <v>8334</v>
      </c>
      <c r="T2916" s="13">
        <f t="shared" si="183"/>
        <v>2015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42415.398032407407</v>
      </c>
      <c r="P2917" s="12">
        <f t="shared" si="181"/>
        <v>42445.356365740736</v>
      </c>
      <c r="Q2917">
        <f t="shared" si="182"/>
        <v>203.67</v>
      </c>
      <c r="R2917" s="11" t="s">
        <v>8333</v>
      </c>
      <c r="S2917" t="s">
        <v>8334</v>
      </c>
      <c r="T2917" s="13">
        <f t="shared" si="183"/>
        <v>2016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41755.476724537039</v>
      </c>
      <c r="P2918" s="12">
        <f t="shared" si="181"/>
        <v>41778.476724537039</v>
      </c>
      <c r="Q2918">
        <f t="shared" si="182"/>
        <v>20.71</v>
      </c>
      <c r="R2918" s="11" t="s">
        <v>8333</v>
      </c>
      <c r="S2918" t="s">
        <v>8334</v>
      </c>
      <c r="T2918" s="13">
        <f t="shared" si="183"/>
        <v>2014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42245.234340277777</v>
      </c>
      <c r="P2919" s="12">
        <f t="shared" si="181"/>
        <v>42263.234340277777</v>
      </c>
      <c r="Q2919">
        <f t="shared" si="182"/>
        <v>48.56</v>
      </c>
      <c r="R2919" s="11" t="s">
        <v>8333</v>
      </c>
      <c r="S2919" t="s">
        <v>8334</v>
      </c>
      <c r="T2919" s="13">
        <f t="shared" si="183"/>
        <v>2015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42278.629710648151</v>
      </c>
      <c r="P2920" s="12">
        <f t="shared" si="181"/>
        <v>42306.629710648151</v>
      </c>
      <c r="Q2920">
        <f t="shared" si="182"/>
        <v>68.099999999999994</v>
      </c>
      <c r="R2920" s="11" t="s">
        <v>8333</v>
      </c>
      <c r="S2920" t="s">
        <v>8334</v>
      </c>
      <c r="T2920" s="13">
        <f t="shared" si="183"/>
        <v>2015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41826.61954861111</v>
      </c>
      <c r="P2921" s="12">
        <f t="shared" si="181"/>
        <v>41856.61954861111</v>
      </c>
      <c r="Q2921">
        <f t="shared" si="182"/>
        <v>8.5</v>
      </c>
      <c r="R2921" s="11" t="s">
        <v>8333</v>
      </c>
      <c r="S2921" t="s">
        <v>8334</v>
      </c>
      <c r="T2921" s="13">
        <f t="shared" si="183"/>
        <v>2014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42058.792476851857</v>
      </c>
      <c r="P2922" s="12">
        <f t="shared" si="181"/>
        <v>42088.750810185185</v>
      </c>
      <c r="Q2922">
        <f t="shared" si="182"/>
        <v>51.62</v>
      </c>
      <c r="R2922" s="11" t="s">
        <v>8333</v>
      </c>
      <c r="S2922" t="s">
        <v>8334</v>
      </c>
      <c r="T2922" s="13">
        <f t="shared" si="183"/>
        <v>2015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41877.886620370373</v>
      </c>
      <c r="P2923" s="12">
        <f t="shared" si="181"/>
        <v>41907.886620370373</v>
      </c>
      <c r="Q2923">
        <f t="shared" si="182"/>
        <v>43</v>
      </c>
      <c r="R2923" s="11" t="s">
        <v>8333</v>
      </c>
      <c r="S2923" t="s">
        <v>8375</v>
      </c>
      <c r="T2923" s="13">
        <f t="shared" si="183"/>
        <v>2014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42097.874155092592</v>
      </c>
      <c r="P2924" s="12">
        <f t="shared" si="181"/>
        <v>42142.874155092592</v>
      </c>
      <c r="Q2924">
        <f t="shared" si="182"/>
        <v>83.33</v>
      </c>
      <c r="R2924" s="11" t="s">
        <v>8333</v>
      </c>
      <c r="S2924" t="s">
        <v>8375</v>
      </c>
      <c r="T2924" s="13">
        <f t="shared" si="183"/>
        <v>2015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42013.15253472222</v>
      </c>
      <c r="P2925" s="12">
        <f t="shared" si="181"/>
        <v>42028.125</v>
      </c>
      <c r="Q2925">
        <f t="shared" si="182"/>
        <v>30</v>
      </c>
      <c r="R2925" s="11" t="s">
        <v>8333</v>
      </c>
      <c r="S2925" t="s">
        <v>8375</v>
      </c>
      <c r="T2925" s="13">
        <f t="shared" si="183"/>
        <v>2015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42103.556828703702</v>
      </c>
      <c r="P2926" s="12">
        <f t="shared" si="181"/>
        <v>42133.165972222225</v>
      </c>
      <c r="Q2926">
        <f t="shared" si="182"/>
        <v>175.51</v>
      </c>
      <c r="R2926" s="11" t="s">
        <v>8333</v>
      </c>
      <c r="S2926" t="s">
        <v>8375</v>
      </c>
      <c r="T2926" s="13">
        <f t="shared" si="183"/>
        <v>2015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41863.584120370368</v>
      </c>
      <c r="P2927" s="12">
        <f t="shared" si="181"/>
        <v>41893.584120370368</v>
      </c>
      <c r="Q2927">
        <f t="shared" si="182"/>
        <v>231.66</v>
      </c>
      <c r="R2927" s="11" t="s">
        <v>8333</v>
      </c>
      <c r="S2927" t="s">
        <v>8375</v>
      </c>
      <c r="T2927" s="13">
        <f t="shared" si="183"/>
        <v>2014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42044.765960648147</v>
      </c>
      <c r="P2928" s="12">
        <f t="shared" si="181"/>
        <v>42058.765960648147</v>
      </c>
      <c r="Q2928">
        <f t="shared" si="182"/>
        <v>75</v>
      </c>
      <c r="R2928" s="11" t="s">
        <v>8333</v>
      </c>
      <c r="S2928" t="s">
        <v>8375</v>
      </c>
      <c r="T2928" s="13">
        <f t="shared" si="183"/>
        <v>2015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41806.669317129628</v>
      </c>
      <c r="P2929" s="12">
        <f t="shared" si="181"/>
        <v>41835.208333333336</v>
      </c>
      <c r="Q2929">
        <f t="shared" si="182"/>
        <v>112.14</v>
      </c>
      <c r="R2929" s="11" t="s">
        <v>8333</v>
      </c>
      <c r="S2929" t="s">
        <v>8375</v>
      </c>
      <c r="T2929" s="13">
        <f t="shared" si="183"/>
        <v>2014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42403.998217592598</v>
      </c>
      <c r="P2930" s="12">
        <f t="shared" si="181"/>
        <v>42433.998217592598</v>
      </c>
      <c r="Q2930">
        <f t="shared" si="182"/>
        <v>41.67</v>
      </c>
      <c r="R2930" s="11" t="s">
        <v>8333</v>
      </c>
      <c r="S2930" t="s">
        <v>8375</v>
      </c>
      <c r="T2930" s="13">
        <f t="shared" si="183"/>
        <v>2016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41754.564328703702</v>
      </c>
      <c r="P2931" s="12">
        <f t="shared" si="181"/>
        <v>41784.564328703702</v>
      </c>
      <c r="Q2931">
        <f t="shared" si="182"/>
        <v>255.17</v>
      </c>
      <c r="R2931" s="11" t="s">
        <v>8333</v>
      </c>
      <c r="S2931" t="s">
        <v>8375</v>
      </c>
      <c r="T2931" s="13">
        <f t="shared" si="183"/>
        <v>2014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42101.584074074075</v>
      </c>
      <c r="P2932" s="12">
        <f t="shared" si="181"/>
        <v>42131.584074074075</v>
      </c>
      <c r="Q2932">
        <f t="shared" si="182"/>
        <v>162.77000000000001</v>
      </c>
      <c r="R2932" s="11" t="s">
        <v>8333</v>
      </c>
      <c r="S2932" t="s">
        <v>8375</v>
      </c>
      <c r="T2932" s="13">
        <f t="shared" si="183"/>
        <v>2015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41872.291238425925</v>
      </c>
      <c r="P2933" s="12">
        <f t="shared" si="181"/>
        <v>41897.255555555559</v>
      </c>
      <c r="Q2933">
        <f t="shared" si="182"/>
        <v>88.33</v>
      </c>
      <c r="R2933" s="11" t="s">
        <v>8333</v>
      </c>
      <c r="S2933" t="s">
        <v>8375</v>
      </c>
      <c r="T2933" s="13">
        <f t="shared" si="183"/>
        <v>2014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42025.164780092593</v>
      </c>
      <c r="P2934" s="12">
        <f t="shared" si="181"/>
        <v>42056.458333333328</v>
      </c>
      <c r="Q2934">
        <f t="shared" si="182"/>
        <v>85.74</v>
      </c>
      <c r="R2934" s="11" t="s">
        <v>8333</v>
      </c>
      <c r="S2934" t="s">
        <v>8375</v>
      </c>
      <c r="T2934" s="13">
        <f t="shared" si="183"/>
        <v>2015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42495.956631944442</v>
      </c>
      <c r="P2935" s="12">
        <f t="shared" si="181"/>
        <v>42525.956631944442</v>
      </c>
      <c r="Q2935">
        <f t="shared" si="182"/>
        <v>47.57</v>
      </c>
      <c r="R2935" s="11" t="s">
        <v>8333</v>
      </c>
      <c r="S2935" t="s">
        <v>8375</v>
      </c>
      <c r="T2935" s="13">
        <f t="shared" si="183"/>
        <v>2016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41775.636157407411</v>
      </c>
      <c r="P2936" s="12">
        <f t="shared" si="181"/>
        <v>41805.636157407411</v>
      </c>
      <c r="Q2936">
        <f t="shared" si="182"/>
        <v>72.97</v>
      </c>
      <c r="R2936" s="11" t="s">
        <v>8333</v>
      </c>
      <c r="S2936" t="s">
        <v>8375</v>
      </c>
      <c r="T2936" s="13">
        <f t="shared" si="183"/>
        <v>2014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42553.583425925928</v>
      </c>
      <c r="P2937" s="12">
        <f t="shared" si="181"/>
        <v>42611.708333333328</v>
      </c>
      <c r="Q2937">
        <f t="shared" si="182"/>
        <v>90.54</v>
      </c>
      <c r="R2937" s="11" t="s">
        <v>8333</v>
      </c>
      <c r="S2937" t="s">
        <v>8375</v>
      </c>
      <c r="T2937" s="13">
        <f t="shared" si="183"/>
        <v>2016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41912.650729166664</v>
      </c>
      <c r="P2938" s="12">
        <f t="shared" si="181"/>
        <v>41925.207638888889</v>
      </c>
      <c r="Q2938">
        <f t="shared" si="182"/>
        <v>37.65</v>
      </c>
      <c r="R2938" s="11" t="s">
        <v>8333</v>
      </c>
      <c r="S2938" t="s">
        <v>8375</v>
      </c>
      <c r="T2938" s="13">
        <f t="shared" si="183"/>
        <v>2014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41803.457326388889</v>
      </c>
      <c r="P2939" s="12">
        <f t="shared" si="181"/>
        <v>41833.457326388889</v>
      </c>
      <c r="Q2939">
        <f t="shared" si="182"/>
        <v>36.36</v>
      </c>
      <c r="R2939" s="11" t="s">
        <v>8333</v>
      </c>
      <c r="S2939" t="s">
        <v>8375</v>
      </c>
      <c r="T2939" s="13">
        <f t="shared" si="183"/>
        <v>2014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42004.703865740739</v>
      </c>
      <c r="P2940" s="12">
        <f t="shared" si="181"/>
        <v>42034.703865740739</v>
      </c>
      <c r="Q2940">
        <f t="shared" si="182"/>
        <v>126.72</v>
      </c>
      <c r="R2940" s="11" t="s">
        <v>8333</v>
      </c>
      <c r="S2940" t="s">
        <v>8375</v>
      </c>
      <c r="T2940" s="13">
        <f t="shared" si="183"/>
        <v>2014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41845.809166666666</v>
      </c>
      <c r="P2941" s="12">
        <f t="shared" si="181"/>
        <v>41879.041666666664</v>
      </c>
      <c r="Q2941">
        <f t="shared" si="182"/>
        <v>329.2</v>
      </c>
      <c r="R2941" s="11" t="s">
        <v>8333</v>
      </c>
      <c r="S2941" t="s">
        <v>8375</v>
      </c>
      <c r="T2941" s="13">
        <f t="shared" si="183"/>
        <v>2014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41982.773356481484</v>
      </c>
      <c r="P2942" s="12">
        <f t="shared" si="181"/>
        <v>42022.773356481484</v>
      </c>
      <c r="Q2942">
        <f t="shared" si="182"/>
        <v>81.239999999999995</v>
      </c>
      <c r="R2942" s="11" t="s">
        <v>8333</v>
      </c>
      <c r="S2942" t="s">
        <v>8375</v>
      </c>
      <c r="T2942" s="13">
        <f t="shared" si="183"/>
        <v>2014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42034.960127314815</v>
      </c>
      <c r="P2943" s="12">
        <f t="shared" si="181"/>
        <v>42064.960127314815</v>
      </c>
      <c r="Q2943">
        <f t="shared" si="182"/>
        <v>1</v>
      </c>
      <c r="R2943" s="11" t="s">
        <v>8333</v>
      </c>
      <c r="S2943" t="s">
        <v>8373</v>
      </c>
      <c r="T2943" s="13">
        <f t="shared" si="183"/>
        <v>2015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42334.803923611107</v>
      </c>
      <c r="P2944" s="12">
        <f t="shared" si="181"/>
        <v>42354.845833333333</v>
      </c>
      <c r="Q2944">
        <f t="shared" si="182"/>
        <v>202.23</v>
      </c>
      <c r="R2944" s="11" t="s">
        <v>8333</v>
      </c>
      <c r="S2944" t="s">
        <v>8373</v>
      </c>
      <c r="T2944" s="13">
        <f t="shared" si="183"/>
        <v>2015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42077.129398148143</v>
      </c>
      <c r="P2945" s="12">
        <f t="shared" si="181"/>
        <v>42107.129398148143</v>
      </c>
      <c r="Q2945">
        <f t="shared" si="182"/>
        <v>0</v>
      </c>
      <c r="R2945" s="11" t="s">
        <v>8333</v>
      </c>
      <c r="S2945" t="s">
        <v>8373</v>
      </c>
      <c r="T2945" s="13">
        <f t="shared" si="183"/>
        <v>2015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42132.9143287037</v>
      </c>
      <c r="P2946" s="12">
        <f t="shared" si="181"/>
        <v>42162.9143287037</v>
      </c>
      <c r="Q2946">
        <f t="shared" si="182"/>
        <v>100</v>
      </c>
      <c r="R2946" s="11" t="s">
        <v>8333</v>
      </c>
      <c r="S2946" t="s">
        <v>8373</v>
      </c>
      <c r="T2946" s="13">
        <f t="shared" si="183"/>
        <v>2015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(((J2947/60)/60)/24)+DATE(1970,1,1)</f>
        <v>42118.139583333337</v>
      </c>
      <c r="P2947" s="12">
        <f t="shared" ref="P2947:P3010" si="185">(((I2947/60)/60)/24)+DATE(1970,1,1)</f>
        <v>42148.139583333337</v>
      </c>
      <c r="Q2947">
        <f t="shared" ref="Q2947:Q3010" si="186">IFERROR(ROUND(E2947/L2947,2),0)</f>
        <v>0</v>
      </c>
      <c r="R2947" s="11" t="s">
        <v>8333</v>
      </c>
      <c r="S2947" t="s">
        <v>8373</v>
      </c>
      <c r="T2947" s="13">
        <f t="shared" ref="T2947:T3010" si="187">YEAR(O2947)</f>
        <v>2015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42567.531157407408</v>
      </c>
      <c r="P2948" s="12">
        <f t="shared" si="185"/>
        <v>42597.531157407408</v>
      </c>
      <c r="Q2948">
        <f t="shared" si="186"/>
        <v>1</v>
      </c>
      <c r="R2948" s="11" t="s">
        <v>8333</v>
      </c>
      <c r="S2948" t="s">
        <v>8373</v>
      </c>
      <c r="T2948" s="13">
        <f t="shared" si="187"/>
        <v>2016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42649.562118055561</v>
      </c>
      <c r="P2949" s="12">
        <f t="shared" si="185"/>
        <v>42698.715972222228</v>
      </c>
      <c r="Q2949">
        <f t="shared" si="186"/>
        <v>82.46</v>
      </c>
      <c r="R2949" s="11" t="s">
        <v>8333</v>
      </c>
      <c r="S2949" t="s">
        <v>8373</v>
      </c>
      <c r="T2949" s="13">
        <f t="shared" si="187"/>
        <v>2016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42097.649224537032</v>
      </c>
      <c r="P2950" s="12">
        <f t="shared" si="185"/>
        <v>42157.649224537032</v>
      </c>
      <c r="Q2950">
        <f t="shared" si="186"/>
        <v>2.67</v>
      </c>
      <c r="R2950" s="11" t="s">
        <v>8333</v>
      </c>
      <c r="S2950" t="s">
        <v>8373</v>
      </c>
      <c r="T2950" s="13">
        <f t="shared" si="187"/>
        <v>2015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42297.823113425926</v>
      </c>
      <c r="P2951" s="12">
        <f t="shared" si="185"/>
        <v>42327.864780092597</v>
      </c>
      <c r="Q2951">
        <f t="shared" si="186"/>
        <v>12.5</v>
      </c>
      <c r="R2951" s="11" t="s">
        <v>8333</v>
      </c>
      <c r="S2951" t="s">
        <v>8373</v>
      </c>
      <c r="T2951" s="13">
        <f t="shared" si="187"/>
        <v>2015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42362.36518518519</v>
      </c>
      <c r="P2952" s="12">
        <f t="shared" si="185"/>
        <v>42392.36518518519</v>
      </c>
      <c r="Q2952">
        <f t="shared" si="186"/>
        <v>0</v>
      </c>
      <c r="R2952" s="11" t="s">
        <v>8333</v>
      </c>
      <c r="S2952" t="s">
        <v>8373</v>
      </c>
      <c r="T2952" s="13">
        <f t="shared" si="187"/>
        <v>2015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41872.802928240737</v>
      </c>
      <c r="P2953" s="12">
        <f t="shared" si="185"/>
        <v>41917.802928240737</v>
      </c>
      <c r="Q2953">
        <f t="shared" si="186"/>
        <v>18.899999999999999</v>
      </c>
      <c r="R2953" s="11" t="s">
        <v>8333</v>
      </c>
      <c r="S2953" t="s">
        <v>8373</v>
      </c>
      <c r="T2953" s="13">
        <f t="shared" si="187"/>
        <v>2014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42628.690266203703</v>
      </c>
      <c r="P2954" s="12">
        <f t="shared" si="185"/>
        <v>42660.166666666672</v>
      </c>
      <c r="Q2954">
        <f t="shared" si="186"/>
        <v>200.63</v>
      </c>
      <c r="R2954" s="11" t="s">
        <v>8333</v>
      </c>
      <c r="S2954" t="s">
        <v>8373</v>
      </c>
      <c r="T2954" s="13">
        <f t="shared" si="187"/>
        <v>2016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42255.791909722218</v>
      </c>
      <c r="P2955" s="12">
        <f t="shared" si="185"/>
        <v>42285.791909722218</v>
      </c>
      <c r="Q2955">
        <f t="shared" si="186"/>
        <v>201.67</v>
      </c>
      <c r="R2955" s="11" t="s">
        <v>8333</v>
      </c>
      <c r="S2955" t="s">
        <v>8373</v>
      </c>
      <c r="T2955" s="13">
        <f t="shared" si="187"/>
        <v>2015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42790.583368055552</v>
      </c>
      <c r="P2956" s="12">
        <f t="shared" si="185"/>
        <v>42810.541701388895</v>
      </c>
      <c r="Q2956">
        <f t="shared" si="186"/>
        <v>0</v>
      </c>
      <c r="R2956" s="11" t="s">
        <v>8333</v>
      </c>
      <c r="S2956" t="s">
        <v>8373</v>
      </c>
      <c r="T2956" s="13">
        <f t="shared" si="187"/>
        <v>2017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42141.741307870368</v>
      </c>
      <c r="P2957" s="12">
        <f t="shared" si="185"/>
        <v>42171.741307870368</v>
      </c>
      <c r="Q2957">
        <f t="shared" si="186"/>
        <v>65</v>
      </c>
      <c r="R2957" s="11" t="s">
        <v>8333</v>
      </c>
      <c r="S2957" t="s">
        <v>8373</v>
      </c>
      <c r="T2957" s="13">
        <f t="shared" si="187"/>
        <v>2015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42464.958912037036</v>
      </c>
      <c r="P2958" s="12">
        <f t="shared" si="185"/>
        <v>42494.958912037036</v>
      </c>
      <c r="Q2958">
        <f t="shared" si="186"/>
        <v>66.099999999999994</v>
      </c>
      <c r="R2958" s="11" t="s">
        <v>8333</v>
      </c>
      <c r="S2958" t="s">
        <v>8373</v>
      </c>
      <c r="T2958" s="13">
        <f t="shared" si="187"/>
        <v>2016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42031.011249999996</v>
      </c>
      <c r="P2959" s="12">
        <f t="shared" si="185"/>
        <v>42090.969583333332</v>
      </c>
      <c r="Q2959">
        <f t="shared" si="186"/>
        <v>93.33</v>
      </c>
      <c r="R2959" s="11" t="s">
        <v>8333</v>
      </c>
      <c r="S2959" t="s">
        <v>8373</v>
      </c>
      <c r="T2959" s="13">
        <f t="shared" si="187"/>
        <v>2015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42438.779131944444</v>
      </c>
      <c r="P2960" s="12">
        <f t="shared" si="185"/>
        <v>42498.73746527778</v>
      </c>
      <c r="Q2960">
        <f t="shared" si="186"/>
        <v>0</v>
      </c>
      <c r="R2960" s="11" t="s">
        <v>8333</v>
      </c>
      <c r="S2960" t="s">
        <v>8373</v>
      </c>
      <c r="T2960" s="13">
        <f t="shared" si="187"/>
        <v>2016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42498.008391203708</v>
      </c>
      <c r="P2961" s="12">
        <f t="shared" si="185"/>
        <v>42528.008391203708</v>
      </c>
      <c r="Q2961">
        <f t="shared" si="186"/>
        <v>0</v>
      </c>
      <c r="R2961" s="11" t="s">
        <v>8333</v>
      </c>
      <c r="S2961" t="s">
        <v>8373</v>
      </c>
      <c r="T2961" s="13">
        <f t="shared" si="187"/>
        <v>2016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41863.757210648146</v>
      </c>
      <c r="P2962" s="12">
        <f t="shared" si="185"/>
        <v>41893.757210648146</v>
      </c>
      <c r="Q2962">
        <f t="shared" si="186"/>
        <v>0</v>
      </c>
      <c r="R2962" s="11" t="s">
        <v>8333</v>
      </c>
      <c r="S2962" t="s">
        <v>8373</v>
      </c>
      <c r="T2962" s="13">
        <f t="shared" si="187"/>
        <v>2014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42061.212488425925</v>
      </c>
      <c r="P2963" s="12">
        <f t="shared" si="185"/>
        <v>42089.166666666672</v>
      </c>
      <c r="Q2963">
        <f t="shared" si="186"/>
        <v>50.75</v>
      </c>
      <c r="R2963" s="11" t="s">
        <v>8333</v>
      </c>
      <c r="S2963" t="s">
        <v>8334</v>
      </c>
      <c r="T2963" s="13">
        <f t="shared" si="187"/>
        <v>2015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42036.24428240741</v>
      </c>
      <c r="P2964" s="12">
        <f t="shared" si="185"/>
        <v>42064.290972222225</v>
      </c>
      <c r="Q2964">
        <f t="shared" si="186"/>
        <v>60.9</v>
      </c>
      <c r="R2964" s="11" t="s">
        <v>8333</v>
      </c>
      <c r="S2964" t="s">
        <v>8334</v>
      </c>
      <c r="T2964" s="13">
        <f t="shared" si="187"/>
        <v>2015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42157.470185185186</v>
      </c>
      <c r="P2965" s="12">
        <f t="shared" si="185"/>
        <v>42187.470185185186</v>
      </c>
      <c r="Q2965">
        <f t="shared" si="186"/>
        <v>109.03</v>
      </c>
      <c r="R2965" s="11" t="s">
        <v>8333</v>
      </c>
      <c r="S2965" t="s">
        <v>8334</v>
      </c>
      <c r="T2965" s="13">
        <f t="shared" si="187"/>
        <v>2015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41827.909942129627</v>
      </c>
      <c r="P2966" s="12">
        <f t="shared" si="185"/>
        <v>41857.897222222222</v>
      </c>
      <c r="Q2966">
        <f t="shared" si="186"/>
        <v>25.69</v>
      </c>
      <c r="R2966" s="11" t="s">
        <v>8333</v>
      </c>
      <c r="S2966" t="s">
        <v>8334</v>
      </c>
      <c r="T2966" s="13">
        <f t="shared" si="187"/>
        <v>2014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42162.729548611111</v>
      </c>
      <c r="P2967" s="12">
        <f t="shared" si="185"/>
        <v>42192.729548611111</v>
      </c>
      <c r="Q2967">
        <f t="shared" si="186"/>
        <v>41.92</v>
      </c>
      <c r="R2967" s="11" t="s">
        <v>8333</v>
      </c>
      <c r="S2967" t="s">
        <v>8334</v>
      </c>
      <c r="T2967" s="13">
        <f t="shared" si="187"/>
        <v>2015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42233.738564814819</v>
      </c>
      <c r="P2968" s="12">
        <f t="shared" si="185"/>
        <v>42263.738564814819</v>
      </c>
      <c r="Q2968">
        <f t="shared" si="186"/>
        <v>88.77</v>
      </c>
      <c r="R2968" s="11" t="s">
        <v>8333</v>
      </c>
      <c r="S2968" t="s">
        <v>8334</v>
      </c>
      <c r="T2968" s="13">
        <f t="shared" si="187"/>
        <v>2015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42042.197824074072</v>
      </c>
      <c r="P2969" s="12">
        <f t="shared" si="185"/>
        <v>42072.156157407408</v>
      </c>
      <c r="Q2969">
        <f t="shared" si="186"/>
        <v>80.23</v>
      </c>
      <c r="R2969" s="11" t="s">
        <v>8333</v>
      </c>
      <c r="S2969" t="s">
        <v>8334</v>
      </c>
      <c r="T2969" s="13">
        <f t="shared" si="187"/>
        <v>2015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42585.523842592593</v>
      </c>
      <c r="P2970" s="12">
        <f t="shared" si="185"/>
        <v>42599.165972222225</v>
      </c>
      <c r="Q2970">
        <f t="shared" si="186"/>
        <v>78.94</v>
      </c>
      <c r="R2970" s="11" t="s">
        <v>8333</v>
      </c>
      <c r="S2970" t="s">
        <v>8334</v>
      </c>
      <c r="T2970" s="13">
        <f t="shared" si="187"/>
        <v>2016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42097.786493055552</v>
      </c>
      <c r="P2971" s="12">
        <f t="shared" si="185"/>
        <v>42127.952083333337</v>
      </c>
      <c r="Q2971">
        <f t="shared" si="186"/>
        <v>95.59</v>
      </c>
      <c r="R2971" s="11" t="s">
        <v>8333</v>
      </c>
      <c r="S2971" t="s">
        <v>8334</v>
      </c>
      <c r="T2971" s="13">
        <f t="shared" si="187"/>
        <v>2015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41808.669571759259</v>
      </c>
      <c r="P2972" s="12">
        <f t="shared" si="185"/>
        <v>41838.669571759259</v>
      </c>
      <c r="Q2972">
        <f t="shared" si="186"/>
        <v>69.89</v>
      </c>
      <c r="R2972" s="11" t="s">
        <v>8333</v>
      </c>
      <c r="S2972" t="s">
        <v>8334</v>
      </c>
      <c r="T2972" s="13">
        <f t="shared" si="187"/>
        <v>2014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41852.658310185187</v>
      </c>
      <c r="P2973" s="12">
        <f t="shared" si="185"/>
        <v>41882.658310185187</v>
      </c>
      <c r="Q2973">
        <f t="shared" si="186"/>
        <v>74.53</v>
      </c>
      <c r="R2973" s="11" t="s">
        <v>8333</v>
      </c>
      <c r="S2973" t="s">
        <v>8334</v>
      </c>
      <c r="T2973" s="13">
        <f t="shared" si="187"/>
        <v>2014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42694.110185185185</v>
      </c>
      <c r="P2974" s="12">
        <f t="shared" si="185"/>
        <v>42709.041666666672</v>
      </c>
      <c r="Q2974">
        <f t="shared" si="186"/>
        <v>123.94</v>
      </c>
      <c r="R2974" s="11" t="s">
        <v>8333</v>
      </c>
      <c r="S2974" t="s">
        <v>8334</v>
      </c>
      <c r="T2974" s="13">
        <f t="shared" si="187"/>
        <v>2016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42341.818379629629</v>
      </c>
      <c r="P2975" s="12">
        <f t="shared" si="185"/>
        <v>42370.166666666672</v>
      </c>
      <c r="Q2975">
        <f t="shared" si="186"/>
        <v>264.85000000000002</v>
      </c>
      <c r="R2975" s="11" t="s">
        <v>8333</v>
      </c>
      <c r="S2975" t="s">
        <v>8334</v>
      </c>
      <c r="T2975" s="13">
        <f t="shared" si="187"/>
        <v>2015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41880.061006944445</v>
      </c>
      <c r="P2976" s="12">
        <f t="shared" si="185"/>
        <v>41908.065972222219</v>
      </c>
      <c r="Q2976">
        <f t="shared" si="186"/>
        <v>58.62</v>
      </c>
      <c r="R2976" s="11" t="s">
        <v>8333</v>
      </c>
      <c r="S2976" t="s">
        <v>8334</v>
      </c>
      <c r="T2976" s="13">
        <f t="shared" si="187"/>
        <v>2014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41941.683865740742</v>
      </c>
      <c r="P2977" s="12">
        <f t="shared" si="185"/>
        <v>41970.125</v>
      </c>
      <c r="Q2977">
        <f t="shared" si="186"/>
        <v>70.88</v>
      </c>
      <c r="R2977" s="11" t="s">
        <v>8333</v>
      </c>
      <c r="S2977" t="s">
        <v>8334</v>
      </c>
      <c r="T2977" s="13">
        <f t="shared" si="187"/>
        <v>2014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42425.730671296296</v>
      </c>
      <c r="P2978" s="12">
        <f t="shared" si="185"/>
        <v>42442.5</v>
      </c>
      <c r="Q2978">
        <f t="shared" si="186"/>
        <v>8.57</v>
      </c>
      <c r="R2978" s="11" t="s">
        <v>8333</v>
      </c>
      <c r="S2978" t="s">
        <v>8334</v>
      </c>
      <c r="T2978" s="13">
        <f t="shared" si="187"/>
        <v>2016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42026.88118055556</v>
      </c>
      <c r="P2979" s="12">
        <f t="shared" si="185"/>
        <v>42086.093055555553</v>
      </c>
      <c r="Q2979">
        <f t="shared" si="186"/>
        <v>113.57</v>
      </c>
      <c r="R2979" s="11" t="s">
        <v>8333</v>
      </c>
      <c r="S2979" t="s">
        <v>8334</v>
      </c>
      <c r="T2979" s="13">
        <f t="shared" si="187"/>
        <v>2015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41922.640590277777</v>
      </c>
      <c r="P2980" s="12">
        <f t="shared" si="185"/>
        <v>41932.249305555553</v>
      </c>
      <c r="Q2980">
        <f t="shared" si="186"/>
        <v>60.69</v>
      </c>
      <c r="R2980" s="11" t="s">
        <v>8333</v>
      </c>
      <c r="S2980" t="s">
        <v>8334</v>
      </c>
      <c r="T2980" s="13">
        <f t="shared" si="187"/>
        <v>2014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41993.824340277773</v>
      </c>
      <c r="P2981" s="12">
        <f t="shared" si="185"/>
        <v>42010.25</v>
      </c>
      <c r="Q2981">
        <f t="shared" si="186"/>
        <v>110.22</v>
      </c>
      <c r="R2981" s="11" t="s">
        <v>8333</v>
      </c>
      <c r="S2981" t="s">
        <v>8334</v>
      </c>
      <c r="T2981" s="13">
        <f t="shared" si="187"/>
        <v>2014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42219.915856481486</v>
      </c>
      <c r="P2982" s="12">
        <f t="shared" si="185"/>
        <v>42240.083333333328</v>
      </c>
      <c r="Q2982">
        <f t="shared" si="186"/>
        <v>136.46</v>
      </c>
      <c r="R2982" s="11" t="s">
        <v>8333</v>
      </c>
      <c r="S2982" t="s">
        <v>8334</v>
      </c>
      <c r="T2982" s="13">
        <f t="shared" si="187"/>
        <v>2015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42225.559675925921</v>
      </c>
      <c r="P2983" s="12">
        <f t="shared" si="185"/>
        <v>42270.559675925921</v>
      </c>
      <c r="Q2983">
        <f t="shared" si="186"/>
        <v>53.16</v>
      </c>
      <c r="R2983" s="11" t="s">
        <v>8333</v>
      </c>
      <c r="S2983" t="s">
        <v>8373</v>
      </c>
      <c r="T2983" s="13">
        <f t="shared" si="187"/>
        <v>2015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42381.686840277776</v>
      </c>
      <c r="P2984" s="12">
        <f t="shared" si="185"/>
        <v>42411.686840277776</v>
      </c>
      <c r="Q2984">
        <f t="shared" si="186"/>
        <v>86.49</v>
      </c>
      <c r="R2984" s="11" t="s">
        <v>8333</v>
      </c>
      <c r="S2984" t="s">
        <v>8373</v>
      </c>
      <c r="T2984" s="13">
        <f t="shared" si="187"/>
        <v>2016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41894.632361111115</v>
      </c>
      <c r="P2985" s="12">
        <f t="shared" si="185"/>
        <v>41954.674027777779</v>
      </c>
      <c r="Q2985">
        <f t="shared" si="186"/>
        <v>155.24</v>
      </c>
      <c r="R2985" s="11" t="s">
        <v>8333</v>
      </c>
      <c r="S2985" t="s">
        <v>8373</v>
      </c>
      <c r="T2985" s="13">
        <f t="shared" si="187"/>
        <v>2014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42576.278715277775</v>
      </c>
      <c r="P2986" s="12">
        <f t="shared" si="185"/>
        <v>42606.278715277775</v>
      </c>
      <c r="Q2986">
        <f t="shared" si="186"/>
        <v>115.08</v>
      </c>
      <c r="R2986" s="11" t="s">
        <v>8333</v>
      </c>
      <c r="S2986" t="s">
        <v>8373</v>
      </c>
      <c r="T2986" s="13">
        <f t="shared" si="187"/>
        <v>2016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42654.973703703698</v>
      </c>
      <c r="P2987" s="12">
        <f t="shared" si="185"/>
        <v>42674.166666666672</v>
      </c>
      <c r="Q2987">
        <f t="shared" si="186"/>
        <v>109.59</v>
      </c>
      <c r="R2987" s="11" t="s">
        <v>8333</v>
      </c>
      <c r="S2987" t="s">
        <v>8373</v>
      </c>
      <c r="T2987" s="13">
        <f t="shared" si="187"/>
        <v>2016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42431.500069444446</v>
      </c>
      <c r="P2988" s="12">
        <f t="shared" si="185"/>
        <v>42491.458402777775</v>
      </c>
      <c r="Q2988">
        <f t="shared" si="186"/>
        <v>45.21</v>
      </c>
      <c r="R2988" s="11" t="s">
        <v>8333</v>
      </c>
      <c r="S2988" t="s">
        <v>8373</v>
      </c>
      <c r="T2988" s="13">
        <f t="shared" si="187"/>
        <v>2016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42627.307303240741</v>
      </c>
      <c r="P2989" s="12">
        <f t="shared" si="185"/>
        <v>42656</v>
      </c>
      <c r="Q2989">
        <f t="shared" si="186"/>
        <v>104.15</v>
      </c>
      <c r="R2989" s="11" t="s">
        <v>8333</v>
      </c>
      <c r="S2989" t="s">
        <v>8373</v>
      </c>
      <c r="T2989" s="13">
        <f t="shared" si="187"/>
        <v>2016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42511.362048611118</v>
      </c>
      <c r="P2990" s="12">
        <f t="shared" si="185"/>
        <v>42541.362048611118</v>
      </c>
      <c r="Q2990">
        <f t="shared" si="186"/>
        <v>35.71</v>
      </c>
      <c r="R2990" s="11" t="s">
        <v>8333</v>
      </c>
      <c r="S2990" t="s">
        <v>8373</v>
      </c>
      <c r="T2990" s="13">
        <f t="shared" si="187"/>
        <v>2016</v>
      </c>
    </row>
    <row r="2991" spans="1:20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42337.02039351852</v>
      </c>
      <c r="P2991" s="12">
        <f t="shared" si="185"/>
        <v>42359.207638888889</v>
      </c>
      <c r="Q2991">
        <f t="shared" si="186"/>
        <v>97</v>
      </c>
      <c r="R2991" s="11" t="s">
        <v>8333</v>
      </c>
      <c r="S2991" t="s">
        <v>8373</v>
      </c>
      <c r="T2991" s="13">
        <f t="shared" si="187"/>
        <v>2015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42341.57430555555</v>
      </c>
      <c r="P2992" s="12">
        <f t="shared" si="185"/>
        <v>42376.57430555555</v>
      </c>
      <c r="Q2992">
        <f t="shared" si="186"/>
        <v>370.37</v>
      </c>
      <c r="R2992" s="11" t="s">
        <v>8333</v>
      </c>
      <c r="S2992" t="s">
        <v>8373</v>
      </c>
      <c r="T2992" s="13">
        <f t="shared" si="187"/>
        <v>2015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42740.837152777778</v>
      </c>
      <c r="P2993" s="12">
        <f t="shared" si="185"/>
        <v>42762.837152777778</v>
      </c>
      <c r="Q2993">
        <f t="shared" si="186"/>
        <v>94.41</v>
      </c>
      <c r="R2993" s="11" t="s">
        <v>8333</v>
      </c>
      <c r="S2993" t="s">
        <v>8373</v>
      </c>
      <c r="T2993" s="13">
        <f t="shared" si="187"/>
        <v>2017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42622.767476851848</v>
      </c>
      <c r="P2994" s="12">
        <f t="shared" si="185"/>
        <v>42652.767476851848</v>
      </c>
      <c r="Q2994">
        <f t="shared" si="186"/>
        <v>48.98</v>
      </c>
      <c r="R2994" s="11" t="s">
        <v>8333</v>
      </c>
      <c r="S2994" t="s">
        <v>8373</v>
      </c>
      <c r="T2994" s="13">
        <f t="shared" si="187"/>
        <v>2016</v>
      </c>
    </row>
    <row r="2995" spans="1:20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42390.838738425926</v>
      </c>
      <c r="P2995" s="12">
        <f t="shared" si="185"/>
        <v>42420.838738425926</v>
      </c>
      <c r="Q2995">
        <f t="shared" si="186"/>
        <v>45.59</v>
      </c>
      <c r="R2995" s="11" t="s">
        <v>8333</v>
      </c>
      <c r="S2995" t="s">
        <v>8373</v>
      </c>
      <c r="T2995" s="13">
        <f t="shared" si="187"/>
        <v>2016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41885.478842592594</v>
      </c>
      <c r="P2996" s="12">
        <f t="shared" si="185"/>
        <v>41915.478842592594</v>
      </c>
      <c r="Q2996">
        <f t="shared" si="186"/>
        <v>23.28</v>
      </c>
      <c r="R2996" s="11" t="s">
        <v>8333</v>
      </c>
      <c r="S2996" t="s">
        <v>8373</v>
      </c>
      <c r="T2996" s="13">
        <f t="shared" si="187"/>
        <v>2014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42724.665173611109</v>
      </c>
      <c r="P2997" s="12">
        <f t="shared" si="185"/>
        <v>42754.665173611109</v>
      </c>
      <c r="Q2997">
        <f t="shared" si="186"/>
        <v>63.23</v>
      </c>
      <c r="R2997" s="11" t="s">
        <v>8333</v>
      </c>
      <c r="S2997" t="s">
        <v>8373</v>
      </c>
      <c r="T2997" s="13">
        <f t="shared" si="187"/>
        <v>2016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42090.912500000006</v>
      </c>
      <c r="P2998" s="12">
        <f t="shared" si="185"/>
        <v>42150.912500000006</v>
      </c>
      <c r="Q2998">
        <f t="shared" si="186"/>
        <v>153.52000000000001</v>
      </c>
      <c r="R2998" s="11" t="s">
        <v>8333</v>
      </c>
      <c r="S2998" t="s">
        <v>8373</v>
      </c>
      <c r="T2998" s="13">
        <f t="shared" si="187"/>
        <v>2015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42775.733715277776</v>
      </c>
      <c r="P2999" s="12">
        <f t="shared" si="185"/>
        <v>42793.207638888889</v>
      </c>
      <c r="Q2999">
        <f t="shared" si="186"/>
        <v>90.2</v>
      </c>
      <c r="R2999" s="11" t="s">
        <v>8333</v>
      </c>
      <c r="S2999" t="s">
        <v>8373</v>
      </c>
      <c r="T2999" s="13">
        <f t="shared" si="187"/>
        <v>2017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41778.193622685183</v>
      </c>
      <c r="P3000" s="12">
        <f t="shared" si="185"/>
        <v>41806.184027777781</v>
      </c>
      <c r="Q3000">
        <f t="shared" si="186"/>
        <v>118.97</v>
      </c>
      <c r="R3000" s="11" t="s">
        <v>8333</v>
      </c>
      <c r="S3000" t="s">
        <v>8373</v>
      </c>
      <c r="T3000" s="13">
        <f t="shared" si="187"/>
        <v>2014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42780.740277777775</v>
      </c>
      <c r="P3001" s="12">
        <f t="shared" si="185"/>
        <v>42795.083333333328</v>
      </c>
      <c r="Q3001">
        <f t="shared" si="186"/>
        <v>80.25</v>
      </c>
      <c r="R3001" s="11" t="s">
        <v>8333</v>
      </c>
      <c r="S3001" t="s">
        <v>8373</v>
      </c>
      <c r="T3001" s="13">
        <f t="shared" si="187"/>
        <v>2017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42752.827199074076</v>
      </c>
      <c r="P3002" s="12">
        <f t="shared" si="185"/>
        <v>42766.75</v>
      </c>
      <c r="Q3002">
        <f t="shared" si="186"/>
        <v>62.5</v>
      </c>
      <c r="R3002" s="11" t="s">
        <v>8333</v>
      </c>
      <c r="S3002" t="s">
        <v>8373</v>
      </c>
      <c r="T3002" s="13">
        <f t="shared" si="187"/>
        <v>2017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42534.895625000005</v>
      </c>
      <c r="P3003" s="12">
        <f t="shared" si="185"/>
        <v>42564.895625000005</v>
      </c>
      <c r="Q3003">
        <f t="shared" si="186"/>
        <v>131.38</v>
      </c>
      <c r="R3003" s="11" t="s">
        <v>8333</v>
      </c>
      <c r="S3003" t="s">
        <v>8373</v>
      </c>
      <c r="T3003" s="13">
        <f t="shared" si="187"/>
        <v>2016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41239.83625</v>
      </c>
      <c r="P3004" s="12">
        <f t="shared" si="185"/>
        <v>41269.83625</v>
      </c>
      <c r="Q3004">
        <f t="shared" si="186"/>
        <v>73.03</v>
      </c>
      <c r="R3004" s="11" t="s">
        <v>8333</v>
      </c>
      <c r="S3004" t="s">
        <v>8373</v>
      </c>
      <c r="T3004" s="13">
        <f t="shared" si="187"/>
        <v>2012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42398.849259259259</v>
      </c>
      <c r="P3005" s="12">
        <f t="shared" si="185"/>
        <v>42430.249305555553</v>
      </c>
      <c r="Q3005">
        <f t="shared" si="186"/>
        <v>178.53</v>
      </c>
      <c r="R3005" s="11" t="s">
        <v>8333</v>
      </c>
      <c r="S3005" t="s">
        <v>8373</v>
      </c>
      <c r="T3005" s="13">
        <f t="shared" si="187"/>
        <v>2016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41928.881064814814</v>
      </c>
      <c r="P3006" s="12">
        <f t="shared" si="185"/>
        <v>41958.922731481478</v>
      </c>
      <c r="Q3006">
        <f t="shared" si="186"/>
        <v>162.91</v>
      </c>
      <c r="R3006" s="11" t="s">
        <v>8333</v>
      </c>
      <c r="S3006" t="s">
        <v>8373</v>
      </c>
      <c r="T3006" s="13">
        <f t="shared" si="187"/>
        <v>2014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41888.674826388888</v>
      </c>
      <c r="P3007" s="12">
        <f t="shared" si="185"/>
        <v>41918.674826388888</v>
      </c>
      <c r="Q3007">
        <f t="shared" si="186"/>
        <v>108.24</v>
      </c>
      <c r="R3007" s="11" t="s">
        <v>8333</v>
      </c>
      <c r="S3007" t="s">
        <v>8373</v>
      </c>
      <c r="T3007" s="13">
        <f t="shared" si="187"/>
        <v>2014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41957.756840277783</v>
      </c>
      <c r="P3008" s="12">
        <f t="shared" si="185"/>
        <v>41987.756840277783</v>
      </c>
      <c r="Q3008">
        <f t="shared" si="186"/>
        <v>88.87</v>
      </c>
      <c r="R3008" s="11" t="s">
        <v>8333</v>
      </c>
      <c r="S3008" t="s">
        <v>8373</v>
      </c>
      <c r="T3008" s="13">
        <f t="shared" si="187"/>
        <v>2014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42098.216238425928</v>
      </c>
      <c r="P3009" s="12">
        <f t="shared" si="185"/>
        <v>42119.216238425928</v>
      </c>
      <c r="Q3009">
        <f t="shared" si="186"/>
        <v>54</v>
      </c>
      <c r="R3009" s="11" t="s">
        <v>8333</v>
      </c>
      <c r="S3009" t="s">
        <v>8373</v>
      </c>
      <c r="T3009" s="13">
        <f t="shared" si="187"/>
        <v>2015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42360.212025462963</v>
      </c>
      <c r="P3010" s="12">
        <f t="shared" si="185"/>
        <v>42390.212025462963</v>
      </c>
      <c r="Q3010">
        <f t="shared" si="186"/>
        <v>116.73</v>
      </c>
      <c r="R3010" s="11" t="s">
        <v>8333</v>
      </c>
      <c r="S3010" t="s">
        <v>8373</v>
      </c>
      <c r="T3010" s="13">
        <f t="shared" si="187"/>
        <v>2015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(((J3011/60)/60)/24)+DATE(1970,1,1)</f>
        <v>41939.569907407407</v>
      </c>
      <c r="P3011" s="12">
        <f t="shared" ref="P3011:P3074" si="189">(((I3011/60)/60)/24)+DATE(1970,1,1)</f>
        <v>41969.611574074079</v>
      </c>
      <c r="Q3011">
        <f t="shared" ref="Q3011:Q3074" si="190">IFERROR(ROUND(E3011/L3011,2),0)</f>
        <v>233.9</v>
      </c>
      <c r="R3011" s="11" t="s">
        <v>8333</v>
      </c>
      <c r="S3011" t="s">
        <v>8373</v>
      </c>
      <c r="T3011" s="13">
        <f t="shared" ref="T3011:T3074" si="191">YEAR(O3011)</f>
        <v>2014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41996.832395833335</v>
      </c>
      <c r="P3012" s="12">
        <f t="shared" si="189"/>
        <v>42056.832395833335</v>
      </c>
      <c r="Q3012">
        <f t="shared" si="190"/>
        <v>158</v>
      </c>
      <c r="R3012" s="11" t="s">
        <v>8333</v>
      </c>
      <c r="S3012" t="s">
        <v>8373</v>
      </c>
      <c r="T3012" s="13">
        <f t="shared" si="191"/>
        <v>2014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42334.468935185185</v>
      </c>
      <c r="P3013" s="12">
        <f t="shared" si="189"/>
        <v>42361.957638888889</v>
      </c>
      <c r="Q3013">
        <f t="shared" si="190"/>
        <v>14.84</v>
      </c>
      <c r="R3013" s="11" t="s">
        <v>8333</v>
      </c>
      <c r="S3013" t="s">
        <v>8373</v>
      </c>
      <c r="T3013" s="13">
        <f t="shared" si="191"/>
        <v>2015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42024.702893518523</v>
      </c>
      <c r="P3014" s="12">
        <f t="shared" si="189"/>
        <v>42045.702893518523</v>
      </c>
      <c r="Q3014">
        <f t="shared" si="190"/>
        <v>85.18</v>
      </c>
      <c r="R3014" s="11" t="s">
        <v>8333</v>
      </c>
      <c r="S3014" t="s">
        <v>8373</v>
      </c>
      <c r="T3014" s="13">
        <f t="shared" si="191"/>
        <v>2015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42146.836215277777</v>
      </c>
      <c r="P3015" s="12">
        <f t="shared" si="189"/>
        <v>42176.836215277777</v>
      </c>
      <c r="Q3015">
        <f t="shared" si="190"/>
        <v>146.69</v>
      </c>
      <c r="R3015" s="11" t="s">
        <v>8333</v>
      </c>
      <c r="S3015" t="s">
        <v>8373</v>
      </c>
      <c r="T3015" s="13">
        <f t="shared" si="191"/>
        <v>2015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41920.123611111114</v>
      </c>
      <c r="P3016" s="12">
        <f t="shared" si="189"/>
        <v>41948.208333333336</v>
      </c>
      <c r="Q3016">
        <f t="shared" si="190"/>
        <v>50.76</v>
      </c>
      <c r="R3016" s="11" t="s">
        <v>8333</v>
      </c>
      <c r="S3016" t="s">
        <v>8373</v>
      </c>
      <c r="T3016" s="13">
        <f t="shared" si="191"/>
        <v>2014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41785.72729166667</v>
      </c>
      <c r="P3017" s="12">
        <f t="shared" si="189"/>
        <v>41801.166666666664</v>
      </c>
      <c r="Q3017">
        <f t="shared" si="190"/>
        <v>87.7</v>
      </c>
      <c r="R3017" s="11" t="s">
        <v>8333</v>
      </c>
      <c r="S3017" t="s">
        <v>8373</v>
      </c>
      <c r="T3017" s="13">
        <f t="shared" si="191"/>
        <v>2014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41778.548055555555</v>
      </c>
      <c r="P3018" s="12">
        <f t="shared" si="189"/>
        <v>41838.548055555555</v>
      </c>
      <c r="Q3018">
        <f t="shared" si="190"/>
        <v>242.28</v>
      </c>
      <c r="R3018" s="11" t="s">
        <v>8333</v>
      </c>
      <c r="S3018" t="s">
        <v>8373</v>
      </c>
      <c r="T3018" s="13">
        <f t="shared" si="191"/>
        <v>2014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41841.850034722222</v>
      </c>
      <c r="P3019" s="12">
        <f t="shared" si="189"/>
        <v>41871.850034722222</v>
      </c>
      <c r="Q3019">
        <f t="shared" si="190"/>
        <v>146.44999999999999</v>
      </c>
      <c r="R3019" s="11" t="s">
        <v>8333</v>
      </c>
      <c r="S3019" t="s">
        <v>8373</v>
      </c>
      <c r="T3019" s="13">
        <f t="shared" si="191"/>
        <v>2014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42163.29833333334</v>
      </c>
      <c r="P3020" s="12">
        <f t="shared" si="189"/>
        <v>42205.916666666672</v>
      </c>
      <c r="Q3020">
        <f t="shared" si="190"/>
        <v>103.17</v>
      </c>
      <c r="R3020" s="11" t="s">
        <v>8333</v>
      </c>
      <c r="S3020" t="s">
        <v>8373</v>
      </c>
      <c r="T3020" s="13">
        <f t="shared" si="191"/>
        <v>2015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41758.833564814813</v>
      </c>
      <c r="P3021" s="12">
        <f t="shared" si="189"/>
        <v>41786.125</v>
      </c>
      <c r="Q3021">
        <f t="shared" si="190"/>
        <v>80.459999999999994</v>
      </c>
      <c r="R3021" s="11" t="s">
        <v>8333</v>
      </c>
      <c r="S3021" t="s">
        <v>8373</v>
      </c>
      <c r="T3021" s="13">
        <f t="shared" si="191"/>
        <v>2014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42170.846446759257</v>
      </c>
      <c r="P3022" s="12">
        <f t="shared" si="189"/>
        <v>42230.846446759257</v>
      </c>
      <c r="Q3022">
        <f t="shared" si="190"/>
        <v>234.67</v>
      </c>
      <c r="R3022" s="11" t="s">
        <v>8333</v>
      </c>
      <c r="S3022" t="s">
        <v>8373</v>
      </c>
      <c r="T3022" s="13">
        <f t="shared" si="191"/>
        <v>2015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42660.618854166663</v>
      </c>
      <c r="P3023" s="12">
        <f t="shared" si="189"/>
        <v>42696.249305555553</v>
      </c>
      <c r="Q3023">
        <f t="shared" si="190"/>
        <v>50.69</v>
      </c>
      <c r="R3023" s="11" t="s">
        <v>8333</v>
      </c>
      <c r="S3023" t="s">
        <v>8373</v>
      </c>
      <c r="T3023" s="13">
        <f t="shared" si="191"/>
        <v>2016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42564.95380787037</v>
      </c>
      <c r="P3024" s="12">
        <f t="shared" si="189"/>
        <v>42609.95380787037</v>
      </c>
      <c r="Q3024">
        <f t="shared" si="190"/>
        <v>162.71</v>
      </c>
      <c r="R3024" s="11" t="s">
        <v>8333</v>
      </c>
      <c r="S3024" t="s">
        <v>8373</v>
      </c>
      <c r="T3024" s="13">
        <f t="shared" si="191"/>
        <v>2016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42121.675763888896</v>
      </c>
      <c r="P3025" s="12">
        <f t="shared" si="189"/>
        <v>42166.675763888896</v>
      </c>
      <c r="Q3025">
        <f t="shared" si="190"/>
        <v>120.17</v>
      </c>
      <c r="R3025" s="11" t="s">
        <v>8333</v>
      </c>
      <c r="S3025" t="s">
        <v>8373</v>
      </c>
      <c r="T3025" s="13">
        <f t="shared" si="191"/>
        <v>2015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41158.993923611109</v>
      </c>
      <c r="P3026" s="12">
        <f t="shared" si="189"/>
        <v>41188.993923611109</v>
      </c>
      <c r="Q3026">
        <f t="shared" si="190"/>
        <v>67.7</v>
      </c>
      <c r="R3026" s="11" t="s">
        <v>8333</v>
      </c>
      <c r="S3026" t="s">
        <v>8373</v>
      </c>
      <c r="T3026" s="13">
        <f t="shared" si="191"/>
        <v>2012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41761.509409722225</v>
      </c>
      <c r="P3027" s="12">
        <f t="shared" si="189"/>
        <v>41789.666666666664</v>
      </c>
      <c r="Q3027">
        <f t="shared" si="190"/>
        <v>52.1</v>
      </c>
      <c r="R3027" s="11" t="s">
        <v>8333</v>
      </c>
      <c r="S3027" t="s">
        <v>8373</v>
      </c>
      <c r="T3027" s="13">
        <f t="shared" si="191"/>
        <v>2014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42783.459398148145</v>
      </c>
      <c r="P3028" s="12">
        <f t="shared" si="189"/>
        <v>42797.459398148145</v>
      </c>
      <c r="Q3028">
        <f t="shared" si="190"/>
        <v>51.6</v>
      </c>
      <c r="R3028" s="11" t="s">
        <v>8333</v>
      </c>
      <c r="S3028" t="s">
        <v>8373</v>
      </c>
      <c r="T3028" s="13">
        <f t="shared" si="191"/>
        <v>2017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42053.704293981486</v>
      </c>
      <c r="P3029" s="12">
        <f t="shared" si="189"/>
        <v>42083.662627314814</v>
      </c>
      <c r="Q3029">
        <f t="shared" si="190"/>
        <v>164.3</v>
      </c>
      <c r="R3029" s="11" t="s">
        <v>8333</v>
      </c>
      <c r="S3029" t="s">
        <v>8373</v>
      </c>
      <c r="T3029" s="13">
        <f t="shared" si="191"/>
        <v>2015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42567.264178240745</v>
      </c>
      <c r="P3030" s="12">
        <f t="shared" si="189"/>
        <v>42597.264178240745</v>
      </c>
      <c r="Q3030">
        <f t="shared" si="190"/>
        <v>84.86</v>
      </c>
      <c r="R3030" s="11" t="s">
        <v>8333</v>
      </c>
      <c r="S3030" t="s">
        <v>8373</v>
      </c>
      <c r="T3030" s="13">
        <f t="shared" si="191"/>
        <v>2016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41932.708877314813</v>
      </c>
      <c r="P3031" s="12">
        <f t="shared" si="189"/>
        <v>41961.190972222219</v>
      </c>
      <c r="Q3031">
        <f t="shared" si="190"/>
        <v>94.55</v>
      </c>
      <c r="R3031" s="11" t="s">
        <v>8333</v>
      </c>
      <c r="S3031" t="s">
        <v>8373</v>
      </c>
      <c r="T3031" s="13">
        <f t="shared" si="191"/>
        <v>2014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42233.747349537036</v>
      </c>
      <c r="P3032" s="12">
        <f t="shared" si="189"/>
        <v>42263.747349537036</v>
      </c>
      <c r="Q3032">
        <f t="shared" si="190"/>
        <v>45.54</v>
      </c>
      <c r="R3032" s="11" t="s">
        <v>8333</v>
      </c>
      <c r="S3032" t="s">
        <v>8373</v>
      </c>
      <c r="T3032" s="13">
        <f t="shared" si="191"/>
        <v>2015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42597.882488425923</v>
      </c>
      <c r="P3033" s="12">
        <f t="shared" si="189"/>
        <v>42657.882488425923</v>
      </c>
      <c r="Q3033">
        <f t="shared" si="190"/>
        <v>51.72</v>
      </c>
      <c r="R3033" s="11" t="s">
        <v>8333</v>
      </c>
      <c r="S3033" t="s">
        <v>8373</v>
      </c>
      <c r="T3033" s="13">
        <f t="shared" si="191"/>
        <v>2016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42228.044664351852</v>
      </c>
      <c r="P3034" s="12">
        <f t="shared" si="189"/>
        <v>42258.044664351852</v>
      </c>
      <c r="Q3034">
        <f t="shared" si="190"/>
        <v>50.88</v>
      </c>
      <c r="R3034" s="11" t="s">
        <v>8333</v>
      </c>
      <c r="S3034" t="s">
        <v>8373</v>
      </c>
      <c r="T3034" s="13">
        <f t="shared" si="191"/>
        <v>2015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42570.110243055555</v>
      </c>
      <c r="P3035" s="12">
        <f t="shared" si="189"/>
        <v>42600.110243055555</v>
      </c>
      <c r="Q3035">
        <f t="shared" si="190"/>
        <v>191.13</v>
      </c>
      <c r="R3035" s="11" t="s">
        <v>8333</v>
      </c>
      <c r="S3035" t="s">
        <v>8373</v>
      </c>
      <c r="T3035" s="13">
        <f t="shared" si="191"/>
        <v>2016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42644.535358796296</v>
      </c>
      <c r="P3036" s="12">
        <f t="shared" si="189"/>
        <v>42675.165972222225</v>
      </c>
      <c r="Q3036">
        <f t="shared" si="190"/>
        <v>89.31</v>
      </c>
      <c r="R3036" s="11" t="s">
        <v>8333</v>
      </c>
      <c r="S3036" t="s">
        <v>8373</v>
      </c>
      <c r="T3036" s="13">
        <f t="shared" si="191"/>
        <v>2016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41368.560289351852</v>
      </c>
      <c r="P3037" s="12">
        <f t="shared" si="189"/>
        <v>41398.560289351852</v>
      </c>
      <c r="Q3037">
        <f t="shared" si="190"/>
        <v>88.59</v>
      </c>
      <c r="R3037" s="11" t="s">
        <v>8333</v>
      </c>
      <c r="S3037" t="s">
        <v>8373</v>
      </c>
      <c r="T3037" s="13">
        <f t="shared" si="191"/>
        <v>2013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41466.785231481481</v>
      </c>
      <c r="P3038" s="12">
        <f t="shared" si="189"/>
        <v>41502.499305555553</v>
      </c>
      <c r="Q3038">
        <f t="shared" si="190"/>
        <v>96.3</v>
      </c>
      <c r="R3038" s="11" t="s">
        <v>8333</v>
      </c>
      <c r="S3038" t="s">
        <v>8373</v>
      </c>
      <c r="T3038" s="13">
        <f t="shared" si="191"/>
        <v>2013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40378.893206018518</v>
      </c>
      <c r="P3039" s="12">
        <f t="shared" si="189"/>
        <v>40453.207638888889</v>
      </c>
      <c r="Q3039">
        <f t="shared" si="190"/>
        <v>33.31</v>
      </c>
      <c r="R3039" s="11" t="s">
        <v>8333</v>
      </c>
      <c r="S3039" t="s">
        <v>8373</v>
      </c>
      <c r="T3039" s="13">
        <f t="shared" si="191"/>
        <v>2010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42373.252280092594</v>
      </c>
      <c r="P3040" s="12">
        <f t="shared" si="189"/>
        <v>42433.252280092594</v>
      </c>
      <c r="Q3040">
        <f t="shared" si="190"/>
        <v>37.22</v>
      </c>
      <c r="R3040" s="11" t="s">
        <v>8333</v>
      </c>
      <c r="S3040" t="s">
        <v>8373</v>
      </c>
      <c r="T3040" s="13">
        <f t="shared" si="191"/>
        <v>2016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41610.794421296298</v>
      </c>
      <c r="P3041" s="12">
        <f t="shared" si="189"/>
        <v>41637.332638888889</v>
      </c>
      <c r="Q3041">
        <f t="shared" si="190"/>
        <v>92.13</v>
      </c>
      <c r="R3041" s="11" t="s">
        <v>8333</v>
      </c>
      <c r="S3041" t="s">
        <v>8373</v>
      </c>
      <c r="T3041" s="13">
        <f t="shared" si="191"/>
        <v>2013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42177.791909722218</v>
      </c>
      <c r="P3042" s="12">
        <f t="shared" si="189"/>
        <v>42181.958333333328</v>
      </c>
      <c r="Q3042">
        <f t="shared" si="190"/>
        <v>76.790000000000006</v>
      </c>
      <c r="R3042" s="11" t="s">
        <v>8333</v>
      </c>
      <c r="S3042" t="s">
        <v>8373</v>
      </c>
      <c r="T3042" s="13">
        <f t="shared" si="191"/>
        <v>2015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42359.868611111116</v>
      </c>
      <c r="P3043" s="12">
        <f t="shared" si="189"/>
        <v>42389.868611111116</v>
      </c>
      <c r="Q3043">
        <f t="shared" si="190"/>
        <v>96.53</v>
      </c>
      <c r="R3043" s="11" t="s">
        <v>8333</v>
      </c>
      <c r="S3043" t="s">
        <v>8373</v>
      </c>
      <c r="T3043" s="13">
        <f t="shared" si="191"/>
        <v>2015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42253.688043981485</v>
      </c>
      <c r="P3044" s="12">
        <f t="shared" si="189"/>
        <v>42283.688043981485</v>
      </c>
      <c r="Q3044">
        <f t="shared" si="190"/>
        <v>51.89</v>
      </c>
      <c r="R3044" s="11" t="s">
        <v>8333</v>
      </c>
      <c r="S3044" t="s">
        <v>8373</v>
      </c>
      <c r="T3044" s="13">
        <f t="shared" si="191"/>
        <v>2015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42083.070590277777</v>
      </c>
      <c r="P3045" s="12">
        <f t="shared" si="189"/>
        <v>42110.118055555555</v>
      </c>
      <c r="Q3045">
        <f t="shared" si="190"/>
        <v>128.91</v>
      </c>
      <c r="R3045" s="11" t="s">
        <v>8333</v>
      </c>
      <c r="S3045" t="s">
        <v>8373</v>
      </c>
      <c r="T3045" s="13">
        <f t="shared" si="191"/>
        <v>2015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42387.7268287037</v>
      </c>
      <c r="P3046" s="12">
        <f t="shared" si="189"/>
        <v>42402.7268287037</v>
      </c>
      <c r="Q3046">
        <f t="shared" si="190"/>
        <v>84.11</v>
      </c>
      <c r="R3046" s="11" t="s">
        <v>8333</v>
      </c>
      <c r="S3046" t="s">
        <v>8373</v>
      </c>
      <c r="T3046" s="13">
        <f t="shared" si="191"/>
        <v>2016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41843.155729166669</v>
      </c>
      <c r="P3047" s="12">
        <f t="shared" si="189"/>
        <v>41873.155729166669</v>
      </c>
      <c r="Q3047">
        <f t="shared" si="190"/>
        <v>82.94</v>
      </c>
      <c r="R3047" s="11" t="s">
        <v>8333</v>
      </c>
      <c r="S3047" t="s">
        <v>8373</v>
      </c>
      <c r="T3047" s="13">
        <f t="shared" si="191"/>
        <v>2014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41862.803078703706</v>
      </c>
      <c r="P3048" s="12">
        <f t="shared" si="189"/>
        <v>41892.202777777777</v>
      </c>
      <c r="Q3048">
        <f t="shared" si="190"/>
        <v>259.95</v>
      </c>
      <c r="R3048" s="11" t="s">
        <v>8333</v>
      </c>
      <c r="S3048" t="s">
        <v>8373</v>
      </c>
      <c r="T3048" s="13">
        <f t="shared" si="191"/>
        <v>2014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42443.989050925928</v>
      </c>
      <c r="P3049" s="12">
        <f t="shared" si="189"/>
        <v>42487.552777777775</v>
      </c>
      <c r="Q3049">
        <f t="shared" si="190"/>
        <v>37.25</v>
      </c>
      <c r="R3049" s="11" t="s">
        <v>8333</v>
      </c>
      <c r="S3049" t="s">
        <v>8373</v>
      </c>
      <c r="T3049" s="13">
        <f t="shared" si="191"/>
        <v>2016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41975.901180555549</v>
      </c>
      <c r="P3050" s="12">
        <f t="shared" si="189"/>
        <v>42004.890277777777</v>
      </c>
      <c r="Q3050">
        <f t="shared" si="190"/>
        <v>177.02</v>
      </c>
      <c r="R3050" s="11" t="s">
        <v>8333</v>
      </c>
      <c r="S3050" t="s">
        <v>8373</v>
      </c>
      <c r="T3050" s="13">
        <f t="shared" si="191"/>
        <v>2014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42139.014525462961</v>
      </c>
      <c r="P3051" s="12">
        <f t="shared" si="189"/>
        <v>42169.014525462961</v>
      </c>
      <c r="Q3051">
        <f t="shared" si="190"/>
        <v>74.069999999999993</v>
      </c>
      <c r="R3051" s="11" t="s">
        <v>8333</v>
      </c>
      <c r="S3051" t="s">
        <v>8373</v>
      </c>
      <c r="T3051" s="13">
        <f t="shared" si="191"/>
        <v>2015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42465.16851851852</v>
      </c>
      <c r="P3052" s="12">
        <f t="shared" si="189"/>
        <v>42495.16851851852</v>
      </c>
      <c r="Q3052">
        <f t="shared" si="190"/>
        <v>70.67</v>
      </c>
      <c r="R3052" s="11" t="s">
        <v>8333</v>
      </c>
      <c r="S3052" t="s">
        <v>8373</v>
      </c>
      <c r="T3052" s="13">
        <f t="shared" si="191"/>
        <v>2016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42744.416030092587</v>
      </c>
      <c r="P3053" s="12">
        <f t="shared" si="189"/>
        <v>42774.416030092587</v>
      </c>
      <c r="Q3053">
        <f t="shared" si="190"/>
        <v>23.63</v>
      </c>
      <c r="R3053" s="11" t="s">
        <v>8333</v>
      </c>
      <c r="S3053" t="s">
        <v>8373</v>
      </c>
      <c r="T3053" s="13">
        <f t="shared" si="191"/>
        <v>2017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42122.670069444444</v>
      </c>
      <c r="P3054" s="12">
        <f t="shared" si="189"/>
        <v>42152.665972222225</v>
      </c>
      <c r="Q3054">
        <f t="shared" si="190"/>
        <v>37.5</v>
      </c>
      <c r="R3054" s="11" t="s">
        <v>8333</v>
      </c>
      <c r="S3054" t="s">
        <v>8373</v>
      </c>
      <c r="T3054" s="13">
        <f t="shared" si="191"/>
        <v>2015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41862.761724537035</v>
      </c>
      <c r="P3055" s="12">
        <f t="shared" si="189"/>
        <v>41914.165972222225</v>
      </c>
      <c r="Q3055">
        <f t="shared" si="190"/>
        <v>13.33</v>
      </c>
      <c r="R3055" s="11" t="s">
        <v>8333</v>
      </c>
      <c r="S3055" t="s">
        <v>8373</v>
      </c>
      <c r="T3055" s="13">
        <f t="shared" si="191"/>
        <v>2014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42027.832800925928</v>
      </c>
      <c r="P3056" s="12">
        <f t="shared" si="189"/>
        <v>42065.044444444444</v>
      </c>
      <c r="Q3056">
        <f t="shared" si="190"/>
        <v>0</v>
      </c>
      <c r="R3056" s="11" t="s">
        <v>8333</v>
      </c>
      <c r="S3056" t="s">
        <v>8373</v>
      </c>
      <c r="T3056" s="13">
        <f t="shared" si="191"/>
        <v>2015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41953.95821759259</v>
      </c>
      <c r="P3057" s="12">
        <f t="shared" si="189"/>
        <v>42013.95821759259</v>
      </c>
      <c r="Q3057">
        <f t="shared" si="190"/>
        <v>1</v>
      </c>
      <c r="R3057" s="11" t="s">
        <v>8333</v>
      </c>
      <c r="S3057" t="s">
        <v>8373</v>
      </c>
      <c r="T3057" s="13">
        <f t="shared" si="191"/>
        <v>2014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41851.636388888888</v>
      </c>
      <c r="P3058" s="12">
        <f t="shared" si="189"/>
        <v>41911.636388888888</v>
      </c>
      <c r="Q3058">
        <f t="shared" si="190"/>
        <v>0</v>
      </c>
      <c r="R3058" s="11" t="s">
        <v>8333</v>
      </c>
      <c r="S3058" t="s">
        <v>8373</v>
      </c>
      <c r="T3058" s="13">
        <f t="shared" si="191"/>
        <v>2014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42433.650590277779</v>
      </c>
      <c r="P3059" s="12">
        <f t="shared" si="189"/>
        <v>42463.608923611115</v>
      </c>
      <c r="Q3059">
        <f t="shared" si="190"/>
        <v>0</v>
      </c>
      <c r="R3059" s="11" t="s">
        <v>8333</v>
      </c>
      <c r="S3059" t="s">
        <v>8373</v>
      </c>
      <c r="T3059" s="13">
        <f t="shared" si="191"/>
        <v>2016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42460.374305555553</v>
      </c>
      <c r="P3060" s="12">
        <f t="shared" si="189"/>
        <v>42510.374305555553</v>
      </c>
      <c r="Q3060">
        <f t="shared" si="190"/>
        <v>1</v>
      </c>
      <c r="R3060" s="11" t="s">
        <v>8333</v>
      </c>
      <c r="S3060" t="s">
        <v>8373</v>
      </c>
      <c r="T3060" s="13">
        <f t="shared" si="191"/>
        <v>2016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41829.935717592591</v>
      </c>
      <c r="P3061" s="12">
        <f t="shared" si="189"/>
        <v>41859.935717592591</v>
      </c>
      <c r="Q3061">
        <f t="shared" si="190"/>
        <v>41</v>
      </c>
      <c r="R3061" s="11" t="s">
        <v>8333</v>
      </c>
      <c r="S3061" t="s">
        <v>8373</v>
      </c>
      <c r="T3061" s="13">
        <f t="shared" si="191"/>
        <v>2014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42245.274699074071</v>
      </c>
      <c r="P3062" s="12">
        <f t="shared" si="189"/>
        <v>42275.274699074071</v>
      </c>
      <c r="Q3062">
        <f t="shared" si="190"/>
        <v>55.83</v>
      </c>
      <c r="R3062" s="11" t="s">
        <v>8333</v>
      </c>
      <c r="S3062" t="s">
        <v>8373</v>
      </c>
      <c r="T3062" s="13">
        <f t="shared" si="191"/>
        <v>2015</v>
      </c>
    </row>
    <row r="3063" spans="1:20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41834.784120370372</v>
      </c>
      <c r="P3063" s="12">
        <f t="shared" si="189"/>
        <v>41864.784120370372</v>
      </c>
      <c r="Q3063">
        <f t="shared" si="190"/>
        <v>0</v>
      </c>
      <c r="R3063" s="11" t="s">
        <v>8333</v>
      </c>
      <c r="S3063" t="s">
        <v>8373</v>
      </c>
      <c r="T3063" s="13">
        <f t="shared" si="191"/>
        <v>2014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42248.535787037035</v>
      </c>
      <c r="P3064" s="12">
        <f t="shared" si="189"/>
        <v>42277.75</v>
      </c>
      <c r="Q3064">
        <f t="shared" si="190"/>
        <v>99.76</v>
      </c>
      <c r="R3064" s="11" t="s">
        <v>8333</v>
      </c>
      <c r="S3064" t="s">
        <v>8373</v>
      </c>
      <c r="T3064" s="13">
        <f t="shared" si="191"/>
        <v>2015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42630.922893518517</v>
      </c>
      <c r="P3065" s="12">
        <f t="shared" si="189"/>
        <v>42665.922893518517</v>
      </c>
      <c r="Q3065">
        <f t="shared" si="190"/>
        <v>25.52</v>
      </c>
      <c r="R3065" s="11" t="s">
        <v>8333</v>
      </c>
      <c r="S3065" t="s">
        <v>8373</v>
      </c>
      <c r="T3065" s="13">
        <f t="shared" si="191"/>
        <v>2016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42299.130162037036</v>
      </c>
      <c r="P3066" s="12">
        <f t="shared" si="189"/>
        <v>42330.290972222225</v>
      </c>
      <c r="Q3066">
        <f t="shared" si="190"/>
        <v>117.65</v>
      </c>
      <c r="R3066" s="11" t="s">
        <v>8333</v>
      </c>
      <c r="S3066" t="s">
        <v>8373</v>
      </c>
      <c r="T3066" s="13">
        <f t="shared" si="191"/>
        <v>2015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41825.055231481485</v>
      </c>
      <c r="P3067" s="12">
        <f t="shared" si="189"/>
        <v>41850.055231481485</v>
      </c>
      <c r="Q3067">
        <f t="shared" si="190"/>
        <v>5</v>
      </c>
      <c r="R3067" s="11" t="s">
        <v>8333</v>
      </c>
      <c r="S3067" t="s">
        <v>8373</v>
      </c>
      <c r="T3067" s="13">
        <f t="shared" si="191"/>
        <v>2014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42531.228437500002</v>
      </c>
      <c r="P3068" s="12">
        <f t="shared" si="189"/>
        <v>42561.228437500002</v>
      </c>
      <c r="Q3068">
        <f t="shared" si="190"/>
        <v>2796.67</v>
      </c>
      <c r="R3068" s="11" t="s">
        <v>8333</v>
      </c>
      <c r="S3068" t="s">
        <v>8373</v>
      </c>
      <c r="T3068" s="13">
        <f t="shared" si="191"/>
        <v>2016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42226.938414351855</v>
      </c>
      <c r="P3069" s="12">
        <f t="shared" si="189"/>
        <v>42256.938414351855</v>
      </c>
      <c r="Q3069">
        <f t="shared" si="190"/>
        <v>200</v>
      </c>
      <c r="R3069" s="11" t="s">
        <v>8333</v>
      </c>
      <c r="S3069" t="s">
        <v>8373</v>
      </c>
      <c r="T3069" s="13">
        <f t="shared" si="191"/>
        <v>2015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42263.691574074073</v>
      </c>
      <c r="P3070" s="12">
        <f t="shared" si="189"/>
        <v>42293.691574074073</v>
      </c>
      <c r="Q3070">
        <f t="shared" si="190"/>
        <v>87.5</v>
      </c>
      <c r="R3070" s="11" t="s">
        <v>8333</v>
      </c>
      <c r="S3070" t="s">
        <v>8373</v>
      </c>
      <c r="T3070" s="13">
        <f t="shared" si="191"/>
        <v>2015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41957.833726851852</v>
      </c>
      <c r="P3071" s="12">
        <f t="shared" si="189"/>
        <v>41987.833726851852</v>
      </c>
      <c r="Q3071">
        <f t="shared" si="190"/>
        <v>20.14</v>
      </c>
      <c r="R3071" s="11" t="s">
        <v>8333</v>
      </c>
      <c r="S3071" t="s">
        <v>8373</v>
      </c>
      <c r="T3071" s="13">
        <f t="shared" si="191"/>
        <v>2014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42690.733437499999</v>
      </c>
      <c r="P3072" s="12">
        <f t="shared" si="189"/>
        <v>42711.733437499999</v>
      </c>
      <c r="Q3072">
        <f t="shared" si="190"/>
        <v>20.88</v>
      </c>
      <c r="R3072" s="11" t="s">
        <v>8333</v>
      </c>
      <c r="S3072" t="s">
        <v>8373</v>
      </c>
      <c r="T3072" s="13">
        <f t="shared" si="191"/>
        <v>2016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42097.732418981483</v>
      </c>
      <c r="P3073" s="12">
        <f t="shared" si="189"/>
        <v>42115.249305555553</v>
      </c>
      <c r="Q3073">
        <f t="shared" si="190"/>
        <v>61.31</v>
      </c>
      <c r="R3073" s="11" t="s">
        <v>8333</v>
      </c>
      <c r="S3073" t="s">
        <v>8373</v>
      </c>
      <c r="T3073" s="13">
        <f t="shared" si="191"/>
        <v>2015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42658.690532407403</v>
      </c>
      <c r="P3074" s="12">
        <f t="shared" si="189"/>
        <v>42673.073611111111</v>
      </c>
      <c r="Q3074">
        <f t="shared" si="190"/>
        <v>1</v>
      </c>
      <c r="R3074" s="11" t="s">
        <v>8333</v>
      </c>
      <c r="S3074" t="s">
        <v>8373</v>
      </c>
      <c r="T3074" s="13">
        <f t="shared" si="191"/>
        <v>2016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(((J3075/60)/60)/24)+DATE(1970,1,1)</f>
        <v>42111.684027777781</v>
      </c>
      <c r="P3075" s="12">
        <f t="shared" ref="P3075:P3138" si="193">(((I3075/60)/60)/24)+DATE(1970,1,1)</f>
        <v>42169.804861111115</v>
      </c>
      <c r="Q3075">
        <f t="shared" ref="Q3075:Q3138" si="194">IFERROR(ROUND(E3075/L3075,2),0)</f>
        <v>92.14</v>
      </c>
      <c r="R3075" s="11" t="s">
        <v>8333</v>
      </c>
      <c r="S3075" t="s">
        <v>8373</v>
      </c>
      <c r="T3075" s="13">
        <f t="shared" ref="T3075:T3138" si="195">YEAR(O3075)</f>
        <v>2015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42409.571284722217</v>
      </c>
      <c r="P3076" s="12">
        <f t="shared" si="193"/>
        <v>42439.571284722217</v>
      </c>
      <c r="Q3076">
        <f t="shared" si="194"/>
        <v>7.33</v>
      </c>
      <c r="R3076" s="11" t="s">
        <v>8333</v>
      </c>
      <c r="S3076" t="s">
        <v>8373</v>
      </c>
      <c r="T3076" s="13">
        <f t="shared" si="195"/>
        <v>2016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42551.102314814809</v>
      </c>
      <c r="P3077" s="12">
        <f t="shared" si="193"/>
        <v>42601.102314814809</v>
      </c>
      <c r="Q3077">
        <f t="shared" si="194"/>
        <v>64.8</v>
      </c>
      <c r="R3077" s="11" t="s">
        <v>8333</v>
      </c>
      <c r="S3077" t="s">
        <v>8373</v>
      </c>
      <c r="T3077" s="13">
        <f t="shared" si="195"/>
        <v>2016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42226.651886574073</v>
      </c>
      <c r="P3078" s="12">
        <f t="shared" si="193"/>
        <v>42286.651886574073</v>
      </c>
      <c r="Q3078">
        <f t="shared" si="194"/>
        <v>30.12</v>
      </c>
      <c r="R3078" s="11" t="s">
        <v>8333</v>
      </c>
      <c r="S3078" t="s">
        <v>8373</v>
      </c>
      <c r="T3078" s="13">
        <f t="shared" si="195"/>
        <v>2015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42766.956921296296</v>
      </c>
      <c r="P3079" s="12">
        <f t="shared" si="193"/>
        <v>42796.956921296296</v>
      </c>
      <c r="Q3079">
        <f t="shared" si="194"/>
        <v>52.5</v>
      </c>
      <c r="R3079" s="11" t="s">
        <v>8333</v>
      </c>
      <c r="S3079" t="s">
        <v>8373</v>
      </c>
      <c r="T3079" s="13">
        <f t="shared" si="195"/>
        <v>2017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42031.138831018514</v>
      </c>
      <c r="P3080" s="12">
        <f t="shared" si="193"/>
        <v>42061.138831018514</v>
      </c>
      <c r="Q3080">
        <f t="shared" si="194"/>
        <v>23.67</v>
      </c>
      <c r="R3080" s="11" t="s">
        <v>8333</v>
      </c>
      <c r="S3080" t="s">
        <v>8373</v>
      </c>
      <c r="T3080" s="13">
        <f t="shared" si="195"/>
        <v>2015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42055.713368055556</v>
      </c>
      <c r="P3081" s="12">
        <f t="shared" si="193"/>
        <v>42085.671701388885</v>
      </c>
      <c r="Q3081">
        <f t="shared" si="194"/>
        <v>415.78</v>
      </c>
      <c r="R3081" s="11" t="s">
        <v>8333</v>
      </c>
      <c r="S3081" t="s">
        <v>8373</v>
      </c>
      <c r="T3081" s="13">
        <f t="shared" si="195"/>
        <v>2015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41940.028287037036</v>
      </c>
      <c r="P3082" s="12">
        <f t="shared" si="193"/>
        <v>42000.0699537037</v>
      </c>
      <c r="Q3082">
        <f t="shared" si="194"/>
        <v>53.71</v>
      </c>
      <c r="R3082" s="11" t="s">
        <v>8333</v>
      </c>
      <c r="S3082" t="s">
        <v>8373</v>
      </c>
      <c r="T3082" s="13">
        <f t="shared" si="195"/>
        <v>2014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42237.181608796294</v>
      </c>
      <c r="P3083" s="12">
        <f t="shared" si="193"/>
        <v>42267.181608796294</v>
      </c>
      <c r="Q3083">
        <f t="shared" si="194"/>
        <v>420.6</v>
      </c>
      <c r="R3083" s="11" t="s">
        <v>8333</v>
      </c>
      <c r="S3083" t="s">
        <v>8373</v>
      </c>
      <c r="T3083" s="13">
        <f t="shared" si="195"/>
        <v>2015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42293.922986111109</v>
      </c>
      <c r="P3084" s="12">
        <f t="shared" si="193"/>
        <v>42323.96465277778</v>
      </c>
      <c r="Q3084">
        <f t="shared" si="194"/>
        <v>0</v>
      </c>
      <c r="R3084" s="11" t="s">
        <v>8333</v>
      </c>
      <c r="S3084" t="s">
        <v>8373</v>
      </c>
      <c r="T3084" s="13">
        <f t="shared" si="195"/>
        <v>2015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41853.563402777778</v>
      </c>
      <c r="P3085" s="12">
        <f t="shared" si="193"/>
        <v>41883.208333333336</v>
      </c>
      <c r="Q3085">
        <f t="shared" si="194"/>
        <v>18.670000000000002</v>
      </c>
      <c r="R3085" s="11" t="s">
        <v>8333</v>
      </c>
      <c r="S3085" t="s">
        <v>8373</v>
      </c>
      <c r="T3085" s="13">
        <f t="shared" si="195"/>
        <v>2014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42100.723738425921</v>
      </c>
      <c r="P3086" s="12">
        <f t="shared" si="193"/>
        <v>42129.783333333333</v>
      </c>
      <c r="Q3086">
        <f t="shared" si="194"/>
        <v>78.33</v>
      </c>
      <c r="R3086" s="11" t="s">
        <v>8333</v>
      </c>
      <c r="S3086" t="s">
        <v>8373</v>
      </c>
      <c r="T3086" s="13">
        <f t="shared" si="195"/>
        <v>2015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42246.883784722217</v>
      </c>
      <c r="P3087" s="12">
        <f t="shared" si="193"/>
        <v>42276.883784722217</v>
      </c>
      <c r="Q3087">
        <f t="shared" si="194"/>
        <v>67.78</v>
      </c>
      <c r="R3087" s="11" t="s">
        <v>8333</v>
      </c>
      <c r="S3087" t="s">
        <v>8373</v>
      </c>
      <c r="T3087" s="13">
        <f t="shared" si="195"/>
        <v>2015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42173.67082175926</v>
      </c>
      <c r="P3088" s="12">
        <f t="shared" si="193"/>
        <v>42233.67082175926</v>
      </c>
      <c r="Q3088">
        <f t="shared" si="194"/>
        <v>16.670000000000002</v>
      </c>
      <c r="R3088" s="11" t="s">
        <v>8333</v>
      </c>
      <c r="S3088" t="s">
        <v>8373</v>
      </c>
      <c r="T3088" s="13">
        <f t="shared" si="195"/>
        <v>2015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42665.150347222225</v>
      </c>
      <c r="P3089" s="12">
        <f t="shared" si="193"/>
        <v>42725.192013888889</v>
      </c>
      <c r="Q3089">
        <f t="shared" si="194"/>
        <v>62.5</v>
      </c>
      <c r="R3089" s="11" t="s">
        <v>8333</v>
      </c>
      <c r="S3089" t="s">
        <v>8373</v>
      </c>
      <c r="T3089" s="13">
        <f t="shared" si="195"/>
        <v>2016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41981.57230324074</v>
      </c>
      <c r="P3090" s="12">
        <f t="shared" si="193"/>
        <v>42012.570138888885</v>
      </c>
      <c r="Q3090">
        <f t="shared" si="194"/>
        <v>42</v>
      </c>
      <c r="R3090" s="11" t="s">
        <v>8333</v>
      </c>
      <c r="S3090" t="s">
        <v>8373</v>
      </c>
      <c r="T3090" s="13">
        <f t="shared" si="195"/>
        <v>2014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42528.542627314819</v>
      </c>
      <c r="P3091" s="12">
        <f t="shared" si="193"/>
        <v>42560.082638888889</v>
      </c>
      <c r="Q3091">
        <f t="shared" si="194"/>
        <v>130.09</v>
      </c>
      <c r="R3091" s="11" t="s">
        <v>8333</v>
      </c>
      <c r="S3091" t="s">
        <v>8373</v>
      </c>
      <c r="T3091" s="13">
        <f t="shared" si="195"/>
        <v>2016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42065.818807870368</v>
      </c>
      <c r="P3092" s="12">
        <f t="shared" si="193"/>
        <v>42125.777141203704</v>
      </c>
      <c r="Q3092">
        <f t="shared" si="194"/>
        <v>1270.22</v>
      </c>
      <c r="R3092" s="11" t="s">
        <v>8333</v>
      </c>
      <c r="S3092" t="s">
        <v>8373</v>
      </c>
      <c r="T3092" s="13">
        <f t="shared" si="195"/>
        <v>2015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42566.948414351849</v>
      </c>
      <c r="P3093" s="12">
        <f t="shared" si="193"/>
        <v>42596.948414351849</v>
      </c>
      <c r="Q3093">
        <f t="shared" si="194"/>
        <v>88.44</v>
      </c>
      <c r="R3093" s="11" t="s">
        <v>8333</v>
      </c>
      <c r="S3093" t="s">
        <v>8373</v>
      </c>
      <c r="T3093" s="13">
        <f t="shared" si="195"/>
        <v>2016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42255.619351851856</v>
      </c>
      <c r="P3094" s="12">
        <f t="shared" si="193"/>
        <v>42292.916666666672</v>
      </c>
      <c r="Q3094">
        <f t="shared" si="194"/>
        <v>56.34</v>
      </c>
      <c r="R3094" s="11" t="s">
        <v>8333</v>
      </c>
      <c r="S3094" t="s">
        <v>8373</v>
      </c>
      <c r="T3094" s="13">
        <f t="shared" si="195"/>
        <v>2015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41760.909039351849</v>
      </c>
      <c r="P3095" s="12">
        <f t="shared" si="193"/>
        <v>41791.165972222225</v>
      </c>
      <c r="Q3095">
        <f t="shared" si="194"/>
        <v>53.53</v>
      </c>
      <c r="R3095" s="11" t="s">
        <v>8333</v>
      </c>
      <c r="S3095" t="s">
        <v>8373</v>
      </c>
      <c r="T3095" s="13">
        <f t="shared" si="195"/>
        <v>2014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42207.795787037037</v>
      </c>
      <c r="P3096" s="12">
        <f t="shared" si="193"/>
        <v>42267.795787037037</v>
      </c>
      <c r="Q3096">
        <f t="shared" si="194"/>
        <v>25</v>
      </c>
      <c r="R3096" s="11" t="s">
        <v>8333</v>
      </c>
      <c r="S3096" t="s">
        <v>8373</v>
      </c>
      <c r="T3096" s="13">
        <f t="shared" si="195"/>
        <v>2015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42523.025231481486</v>
      </c>
      <c r="P3097" s="12">
        <f t="shared" si="193"/>
        <v>42583.025231481486</v>
      </c>
      <c r="Q3097">
        <f t="shared" si="194"/>
        <v>50</v>
      </c>
      <c r="R3097" s="11" t="s">
        <v>8333</v>
      </c>
      <c r="S3097" t="s">
        <v>8373</v>
      </c>
      <c r="T3097" s="13">
        <f t="shared" si="195"/>
        <v>2016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42114.825532407413</v>
      </c>
      <c r="P3098" s="12">
        <f t="shared" si="193"/>
        <v>42144.825532407413</v>
      </c>
      <c r="Q3098">
        <f t="shared" si="194"/>
        <v>56.79</v>
      </c>
      <c r="R3098" s="11" t="s">
        <v>8333</v>
      </c>
      <c r="S3098" t="s">
        <v>8373</v>
      </c>
      <c r="T3098" s="13">
        <f t="shared" si="195"/>
        <v>2015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42629.503483796296</v>
      </c>
      <c r="P3099" s="12">
        <f t="shared" si="193"/>
        <v>42650.583333333328</v>
      </c>
      <c r="Q3099">
        <f t="shared" si="194"/>
        <v>40.83</v>
      </c>
      <c r="R3099" s="11" t="s">
        <v>8333</v>
      </c>
      <c r="S3099" t="s">
        <v>8373</v>
      </c>
      <c r="T3099" s="13">
        <f t="shared" si="195"/>
        <v>2016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42359.792233796295</v>
      </c>
      <c r="P3100" s="12">
        <f t="shared" si="193"/>
        <v>42408.01180555555</v>
      </c>
      <c r="Q3100">
        <f t="shared" si="194"/>
        <v>65.11</v>
      </c>
      <c r="R3100" s="11" t="s">
        <v>8333</v>
      </c>
      <c r="S3100" t="s">
        <v>8373</v>
      </c>
      <c r="T3100" s="13">
        <f t="shared" si="195"/>
        <v>2015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42382.189710648148</v>
      </c>
      <c r="P3101" s="12">
        <f t="shared" si="193"/>
        <v>42412.189710648148</v>
      </c>
      <c r="Q3101">
        <f t="shared" si="194"/>
        <v>55.6</v>
      </c>
      <c r="R3101" s="11" t="s">
        <v>8333</v>
      </c>
      <c r="S3101" t="s">
        <v>8373</v>
      </c>
      <c r="T3101" s="13">
        <f t="shared" si="195"/>
        <v>2016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41902.622395833336</v>
      </c>
      <c r="P3102" s="12">
        <f t="shared" si="193"/>
        <v>41932.622395833336</v>
      </c>
      <c r="Q3102">
        <f t="shared" si="194"/>
        <v>140.54</v>
      </c>
      <c r="R3102" s="11" t="s">
        <v>8333</v>
      </c>
      <c r="S3102" t="s">
        <v>8373</v>
      </c>
      <c r="T3102" s="13">
        <f t="shared" si="195"/>
        <v>2014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42171.383530092593</v>
      </c>
      <c r="P3103" s="12">
        <f t="shared" si="193"/>
        <v>42201.330555555556</v>
      </c>
      <c r="Q3103">
        <f t="shared" si="194"/>
        <v>25</v>
      </c>
      <c r="R3103" s="11" t="s">
        <v>8333</v>
      </c>
      <c r="S3103" t="s">
        <v>8373</v>
      </c>
      <c r="T3103" s="13">
        <f t="shared" si="195"/>
        <v>2015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42555.340486111112</v>
      </c>
      <c r="P3104" s="12">
        <f t="shared" si="193"/>
        <v>42605.340486111112</v>
      </c>
      <c r="Q3104">
        <f t="shared" si="194"/>
        <v>69.53</v>
      </c>
      <c r="R3104" s="11" t="s">
        <v>8333</v>
      </c>
      <c r="S3104" t="s">
        <v>8373</v>
      </c>
      <c r="T3104" s="13">
        <f t="shared" si="195"/>
        <v>2016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42107.156319444446</v>
      </c>
      <c r="P3105" s="12">
        <f t="shared" si="193"/>
        <v>42167.156319444446</v>
      </c>
      <c r="Q3105">
        <f t="shared" si="194"/>
        <v>5.5</v>
      </c>
      <c r="R3105" s="11" t="s">
        <v>8333</v>
      </c>
      <c r="S3105" t="s">
        <v>8373</v>
      </c>
      <c r="T3105" s="13">
        <f t="shared" si="195"/>
        <v>2015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42006.908692129626</v>
      </c>
      <c r="P3106" s="12">
        <f t="shared" si="193"/>
        <v>42038.083333333328</v>
      </c>
      <c r="Q3106">
        <f t="shared" si="194"/>
        <v>237</v>
      </c>
      <c r="R3106" s="11" t="s">
        <v>8333</v>
      </c>
      <c r="S3106" t="s">
        <v>8373</v>
      </c>
      <c r="T3106" s="13">
        <f t="shared" si="195"/>
        <v>2015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41876.718935185185</v>
      </c>
      <c r="P3107" s="12">
        <f t="shared" si="193"/>
        <v>41931.208333333336</v>
      </c>
      <c r="Q3107">
        <f t="shared" si="194"/>
        <v>79.87</v>
      </c>
      <c r="R3107" s="11" t="s">
        <v>8333</v>
      </c>
      <c r="S3107" t="s">
        <v>8373</v>
      </c>
      <c r="T3107" s="13">
        <f t="shared" si="195"/>
        <v>2014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42241.429120370376</v>
      </c>
      <c r="P3108" s="12">
        <f t="shared" si="193"/>
        <v>42263.916666666672</v>
      </c>
      <c r="Q3108">
        <f t="shared" si="194"/>
        <v>10.25</v>
      </c>
      <c r="R3108" s="11" t="s">
        <v>8333</v>
      </c>
      <c r="S3108" t="s">
        <v>8373</v>
      </c>
      <c r="T3108" s="13">
        <f t="shared" si="195"/>
        <v>2015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42128.814247685179</v>
      </c>
      <c r="P3109" s="12">
        <f t="shared" si="193"/>
        <v>42135.814247685179</v>
      </c>
      <c r="Q3109">
        <f t="shared" si="194"/>
        <v>272.58999999999997</v>
      </c>
      <c r="R3109" s="11" t="s">
        <v>8333</v>
      </c>
      <c r="S3109" t="s">
        <v>8373</v>
      </c>
      <c r="T3109" s="13">
        <f t="shared" si="195"/>
        <v>2015</v>
      </c>
    </row>
    <row r="3110" spans="1:20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42062.680486111116</v>
      </c>
      <c r="P3110" s="12">
        <f t="shared" si="193"/>
        <v>42122.638819444444</v>
      </c>
      <c r="Q3110">
        <f t="shared" si="194"/>
        <v>13</v>
      </c>
      <c r="R3110" s="11" t="s">
        <v>8333</v>
      </c>
      <c r="S3110" t="s">
        <v>8373</v>
      </c>
      <c r="T3110" s="13">
        <f t="shared" si="195"/>
        <v>2015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41844.125115740739</v>
      </c>
      <c r="P3111" s="12">
        <f t="shared" si="193"/>
        <v>41879.125115740739</v>
      </c>
      <c r="Q3111">
        <f t="shared" si="194"/>
        <v>58.18</v>
      </c>
      <c r="R3111" s="11" t="s">
        <v>8333</v>
      </c>
      <c r="S3111" t="s">
        <v>8373</v>
      </c>
      <c r="T3111" s="13">
        <f t="shared" si="195"/>
        <v>2014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42745.031469907408</v>
      </c>
      <c r="P3112" s="12">
        <f t="shared" si="193"/>
        <v>42785.031469907408</v>
      </c>
      <c r="Q3112">
        <f t="shared" si="194"/>
        <v>10</v>
      </c>
      <c r="R3112" s="11" t="s">
        <v>8333</v>
      </c>
      <c r="S3112" t="s">
        <v>8373</v>
      </c>
      <c r="T3112" s="13">
        <f t="shared" si="195"/>
        <v>2017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41885.595138888886</v>
      </c>
      <c r="P3113" s="12">
        <f t="shared" si="193"/>
        <v>41916.595138888886</v>
      </c>
      <c r="Q3113">
        <f t="shared" si="194"/>
        <v>70.11</v>
      </c>
      <c r="R3113" s="11" t="s">
        <v>8333</v>
      </c>
      <c r="S3113" t="s">
        <v>8373</v>
      </c>
      <c r="T3113" s="13">
        <f t="shared" si="195"/>
        <v>2014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42615.121921296297</v>
      </c>
      <c r="P3114" s="12">
        <f t="shared" si="193"/>
        <v>42675.121921296297</v>
      </c>
      <c r="Q3114">
        <f t="shared" si="194"/>
        <v>57.89</v>
      </c>
      <c r="R3114" s="11" t="s">
        <v>8333</v>
      </c>
      <c r="S3114" t="s">
        <v>8373</v>
      </c>
      <c r="T3114" s="13">
        <f t="shared" si="195"/>
        <v>2016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42081.731273148151</v>
      </c>
      <c r="P3115" s="12">
        <f t="shared" si="193"/>
        <v>42111.731273148151</v>
      </c>
      <c r="Q3115">
        <f t="shared" si="194"/>
        <v>125.27</v>
      </c>
      <c r="R3115" s="11" t="s">
        <v>8333</v>
      </c>
      <c r="S3115" t="s">
        <v>8373</v>
      </c>
      <c r="T3115" s="13">
        <f t="shared" si="195"/>
        <v>2015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41843.632523148146</v>
      </c>
      <c r="P3116" s="12">
        <f t="shared" si="193"/>
        <v>41903.632523148146</v>
      </c>
      <c r="Q3116">
        <f t="shared" si="194"/>
        <v>0</v>
      </c>
      <c r="R3116" s="11" t="s">
        <v>8333</v>
      </c>
      <c r="S3116" t="s">
        <v>8373</v>
      </c>
      <c r="T3116" s="13">
        <f t="shared" si="195"/>
        <v>2014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42496.447071759263</v>
      </c>
      <c r="P3117" s="12">
        <f t="shared" si="193"/>
        <v>42526.447071759263</v>
      </c>
      <c r="Q3117">
        <f t="shared" si="194"/>
        <v>300</v>
      </c>
      <c r="R3117" s="11" t="s">
        <v>8333</v>
      </c>
      <c r="S3117" t="s">
        <v>8373</v>
      </c>
      <c r="T3117" s="13">
        <f t="shared" si="195"/>
        <v>2016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42081.515335648146</v>
      </c>
      <c r="P3118" s="12">
        <f t="shared" si="193"/>
        <v>42095.515335648146</v>
      </c>
      <c r="Q3118">
        <f t="shared" si="194"/>
        <v>43</v>
      </c>
      <c r="R3118" s="11" t="s">
        <v>8333</v>
      </c>
      <c r="S3118" t="s">
        <v>8373</v>
      </c>
      <c r="T3118" s="13">
        <f t="shared" si="195"/>
        <v>2015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42509.374537037031</v>
      </c>
      <c r="P3119" s="12">
        <f t="shared" si="193"/>
        <v>42517.55</v>
      </c>
      <c r="Q3119">
        <f t="shared" si="194"/>
        <v>1</v>
      </c>
      <c r="R3119" s="11" t="s">
        <v>8333</v>
      </c>
      <c r="S3119" t="s">
        <v>8373</v>
      </c>
      <c r="T3119" s="13">
        <f t="shared" si="195"/>
        <v>2016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42534.649571759262</v>
      </c>
      <c r="P3120" s="12">
        <f t="shared" si="193"/>
        <v>42553.649571759262</v>
      </c>
      <c r="Q3120">
        <f t="shared" si="194"/>
        <v>775</v>
      </c>
      <c r="R3120" s="11" t="s">
        <v>8333</v>
      </c>
      <c r="S3120" t="s">
        <v>8373</v>
      </c>
      <c r="T3120" s="13">
        <f t="shared" si="195"/>
        <v>2016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42060.04550925926</v>
      </c>
      <c r="P3121" s="12">
        <f t="shared" si="193"/>
        <v>42090.003842592589</v>
      </c>
      <c r="Q3121">
        <f t="shared" si="194"/>
        <v>5</v>
      </c>
      <c r="R3121" s="11" t="s">
        <v>8333</v>
      </c>
      <c r="S3121" t="s">
        <v>8373</v>
      </c>
      <c r="T3121" s="13">
        <f t="shared" si="195"/>
        <v>2015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42435.942083333335</v>
      </c>
      <c r="P3122" s="12">
        <f t="shared" si="193"/>
        <v>42495.900416666671</v>
      </c>
      <c r="Q3122">
        <f t="shared" si="194"/>
        <v>12.8</v>
      </c>
      <c r="R3122" s="11" t="s">
        <v>8333</v>
      </c>
      <c r="S3122" t="s">
        <v>8373</v>
      </c>
      <c r="T3122" s="13">
        <f t="shared" si="195"/>
        <v>2016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41848.679803240739</v>
      </c>
      <c r="P3123" s="12">
        <f t="shared" si="193"/>
        <v>41908.679803240739</v>
      </c>
      <c r="Q3123">
        <f t="shared" si="194"/>
        <v>10</v>
      </c>
      <c r="R3123" s="11" t="s">
        <v>8333</v>
      </c>
      <c r="S3123" t="s">
        <v>8373</v>
      </c>
      <c r="T3123" s="13">
        <f t="shared" si="195"/>
        <v>2014</v>
      </c>
    </row>
    <row r="3124" spans="1:20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42678.932083333333</v>
      </c>
      <c r="P3124" s="12">
        <f t="shared" si="193"/>
        <v>42683.973750000005</v>
      </c>
      <c r="Q3124">
        <f t="shared" si="194"/>
        <v>58</v>
      </c>
      <c r="R3124" s="11" t="s">
        <v>8333</v>
      </c>
      <c r="S3124" t="s">
        <v>8373</v>
      </c>
      <c r="T3124" s="13">
        <f t="shared" si="195"/>
        <v>2016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42530.993032407408</v>
      </c>
      <c r="P3125" s="12">
        <f t="shared" si="193"/>
        <v>42560.993032407408</v>
      </c>
      <c r="Q3125">
        <f t="shared" si="194"/>
        <v>244.8</v>
      </c>
      <c r="R3125" s="11" t="s">
        <v>8333</v>
      </c>
      <c r="S3125" t="s">
        <v>8373</v>
      </c>
      <c r="T3125" s="13">
        <f t="shared" si="195"/>
        <v>2016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41977.780104166668</v>
      </c>
      <c r="P3126" s="12">
        <f t="shared" si="193"/>
        <v>42037.780104166668</v>
      </c>
      <c r="Q3126">
        <f t="shared" si="194"/>
        <v>6.5</v>
      </c>
      <c r="R3126" s="11" t="s">
        <v>8333</v>
      </c>
      <c r="S3126" t="s">
        <v>8373</v>
      </c>
      <c r="T3126" s="13">
        <f t="shared" si="195"/>
        <v>2014</v>
      </c>
    </row>
    <row r="3127" spans="1:20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42346.20685185185</v>
      </c>
      <c r="P3127" s="12">
        <f t="shared" si="193"/>
        <v>42376.20685185185</v>
      </c>
      <c r="Q3127">
        <f t="shared" si="194"/>
        <v>0</v>
      </c>
      <c r="R3127" s="11" t="s">
        <v>8333</v>
      </c>
      <c r="S3127" t="s">
        <v>8373</v>
      </c>
      <c r="T3127" s="13">
        <f t="shared" si="195"/>
        <v>2015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42427.01807870371</v>
      </c>
      <c r="P3128" s="12">
        <f t="shared" si="193"/>
        <v>42456.976412037038</v>
      </c>
      <c r="Q3128">
        <f t="shared" si="194"/>
        <v>61.18</v>
      </c>
      <c r="R3128" s="11" t="s">
        <v>8333</v>
      </c>
      <c r="S3128" t="s">
        <v>8373</v>
      </c>
      <c r="T3128" s="13">
        <f t="shared" si="195"/>
        <v>2016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42034.856817129628</v>
      </c>
      <c r="P3129" s="12">
        <f t="shared" si="193"/>
        <v>42064.856817129628</v>
      </c>
      <c r="Q3129">
        <f t="shared" si="194"/>
        <v>0</v>
      </c>
      <c r="R3129" s="11" t="s">
        <v>8333</v>
      </c>
      <c r="S3129" t="s">
        <v>8373</v>
      </c>
      <c r="T3129" s="13">
        <f t="shared" si="195"/>
        <v>2015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42780.825706018513</v>
      </c>
      <c r="P3130" s="12">
        <f t="shared" si="193"/>
        <v>42810.784039351856</v>
      </c>
      <c r="Q3130">
        <f t="shared" si="194"/>
        <v>139.24</v>
      </c>
      <c r="R3130" s="11" t="s">
        <v>8333</v>
      </c>
      <c r="S3130" t="s">
        <v>8334</v>
      </c>
      <c r="T3130" s="13">
        <f t="shared" si="195"/>
        <v>2017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42803.842812499999</v>
      </c>
      <c r="P3131" s="12">
        <f t="shared" si="193"/>
        <v>42843.801145833335</v>
      </c>
      <c r="Q3131">
        <f t="shared" si="194"/>
        <v>10</v>
      </c>
      <c r="R3131" s="11" t="s">
        <v>8333</v>
      </c>
      <c r="S3131" t="s">
        <v>8334</v>
      </c>
      <c r="T3131" s="13">
        <f t="shared" si="195"/>
        <v>2017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42808.640231481477</v>
      </c>
      <c r="P3132" s="12">
        <f t="shared" si="193"/>
        <v>42839.207638888889</v>
      </c>
      <c r="Q3132">
        <f t="shared" si="194"/>
        <v>93.75</v>
      </c>
      <c r="R3132" s="11" t="s">
        <v>8333</v>
      </c>
      <c r="S3132" t="s">
        <v>8334</v>
      </c>
      <c r="T3132" s="13">
        <f t="shared" si="195"/>
        <v>2017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42803.579224537039</v>
      </c>
      <c r="P3133" s="12">
        <f t="shared" si="193"/>
        <v>42833.537557870368</v>
      </c>
      <c r="Q3133">
        <f t="shared" si="194"/>
        <v>53.75</v>
      </c>
      <c r="R3133" s="11" t="s">
        <v>8333</v>
      </c>
      <c r="S3133" t="s">
        <v>8334</v>
      </c>
      <c r="T3133" s="13">
        <f t="shared" si="195"/>
        <v>2017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42786.350231481483</v>
      </c>
      <c r="P3134" s="12">
        <f t="shared" si="193"/>
        <v>42846.308564814812</v>
      </c>
      <c r="Q3134">
        <f t="shared" si="194"/>
        <v>10</v>
      </c>
      <c r="R3134" s="11" t="s">
        <v>8333</v>
      </c>
      <c r="S3134" t="s">
        <v>8334</v>
      </c>
      <c r="T3134" s="13">
        <f t="shared" si="195"/>
        <v>2017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42788.565208333333</v>
      </c>
      <c r="P3135" s="12">
        <f t="shared" si="193"/>
        <v>42818.523541666669</v>
      </c>
      <c r="Q3135">
        <f t="shared" si="194"/>
        <v>33.75</v>
      </c>
      <c r="R3135" s="11" t="s">
        <v>8333</v>
      </c>
      <c r="S3135" t="s">
        <v>8334</v>
      </c>
      <c r="T3135" s="13">
        <f t="shared" si="195"/>
        <v>2017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42800.720127314817</v>
      </c>
      <c r="P3136" s="12">
        <f t="shared" si="193"/>
        <v>42821.678460648152</v>
      </c>
      <c r="Q3136">
        <f t="shared" si="194"/>
        <v>18.75</v>
      </c>
      <c r="R3136" s="11" t="s">
        <v>8333</v>
      </c>
      <c r="S3136" t="s">
        <v>8334</v>
      </c>
      <c r="T3136" s="13">
        <f t="shared" si="195"/>
        <v>2017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42807.151863425926</v>
      </c>
      <c r="P3137" s="12">
        <f t="shared" si="193"/>
        <v>42829.151863425926</v>
      </c>
      <c r="Q3137">
        <f t="shared" si="194"/>
        <v>23.14</v>
      </c>
      <c r="R3137" s="11" t="s">
        <v>8333</v>
      </c>
      <c r="S3137" t="s">
        <v>8334</v>
      </c>
      <c r="T3137" s="13">
        <f t="shared" si="195"/>
        <v>2017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42789.462430555555</v>
      </c>
      <c r="P3138" s="12">
        <f t="shared" si="193"/>
        <v>42825.957638888889</v>
      </c>
      <c r="Q3138">
        <f t="shared" si="194"/>
        <v>29.05</v>
      </c>
      <c r="R3138" s="11" t="s">
        <v>8333</v>
      </c>
      <c r="S3138" t="s">
        <v>8334</v>
      </c>
      <c r="T3138" s="13">
        <f t="shared" si="195"/>
        <v>2017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(((J3139/60)/60)/24)+DATE(1970,1,1)</f>
        <v>42807.885057870371</v>
      </c>
      <c r="P3139" s="12">
        <f t="shared" ref="P3139:P3202" si="197">(((I3139/60)/60)/24)+DATE(1970,1,1)</f>
        <v>42858.8</v>
      </c>
      <c r="Q3139">
        <f t="shared" ref="Q3139:Q3202" si="198">IFERROR(ROUND(E3139/L3139,2),0)</f>
        <v>50</v>
      </c>
      <c r="R3139" s="11" t="s">
        <v>8333</v>
      </c>
      <c r="S3139" t="s">
        <v>8334</v>
      </c>
      <c r="T3139" s="13">
        <f t="shared" ref="T3139:T3202" si="199">YEAR(O3139)</f>
        <v>2017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42809.645914351851</v>
      </c>
      <c r="P3140" s="12">
        <f t="shared" si="197"/>
        <v>42828.645914351851</v>
      </c>
      <c r="Q3140">
        <f t="shared" si="198"/>
        <v>0</v>
      </c>
      <c r="R3140" s="11" t="s">
        <v>8333</v>
      </c>
      <c r="S3140" t="s">
        <v>8334</v>
      </c>
      <c r="T3140" s="13">
        <f t="shared" si="199"/>
        <v>2017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42785.270370370374</v>
      </c>
      <c r="P3141" s="12">
        <f t="shared" si="197"/>
        <v>42819.189583333333</v>
      </c>
      <c r="Q3141">
        <f t="shared" si="198"/>
        <v>450</v>
      </c>
      <c r="R3141" s="11" t="s">
        <v>8333</v>
      </c>
      <c r="S3141" t="s">
        <v>8334</v>
      </c>
      <c r="T3141" s="13">
        <f t="shared" si="199"/>
        <v>2017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42802.718784722223</v>
      </c>
      <c r="P3142" s="12">
        <f t="shared" si="197"/>
        <v>42832.677118055552</v>
      </c>
      <c r="Q3142">
        <f t="shared" si="198"/>
        <v>24</v>
      </c>
      <c r="R3142" s="11" t="s">
        <v>8333</v>
      </c>
      <c r="S3142" t="s">
        <v>8334</v>
      </c>
      <c r="T3142" s="13">
        <f t="shared" si="199"/>
        <v>2017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42800.753333333334</v>
      </c>
      <c r="P3143" s="12">
        <f t="shared" si="197"/>
        <v>42841.833333333328</v>
      </c>
      <c r="Q3143">
        <f t="shared" si="198"/>
        <v>32.25</v>
      </c>
      <c r="R3143" s="11" t="s">
        <v>8333</v>
      </c>
      <c r="S3143" t="s">
        <v>8334</v>
      </c>
      <c r="T3143" s="13">
        <f t="shared" si="199"/>
        <v>2017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42783.513182870374</v>
      </c>
      <c r="P3144" s="12">
        <f t="shared" si="197"/>
        <v>42813.471516203703</v>
      </c>
      <c r="Q3144">
        <f t="shared" si="198"/>
        <v>15</v>
      </c>
      <c r="R3144" s="11" t="s">
        <v>8333</v>
      </c>
      <c r="S3144" t="s">
        <v>8334</v>
      </c>
      <c r="T3144" s="13">
        <f t="shared" si="199"/>
        <v>2017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42808.358287037037</v>
      </c>
      <c r="P3145" s="12">
        <f t="shared" si="197"/>
        <v>42834.358287037037</v>
      </c>
      <c r="Q3145">
        <f t="shared" si="198"/>
        <v>0</v>
      </c>
      <c r="R3145" s="11" t="s">
        <v>8333</v>
      </c>
      <c r="S3145" t="s">
        <v>8334</v>
      </c>
      <c r="T3145" s="13">
        <f t="shared" si="199"/>
        <v>2017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42796.538275462968</v>
      </c>
      <c r="P3146" s="12">
        <f t="shared" si="197"/>
        <v>42813.25</v>
      </c>
      <c r="Q3146">
        <f t="shared" si="198"/>
        <v>251.33</v>
      </c>
      <c r="R3146" s="11" t="s">
        <v>8333</v>
      </c>
      <c r="S3146" t="s">
        <v>8334</v>
      </c>
      <c r="T3146" s="13">
        <f t="shared" si="199"/>
        <v>2017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42762.040902777779</v>
      </c>
      <c r="P3147" s="12">
        <f t="shared" si="197"/>
        <v>42821.999236111107</v>
      </c>
      <c r="Q3147">
        <f t="shared" si="198"/>
        <v>0</v>
      </c>
      <c r="R3147" s="11" t="s">
        <v>8333</v>
      </c>
      <c r="S3147" t="s">
        <v>8334</v>
      </c>
      <c r="T3147" s="13">
        <f t="shared" si="199"/>
        <v>2017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42796.682476851856</v>
      </c>
      <c r="P3148" s="12">
        <f t="shared" si="197"/>
        <v>42841.640810185185</v>
      </c>
      <c r="Q3148">
        <f t="shared" si="198"/>
        <v>437.5</v>
      </c>
      <c r="R3148" s="11" t="s">
        <v>8333</v>
      </c>
      <c r="S3148" t="s">
        <v>8334</v>
      </c>
      <c r="T3148" s="13">
        <f t="shared" si="199"/>
        <v>2017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41909.969386574077</v>
      </c>
      <c r="P3149" s="12">
        <f t="shared" si="197"/>
        <v>41950.011053240742</v>
      </c>
      <c r="Q3149">
        <f t="shared" si="198"/>
        <v>110.35</v>
      </c>
      <c r="R3149" s="11" t="s">
        <v>8333</v>
      </c>
      <c r="S3149" t="s">
        <v>8334</v>
      </c>
      <c r="T3149" s="13">
        <f t="shared" si="199"/>
        <v>2014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41891.665324074071</v>
      </c>
      <c r="P3150" s="12">
        <f t="shared" si="197"/>
        <v>41913.166666666664</v>
      </c>
      <c r="Q3150">
        <f t="shared" si="198"/>
        <v>41.42</v>
      </c>
      <c r="R3150" s="11" t="s">
        <v>8333</v>
      </c>
      <c r="S3150" t="s">
        <v>8334</v>
      </c>
      <c r="T3150" s="13">
        <f t="shared" si="199"/>
        <v>2014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41226.017361111109</v>
      </c>
      <c r="P3151" s="12">
        <f t="shared" si="197"/>
        <v>41250.083333333336</v>
      </c>
      <c r="Q3151">
        <f t="shared" si="198"/>
        <v>52</v>
      </c>
      <c r="R3151" s="11" t="s">
        <v>8333</v>
      </c>
      <c r="S3151" t="s">
        <v>8334</v>
      </c>
      <c r="T3151" s="13">
        <f t="shared" si="199"/>
        <v>2012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40478.263923611114</v>
      </c>
      <c r="P3152" s="12">
        <f t="shared" si="197"/>
        <v>40568.166666666664</v>
      </c>
      <c r="Q3152">
        <f t="shared" si="198"/>
        <v>33.99</v>
      </c>
      <c r="R3152" s="11" t="s">
        <v>8333</v>
      </c>
      <c r="S3152" t="s">
        <v>8334</v>
      </c>
      <c r="T3152" s="13">
        <f t="shared" si="199"/>
        <v>2010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41862.83997685185</v>
      </c>
      <c r="P3153" s="12">
        <f t="shared" si="197"/>
        <v>41892.83997685185</v>
      </c>
      <c r="Q3153">
        <f t="shared" si="198"/>
        <v>103.35</v>
      </c>
      <c r="R3153" s="11" t="s">
        <v>8333</v>
      </c>
      <c r="S3153" t="s">
        <v>8334</v>
      </c>
      <c r="T3153" s="13">
        <f t="shared" si="199"/>
        <v>2014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41550.867673611108</v>
      </c>
      <c r="P3154" s="12">
        <f t="shared" si="197"/>
        <v>41580.867673611108</v>
      </c>
      <c r="Q3154">
        <f t="shared" si="198"/>
        <v>34.79</v>
      </c>
      <c r="R3154" s="11" t="s">
        <v>8333</v>
      </c>
      <c r="S3154" t="s">
        <v>8334</v>
      </c>
      <c r="T3154" s="13">
        <f t="shared" si="199"/>
        <v>2013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40633.154363425929</v>
      </c>
      <c r="P3155" s="12">
        <f t="shared" si="197"/>
        <v>40664.207638888889</v>
      </c>
      <c r="Q3155">
        <f t="shared" si="198"/>
        <v>41.77</v>
      </c>
      <c r="R3155" s="11" t="s">
        <v>8333</v>
      </c>
      <c r="S3155" t="s">
        <v>8334</v>
      </c>
      <c r="T3155" s="13">
        <f t="shared" si="199"/>
        <v>2011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40970.875671296293</v>
      </c>
      <c r="P3156" s="12">
        <f t="shared" si="197"/>
        <v>41000.834004629629</v>
      </c>
      <c r="Q3156">
        <f t="shared" si="198"/>
        <v>64.27</v>
      </c>
      <c r="R3156" s="11" t="s">
        <v>8333</v>
      </c>
      <c r="S3156" t="s">
        <v>8334</v>
      </c>
      <c r="T3156" s="13">
        <f t="shared" si="199"/>
        <v>2012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41233.499131944445</v>
      </c>
      <c r="P3157" s="12">
        <f t="shared" si="197"/>
        <v>41263.499131944445</v>
      </c>
      <c r="Q3157">
        <f t="shared" si="198"/>
        <v>31.21</v>
      </c>
      <c r="R3157" s="11" t="s">
        <v>8333</v>
      </c>
      <c r="S3157" t="s">
        <v>8334</v>
      </c>
      <c r="T3157" s="13">
        <f t="shared" si="199"/>
        <v>2012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41026.953055555554</v>
      </c>
      <c r="P3158" s="12">
        <f t="shared" si="197"/>
        <v>41061.953055555554</v>
      </c>
      <c r="Q3158">
        <f t="shared" si="198"/>
        <v>62.92</v>
      </c>
      <c r="R3158" s="11" t="s">
        <v>8333</v>
      </c>
      <c r="S3158" t="s">
        <v>8334</v>
      </c>
      <c r="T3158" s="13">
        <f t="shared" si="199"/>
        <v>2012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41829.788252314815</v>
      </c>
      <c r="P3159" s="12">
        <f t="shared" si="197"/>
        <v>41839.208333333336</v>
      </c>
      <c r="Q3159">
        <f t="shared" si="198"/>
        <v>98.54</v>
      </c>
      <c r="R3159" s="11" t="s">
        <v>8333</v>
      </c>
      <c r="S3159" t="s">
        <v>8334</v>
      </c>
      <c r="T3159" s="13">
        <f t="shared" si="199"/>
        <v>2014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41447.839722222219</v>
      </c>
      <c r="P3160" s="12">
        <f t="shared" si="197"/>
        <v>41477.839722222219</v>
      </c>
      <c r="Q3160">
        <f t="shared" si="198"/>
        <v>82.61</v>
      </c>
      <c r="R3160" s="11" t="s">
        <v>8333</v>
      </c>
      <c r="S3160" t="s">
        <v>8334</v>
      </c>
      <c r="T3160" s="13">
        <f t="shared" si="199"/>
        <v>2013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40884.066678240742</v>
      </c>
      <c r="P3161" s="12">
        <f t="shared" si="197"/>
        <v>40926.958333333336</v>
      </c>
      <c r="Q3161">
        <f t="shared" si="198"/>
        <v>38.5</v>
      </c>
      <c r="R3161" s="11" t="s">
        <v>8333</v>
      </c>
      <c r="S3161" t="s">
        <v>8334</v>
      </c>
      <c r="T3161" s="13">
        <f t="shared" si="199"/>
        <v>2011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41841.26489583333</v>
      </c>
      <c r="P3162" s="12">
        <f t="shared" si="197"/>
        <v>41864.207638888889</v>
      </c>
      <c r="Q3162">
        <f t="shared" si="198"/>
        <v>80.16</v>
      </c>
      <c r="R3162" s="11" t="s">
        <v>8333</v>
      </c>
      <c r="S3162" t="s">
        <v>8334</v>
      </c>
      <c r="T3162" s="13">
        <f t="shared" si="199"/>
        <v>2014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41897.536134259259</v>
      </c>
      <c r="P3163" s="12">
        <f t="shared" si="197"/>
        <v>41927.536134259259</v>
      </c>
      <c r="Q3163">
        <f t="shared" si="198"/>
        <v>28.41</v>
      </c>
      <c r="R3163" s="11" t="s">
        <v>8333</v>
      </c>
      <c r="S3163" t="s">
        <v>8334</v>
      </c>
      <c r="T3163" s="13">
        <f t="shared" si="199"/>
        <v>2014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41799.685902777775</v>
      </c>
      <c r="P3164" s="12">
        <f t="shared" si="197"/>
        <v>41827.083333333336</v>
      </c>
      <c r="Q3164">
        <f t="shared" si="198"/>
        <v>80.73</v>
      </c>
      <c r="R3164" s="11" t="s">
        <v>8333</v>
      </c>
      <c r="S3164" t="s">
        <v>8334</v>
      </c>
      <c r="T3164" s="13">
        <f t="shared" si="199"/>
        <v>2014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41775.753761574073</v>
      </c>
      <c r="P3165" s="12">
        <f t="shared" si="197"/>
        <v>41805.753761574073</v>
      </c>
      <c r="Q3165">
        <f t="shared" si="198"/>
        <v>200.69</v>
      </c>
      <c r="R3165" s="11" t="s">
        <v>8333</v>
      </c>
      <c r="S3165" t="s">
        <v>8334</v>
      </c>
      <c r="T3165" s="13">
        <f t="shared" si="199"/>
        <v>2014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41766.80572916667</v>
      </c>
      <c r="P3166" s="12">
        <f t="shared" si="197"/>
        <v>41799.80572916667</v>
      </c>
      <c r="Q3166">
        <f t="shared" si="198"/>
        <v>37.590000000000003</v>
      </c>
      <c r="R3166" s="11" t="s">
        <v>8333</v>
      </c>
      <c r="S3166" t="s">
        <v>8334</v>
      </c>
      <c r="T3166" s="13">
        <f t="shared" si="199"/>
        <v>2014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40644.159259259257</v>
      </c>
      <c r="P3167" s="12">
        <f t="shared" si="197"/>
        <v>40666.165972222225</v>
      </c>
      <c r="Q3167">
        <f t="shared" si="198"/>
        <v>58.1</v>
      </c>
      <c r="R3167" s="11" t="s">
        <v>8333</v>
      </c>
      <c r="S3167" t="s">
        <v>8334</v>
      </c>
      <c r="T3167" s="13">
        <f t="shared" si="199"/>
        <v>2011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41940.69158564815</v>
      </c>
      <c r="P3168" s="12">
        <f t="shared" si="197"/>
        <v>41969.332638888889</v>
      </c>
      <c r="Q3168">
        <f t="shared" si="198"/>
        <v>60.3</v>
      </c>
      <c r="R3168" s="11" t="s">
        <v>8333</v>
      </c>
      <c r="S3168" t="s">
        <v>8334</v>
      </c>
      <c r="T3168" s="13">
        <f t="shared" si="199"/>
        <v>2014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41839.175706018519</v>
      </c>
      <c r="P3169" s="12">
        <f t="shared" si="197"/>
        <v>41853.175706018519</v>
      </c>
      <c r="Q3169">
        <f t="shared" si="198"/>
        <v>63.36</v>
      </c>
      <c r="R3169" s="11" t="s">
        <v>8333</v>
      </c>
      <c r="S3169" t="s">
        <v>8334</v>
      </c>
      <c r="T3169" s="13">
        <f t="shared" si="199"/>
        <v>2014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41772.105937500004</v>
      </c>
      <c r="P3170" s="12">
        <f t="shared" si="197"/>
        <v>41803.916666666664</v>
      </c>
      <c r="Q3170">
        <f t="shared" si="198"/>
        <v>50.9</v>
      </c>
      <c r="R3170" s="11" t="s">
        <v>8333</v>
      </c>
      <c r="S3170" t="s">
        <v>8334</v>
      </c>
      <c r="T3170" s="13">
        <f t="shared" si="199"/>
        <v>2014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41591.737974537034</v>
      </c>
      <c r="P3171" s="12">
        <f t="shared" si="197"/>
        <v>41621.207638888889</v>
      </c>
      <c r="Q3171">
        <f t="shared" si="198"/>
        <v>100.5</v>
      </c>
      <c r="R3171" s="11" t="s">
        <v>8333</v>
      </c>
      <c r="S3171" t="s">
        <v>8334</v>
      </c>
      <c r="T3171" s="13">
        <f t="shared" si="199"/>
        <v>2013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41789.080370370371</v>
      </c>
      <c r="P3172" s="12">
        <f t="shared" si="197"/>
        <v>41822.166666666664</v>
      </c>
      <c r="Q3172">
        <f t="shared" si="198"/>
        <v>31.62</v>
      </c>
      <c r="R3172" s="11" t="s">
        <v>8333</v>
      </c>
      <c r="S3172" t="s">
        <v>8334</v>
      </c>
      <c r="T3172" s="13">
        <f t="shared" si="199"/>
        <v>2014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42466.608310185184</v>
      </c>
      <c r="P3173" s="12">
        <f t="shared" si="197"/>
        <v>42496.608310185184</v>
      </c>
      <c r="Q3173">
        <f t="shared" si="198"/>
        <v>65.099999999999994</v>
      </c>
      <c r="R3173" s="11" t="s">
        <v>8333</v>
      </c>
      <c r="S3173" t="s">
        <v>8334</v>
      </c>
      <c r="T3173" s="13">
        <f t="shared" si="199"/>
        <v>2016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40923.729953703703</v>
      </c>
      <c r="P3174" s="12">
        <f t="shared" si="197"/>
        <v>40953.729953703703</v>
      </c>
      <c r="Q3174">
        <f t="shared" si="198"/>
        <v>79.31</v>
      </c>
      <c r="R3174" s="11" t="s">
        <v>8333</v>
      </c>
      <c r="S3174" t="s">
        <v>8334</v>
      </c>
      <c r="T3174" s="13">
        <f t="shared" si="199"/>
        <v>2012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41878.878379629627</v>
      </c>
      <c r="P3175" s="12">
        <f t="shared" si="197"/>
        <v>41908.878379629627</v>
      </c>
      <c r="Q3175">
        <f t="shared" si="198"/>
        <v>139.19</v>
      </c>
      <c r="R3175" s="11" t="s">
        <v>8333</v>
      </c>
      <c r="S3175" t="s">
        <v>8334</v>
      </c>
      <c r="T3175" s="13">
        <f t="shared" si="199"/>
        <v>2014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41862.864675925928</v>
      </c>
      <c r="P3176" s="12">
        <f t="shared" si="197"/>
        <v>41876.864675925928</v>
      </c>
      <c r="Q3176">
        <f t="shared" si="198"/>
        <v>131.91</v>
      </c>
      <c r="R3176" s="11" t="s">
        <v>8333</v>
      </c>
      <c r="S3176" t="s">
        <v>8334</v>
      </c>
      <c r="T3176" s="13">
        <f t="shared" si="199"/>
        <v>2014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40531.886886574073</v>
      </c>
      <c r="P3177" s="12">
        <f t="shared" si="197"/>
        <v>40591.886886574073</v>
      </c>
      <c r="Q3177">
        <f t="shared" si="198"/>
        <v>91.3</v>
      </c>
      <c r="R3177" s="11" t="s">
        <v>8333</v>
      </c>
      <c r="S3177" t="s">
        <v>8334</v>
      </c>
      <c r="T3177" s="13">
        <f t="shared" si="199"/>
        <v>2010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41477.930914351848</v>
      </c>
      <c r="P3178" s="12">
        <f t="shared" si="197"/>
        <v>41504.625</v>
      </c>
      <c r="Q3178">
        <f t="shared" si="198"/>
        <v>39.67</v>
      </c>
      <c r="R3178" s="11" t="s">
        <v>8333</v>
      </c>
      <c r="S3178" t="s">
        <v>8334</v>
      </c>
      <c r="T3178" s="13">
        <f t="shared" si="199"/>
        <v>2013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41781.666770833333</v>
      </c>
      <c r="P3179" s="12">
        <f t="shared" si="197"/>
        <v>41811.666770833333</v>
      </c>
      <c r="Q3179">
        <f t="shared" si="198"/>
        <v>57.55</v>
      </c>
      <c r="R3179" s="11" t="s">
        <v>8333</v>
      </c>
      <c r="S3179" t="s">
        <v>8334</v>
      </c>
      <c r="T3179" s="13">
        <f t="shared" si="199"/>
        <v>2014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41806.605034722219</v>
      </c>
      <c r="P3180" s="12">
        <f t="shared" si="197"/>
        <v>41836.605034722219</v>
      </c>
      <c r="Q3180">
        <f t="shared" si="198"/>
        <v>33.03</v>
      </c>
      <c r="R3180" s="11" t="s">
        <v>8333</v>
      </c>
      <c r="S3180" t="s">
        <v>8334</v>
      </c>
      <c r="T3180" s="13">
        <f t="shared" si="199"/>
        <v>2014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41375.702210648145</v>
      </c>
      <c r="P3181" s="12">
        <f t="shared" si="197"/>
        <v>41400.702210648145</v>
      </c>
      <c r="Q3181">
        <f t="shared" si="198"/>
        <v>77.34</v>
      </c>
      <c r="R3181" s="11" t="s">
        <v>8333</v>
      </c>
      <c r="S3181" t="s">
        <v>8334</v>
      </c>
      <c r="T3181" s="13">
        <f t="shared" si="199"/>
        <v>2013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41780.412604166668</v>
      </c>
      <c r="P3182" s="12">
        <f t="shared" si="197"/>
        <v>41810.412604166668</v>
      </c>
      <c r="Q3182">
        <f t="shared" si="198"/>
        <v>31.93</v>
      </c>
      <c r="R3182" s="11" t="s">
        <v>8333</v>
      </c>
      <c r="S3182" t="s">
        <v>8334</v>
      </c>
      <c r="T3182" s="13">
        <f t="shared" si="199"/>
        <v>2014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41779.310034722221</v>
      </c>
      <c r="P3183" s="12">
        <f t="shared" si="197"/>
        <v>41805.666666666664</v>
      </c>
      <c r="Q3183">
        <f t="shared" si="198"/>
        <v>36.33</v>
      </c>
      <c r="R3183" s="11" t="s">
        <v>8333</v>
      </c>
      <c r="S3183" t="s">
        <v>8334</v>
      </c>
      <c r="T3183" s="13">
        <f t="shared" si="199"/>
        <v>2014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40883.949317129627</v>
      </c>
      <c r="P3184" s="12">
        <f t="shared" si="197"/>
        <v>40939.708333333336</v>
      </c>
      <c r="Q3184">
        <f t="shared" si="198"/>
        <v>46.77</v>
      </c>
      <c r="R3184" s="11" t="s">
        <v>8333</v>
      </c>
      <c r="S3184" t="s">
        <v>8334</v>
      </c>
      <c r="T3184" s="13">
        <f t="shared" si="199"/>
        <v>2011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41491.79478009259</v>
      </c>
      <c r="P3185" s="12">
        <f t="shared" si="197"/>
        <v>41509.79478009259</v>
      </c>
      <c r="Q3185">
        <f t="shared" si="198"/>
        <v>40.07</v>
      </c>
      <c r="R3185" s="11" t="s">
        <v>8333</v>
      </c>
      <c r="S3185" t="s">
        <v>8334</v>
      </c>
      <c r="T3185" s="13">
        <f t="shared" si="199"/>
        <v>2013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41791.993414351848</v>
      </c>
      <c r="P3186" s="12">
        <f t="shared" si="197"/>
        <v>41821.993414351848</v>
      </c>
      <c r="Q3186">
        <f t="shared" si="198"/>
        <v>100.22</v>
      </c>
      <c r="R3186" s="11" t="s">
        <v>8333</v>
      </c>
      <c r="S3186" t="s">
        <v>8334</v>
      </c>
      <c r="T3186" s="13">
        <f t="shared" si="199"/>
        <v>2014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41829.977326388893</v>
      </c>
      <c r="P3187" s="12">
        <f t="shared" si="197"/>
        <v>41836.977326388893</v>
      </c>
      <c r="Q3187">
        <f t="shared" si="198"/>
        <v>41.67</v>
      </c>
      <c r="R3187" s="11" t="s">
        <v>8333</v>
      </c>
      <c r="S3187" t="s">
        <v>8334</v>
      </c>
      <c r="T3187" s="13">
        <f t="shared" si="199"/>
        <v>2014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41868.924050925925</v>
      </c>
      <c r="P3188" s="12">
        <f t="shared" si="197"/>
        <v>41898.875</v>
      </c>
      <c r="Q3188">
        <f t="shared" si="198"/>
        <v>46.71</v>
      </c>
      <c r="R3188" s="11" t="s">
        <v>8333</v>
      </c>
      <c r="S3188" t="s">
        <v>8334</v>
      </c>
      <c r="T3188" s="13">
        <f t="shared" si="199"/>
        <v>2014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41835.666354166664</v>
      </c>
      <c r="P3189" s="12">
        <f t="shared" si="197"/>
        <v>41855.666354166664</v>
      </c>
      <c r="Q3189">
        <f t="shared" si="198"/>
        <v>71.489999999999995</v>
      </c>
      <c r="R3189" s="11" t="s">
        <v>8333</v>
      </c>
      <c r="S3189" t="s">
        <v>8334</v>
      </c>
      <c r="T3189" s="13">
        <f t="shared" si="199"/>
        <v>2014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42144.415532407409</v>
      </c>
      <c r="P3190" s="12">
        <f t="shared" si="197"/>
        <v>42165.415532407409</v>
      </c>
      <c r="Q3190">
        <f t="shared" si="198"/>
        <v>14.44</v>
      </c>
      <c r="R3190" s="11" t="s">
        <v>8333</v>
      </c>
      <c r="S3190" t="s">
        <v>8375</v>
      </c>
      <c r="T3190" s="13">
        <f t="shared" si="199"/>
        <v>2015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42118.346435185187</v>
      </c>
      <c r="P3191" s="12">
        <f t="shared" si="197"/>
        <v>42148.346435185187</v>
      </c>
      <c r="Q3191">
        <f t="shared" si="198"/>
        <v>356.84</v>
      </c>
      <c r="R3191" s="11" t="s">
        <v>8333</v>
      </c>
      <c r="S3191" t="s">
        <v>8375</v>
      </c>
      <c r="T3191" s="13">
        <f t="shared" si="199"/>
        <v>2015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42683.151331018518</v>
      </c>
      <c r="P3192" s="12">
        <f t="shared" si="197"/>
        <v>42713.192997685182</v>
      </c>
      <c r="Q3192">
        <f t="shared" si="198"/>
        <v>0</v>
      </c>
      <c r="R3192" s="11" t="s">
        <v>8333</v>
      </c>
      <c r="S3192" t="s">
        <v>8375</v>
      </c>
      <c r="T3192" s="13">
        <f t="shared" si="199"/>
        <v>2016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42538.755428240736</v>
      </c>
      <c r="P3193" s="12">
        <f t="shared" si="197"/>
        <v>42598.755428240736</v>
      </c>
      <c r="Q3193">
        <f t="shared" si="198"/>
        <v>37.75</v>
      </c>
      <c r="R3193" s="11" t="s">
        <v>8333</v>
      </c>
      <c r="S3193" t="s">
        <v>8375</v>
      </c>
      <c r="T3193" s="13">
        <f t="shared" si="199"/>
        <v>2016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42018.94049768518</v>
      </c>
      <c r="P3194" s="12">
        <f t="shared" si="197"/>
        <v>42063.916666666672</v>
      </c>
      <c r="Q3194">
        <f t="shared" si="198"/>
        <v>12.75</v>
      </c>
      <c r="R3194" s="11" t="s">
        <v>8333</v>
      </c>
      <c r="S3194" t="s">
        <v>8375</v>
      </c>
      <c r="T3194" s="13">
        <f t="shared" si="199"/>
        <v>2015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42010.968240740738</v>
      </c>
      <c r="P3195" s="12">
        <f t="shared" si="197"/>
        <v>42055.968240740738</v>
      </c>
      <c r="Q3195">
        <f t="shared" si="198"/>
        <v>24.46</v>
      </c>
      <c r="R3195" s="11" t="s">
        <v>8333</v>
      </c>
      <c r="S3195" t="s">
        <v>8375</v>
      </c>
      <c r="T3195" s="13">
        <f t="shared" si="199"/>
        <v>2015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42182.062476851846</v>
      </c>
      <c r="P3196" s="12">
        <f t="shared" si="197"/>
        <v>42212.062476851846</v>
      </c>
      <c r="Q3196">
        <f t="shared" si="198"/>
        <v>0</v>
      </c>
      <c r="R3196" s="11" t="s">
        <v>8333</v>
      </c>
      <c r="S3196" t="s">
        <v>8375</v>
      </c>
      <c r="T3196" s="13">
        <f t="shared" si="199"/>
        <v>2015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42017.594236111108</v>
      </c>
      <c r="P3197" s="12">
        <f t="shared" si="197"/>
        <v>42047.594236111108</v>
      </c>
      <c r="Q3197">
        <f t="shared" si="198"/>
        <v>53.08</v>
      </c>
      <c r="R3197" s="11" t="s">
        <v>8333</v>
      </c>
      <c r="S3197" t="s">
        <v>8375</v>
      </c>
      <c r="T3197" s="13">
        <f t="shared" si="199"/>
        <v>2015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42157.598090277781</v>
      </c>
      <c r="P3198" s="12">
        <f t="shared" si="197"/>
        <v>42217.583333333328</v>
      </c>
      <c r="Q3198">
        <f t="shared" si="198"/>
        <v>300</v>
      </c>
      <c r="R3198" s="11" t="s">
        <v>8333</v>
      </c>
      <c r="S3198" t="s">
        <v>8375</v>
      </c>
      <c r="T3198" s="13">
        <f t="shared" si="199"/>
        <v>2015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42009.493263888886</v>
      </c>
      <c r="P3199" s="12">
        <f t="shared" si="197"/>
        <v>42039.493263888886</v>
      </c>
      <c r="Q3199">
        <f t="shared" si="198"/>
        <v>286.25</v>
      </c>
      <c r="R3199" s="11" t="s">
        <v>8333</v>
      </c>
      <c r="S3199" t="s">
        <v>8375</v>
      </c>
      <c r="T3199" s="13">
        <f t="shared" si="199"/>
        <v>2015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42013.424502314811</v>
      </c>
      <c r="P3200" s="12">
        <f t="shared" si="197"/>
        <v>42051.424502314811</v>
      </c>
      <c r="Q3200">
        <f t="shared" si="198"/>
        <v>36.67</v>
      </c>
      <c r="R3200" s="11" t="s">
        <v>8333</v>
      </c>
      <c r="S3200" t="s">
        <v>8375</v>
      </c>
      <c r="T3200" s="13">
        <f t="shared" si="199"/>
        <v>2015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41858.761782407404</v>
      </c>
      <c r="P3201" s="12">
        <f t="shared" si="197"/>
        <v>41888.875</v>
      </c>
      <c r="Q3201">
        <f t="shared" si="198"/>
        <v>49.21</v>
      </c>
      <c r="R3201" s="11" t="s">
        <v>8333</v>
      </c>
      <c r="S3201" t="s">
        <v>8375</v>
      </c>
      <c r="T3201" s="13">
        <f t="shared" si="199"/>
        <v>2014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42460.320613425924</v>
      </c>
      <c r="P3202" s="12">
        <f t="shared" si="197"/>
        <v>42490.231944444444</v>
      </c>
      <c r="Q3202">
        <f t="shared" si="198"/>
        <v>1</v>
      </c>
      <c r="R3202" s="11" t="s">
        <v>8333</v>
      </c>
      <c r="S3202" t="s">
        <v>8375</v>
      </c>
      <c r="T3202" s="13">
        <f t="shared" si="199"/>
        <v>2016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(((J3203/60)/60)/24)+DATE(1970,1,1)</f>
        <v>41861.767094907409</v>
      </c>
      <c r="P3203" s="12">
        <f t="shared" ref="P3203:P3266" si="201">(((I3203/60)/60)/24)+DATE(1970,1,1)</f>
        <v>41882.767094907409</v>
      </c>
      <c r="Q3203">
        <f t="shared" ref="Q3203:Q3266" si="202">IFERROR(ROUND(E3203/L3203,2),0)</f>
        <v>12.5</v>
      </c>
      <c r="R3203" s="11" t="s">
        <v>8333</v>
      </c>
      <c r="S3203" t="s">
        <v>8375</v>
      </c>
      <c r="T3203" s="13">
        <f t="shared" ref="T3203:T3266" si="203">YEAR(O3203)</f>
        <v>2014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42293.853541666671</v>
      </c>
      <c r="P3204" s="12">
        <f t="shared" si="201"/>
        <v>42352.249305555553</v>
      </c>
      <c r="Q3204">
        <f t="shared" si="202"/>
        <v>109.04</v>
      </c>
      <c r="R3204" s="11" t="s">
        <v>8333</v>
      </c>
      <c r="S3204" t="s">
        <v>8375</v>
      </c>
      <c r="T3204" s="13">
        <f t="shared" si="203"/>
        <v>2015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42242.988680555558</v>
      </c>
      <c r="P3205" s="12">
        <f t="shared" si="201"/>
        <v>42272.988680555558</v>
      </c>
      <c r="Q3205">
        <f t="shared" si="202"/>
        <v>41.67</v>
      </c>
      <c r="R3205" s="11" t="s">
        <v>8333</v>
      </c>
      <c r="S3205" t="s">
        <v>8375</v>
      </c>
      <c r="T3205" s="13">
        <f t="shared" si="203"/>
        <v>2015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42172.686099537037</v>
      </c>
      <c r="P3206" s="12">
        <f t="shared" si="201"/>
        <v>42202.676388888889</v>
      </c>
      <c r="Q3206">
        <f t="shared" si="202"/>
        <v>0</v>
      </c>
      <c r="R3206" s="11" t="s">
        <v>8333</v>
      </c>
      <c r="S3206" t="s">
        <v>8375</v>
      </c>
      <c r="T3206" s="13">
        <f t="shared" si="203"/>
        <v>2015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42095.374675925923</v>
      </c>
      <c r="P3207" s="12">
        <f t="shared" si="201"/>
        <v>42125.374675925923</v>
      </c>
      <c r="Q3207">
        <f t="shared" si="202"/>
        <v>22.75</v>
      </c>
      <c r="R3207" s="11" t="s">
        <v>8333</v>
      </c>
      <c r="S3207" t="s">
        <v>8375</v>
      </c>
      <c r="T3207" s="13">
        <f t="shared" si="203"/>
        <v>2015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42236.276053240741</v>
      </c>
      <c r="P3208" s="12">
        <f t="shared" si="201"/>
        <v>42266.276053240741</v>
      </c>
      <c r="Q3208">
        <f t="shared" si="202"/>
        <v>0</v>
      </c>
      <c r="R3208" s="11" t="s">
        <v>8333</v>
      </c>
      <c r="S3208" t="s">
        <v>8375</v>
      </c>
      <c r="T3208" s="13">
        <f t="shared" si="203"/>
        <v>2015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42057.277858796297</v>
      </c>
      <c r="P3209" s="12">
        <f t="shared" si="201"/>
        <v>42117.236192129625</v>
      </c>
      <c r="Q3209">
        <f t="shared" si="202"/>
        <v>70.83</v>
      </c>
      <c r="R3209" s="11" t="s">
        <v>8333</v>
      </c>
      <c r="S3209" t="s">
        <v>8375</v>
      </c>
      <c r="T3209" s="13">
        <f t="shared" si="203"/>
        <v>2015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41827.605057870373</v>
      </c>
      <c r="P3210" s="12">
        <f t="shared" si="201"/>
        <v>41848.605057870373</v>
      </c>
      <c r="Q3210">
        <f t="shared" si="202"/>
        <v>63.11</v>
      </c>
      <c r="R3210" s="11" t="s">
        <v>8333</v>
      </c>
      <c r="S3210" t="s">
        <v>8334</v>
      </c>
      <c r="T3210" s="13">
        <f t="shared" si="203"/>
        <v>2014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41778.637245370373</v>
      </c>
      <c r="P3211" s="12">
        <f t="shared" si="201"/>
        <v>41810.958333333336</v>
      </c>
      <c r="Q3211">
        <f t="shared" si="202"/>
        <v>50.16</v>
      </c>
      <c r="R3211" s="11" t="s">
        <v>8333</v>
      </c>
      <c r="S3211" t="s">
        <v>8334</v>
      </c>
      <c r="T3211" s="13">
        <f t="shared" si="203"/>
        <v>2014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41013.936562499999</v>
      </c>
      <c r="P3212" s="12">
        <f t="shared" si="201"/>
        <v>41061.165972222225</v>
      </c>
      <c r="Q3212">
        <f t="shared" si="202"/>
        <v>62.88</v>
      </c>
      <c r="R3212" s="11" t="s">
        <v>8333</v>
      </c>
      <c r="S3212" t="s">
        <v>8334</v>
      </c>
      <c r="T3212" s="13">
        <f t="shared" si="203"/>
        <v>2012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41834.586574074077</v>
      </c>
      <c r="P3213" s="12">
        <f t="shared" si="201"/>
        <v>41866.083333333336</v>
      </c>
      <c r="Q3213">
        <f t="shared" si="202"/>
        <v>85.53</v>
      </c>
      <c r="R3213" s="11" t="s">
        <v>8333</v>
      </c>
      <c r="S3213" t="s">
        <v>8334</v>
      </c>
      <c r="T3213" s="13">
        <f t="shared" si="203"/>
        <v>2014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41829.795729166668</v>
      </c>
      <c r="P3214" s="12">
        <f t="shared" si="201"/>
        <v>41859.795729166668</v>
      </c>
      <c r="Q3214">
        <f t="shared" si="202"/>
        <v>53.72</v>
      </c>
      <c r="R3214" s="11" t="s">
        <v>8333</v>
      </c>
      <c r="S3214" t="s">
        <v>8334</v>
      </c>
      <c r="T3214" s="13">
        <f t="shared" si="203"/>
        <v>2014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42171.763414351852</v>
      </c>
      <c r="P3215" s="12">
        <f t="shared" si="201"/>
        <v>42211.763414351852</v>
      </c>
      <c r="Q3215">
        <f t="shared" si="202"/>
        <v>127.81</v>
      </c>
      <c r="R3215" s="11" t="s">
        <v>8333</v>
      </c>
      <c r="S3215" t="s">
        <v>8334</v>
      </c>
      <c r="T3215" s="13">
        <f t="shared" si="203"/>
        <v>2015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42337.792511574073</v>
      </c>
      <c r="P3216" s="12">
        <f t="shared" si="201"/>
        <v>42374.996527777781</v>
      </c>
      <c r="Q3216">
        <f t="shared" si="202"/>
        <v>106.57</v>
      </c>
      <c r="R3216" s="11" t="s">
        <v>8333</v>
      </c>
      <c r="S3216" t="s">
        <v>8334</v>
      </c>
      <c r="T3216" s="13">
        <f t="shared" si="203"/>
        <v>2015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42219.665173611109</v>
      </c>
      <c r="P3217" s="12">
        <f t="shared" si="201"/>
        <v>42257.165972222225</v>
      </c>
      <c r="Q3217">
        <f t="shared" si="202"/>
        <v>262.11</v>
      </c>
      <c r="R3217" s="11" t="s">
        <v>8333</v>
      </c>
      <c r="S3217" t="s">
        <v>8334</v>
      </c>
      <c r="T3217" s="13">
        <f t="shared" si="203"/>
        <v>2015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42165.462627314817</v>
      </c>
      <c r="P3218" s="12">
        <f t="shared" si="201"/>
        <v>42196.604166666672</v>
      </c>
      <c r="Q3218">
        <f t="shared" si="202"/>
        <v>57.17</v>
      </c>
      <c r="R3218" s="11" t="s">
        <v>8333</v>
      </c>
      <c r="S3218" t="s">
        <v>8334</v>
      </c>
      <c r="T3218" s="13">
        <f t="shared" si="203"/>
        <v>2015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42648.546111111107</v>
      </c>
      <c r="P3219" s="12">
        <f t="shared" si="201"/>
        <v>42678.546111111107</v>
      </c>
      <c r="Q3219">
        <f t="shared" si="202"/>
        <v>50.2</v>
      </c>
      <c r="R3219" s="11" t="s">
        <v>8333</v>
      </c>
      <c r="S3219" t="s">
        <v>8334</v>
      </c>
      <c r="T3219" s="13">
        <f t="shared" si="203"/>
        <v>2016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41971.002152777779</v>
      </c>
      <c r="P3220" s="12">
        <f t="shared" si="201"/>
        <v>42004</v>
      </c>
      <c r="Q3220">
        <f t="shared" si="202"/>
        <v>66.59</v>
      </c>
      <c r="R3220" s="11" t="s">
        <v>8333</v>
      </c>
      <c r="S3220" t="s">
        <v>8334</v>
      </c>
      <c r="T3220" s="13">
        <f t="shared" si="203"/>
        <v>2014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42050.983182870375</v>
      </c>
      <c r="P3221" s="12">
        <f t="shared" si="201"/>
        <v>42085.941516203704</v>
      </c>
      <c r="Q3221">
        <f t="shared" si="202"/>
        <v>168.25</v>
      </c>
      <c r="R3221" s="11" t="s">
        <v>8333</v>
      </c>
      <c r="S3221" t="s">
        <v>8334</v>
      </c>
      <c r="T3221" s="13">
        <f t="shared" si="203"/>
        <v>2015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42772.833379629628</v>
      </c>
      <c r="P3222" s="12">
        <f t="shared" si="201"/>
        <v>42806.875</v>
      </c>
      <c r="Q3222">
        <f t="shared" si="202"/>
        <v>256.37</v>
      </c>
      <c r="R3222" s="11" t="s">
        <v>8333</v>
      </c>
      <c r="S3222" t="s">
        <v>8334</v>
      </c>
      <c r="T3222" s="13">
        <f t="shared" si="203"/>
        <v>2017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42155.696793981479</v>
      </c>
      <c r="P3223" s="12">
        <f t="shared" si="201"/>
        <v>42190.696793981479</v>
      </c>
      <c r="Q3223">
        <f t="shared" si="202"/>
        <v>36.61</v>
      </c>
      <c r="R3223" s="11" t="s">
        <v>8333</v>
      </c>
      <c r="S3223" t="s">
        <v>8334</v>
      </c>
      <c r="T3223" s="13">
        <f t="shared" si="203"/>
        <v>2015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42270.582141203704</v>
      </c>
      <c r="P3224" s="12">
        <f t="shared" si="201"/>
        <v>42301.895138888889</v>
      </c>
      <c r="Q3224">
        <f t="shared" si="202"/>
        <v>37.14</v>
      </c>
      <c r="R3224" s="11" t="s">
        <v>8333</v>
      </c>
      <c r="S3224" t="s">
        <v>8334</v>
      </c>
      <c r="T3224" s="13">
        <f t="shared" si="203"/>
        <v>2015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42206.835370370376</v>
      </c>
      <c r="P3225" s="12">
        <f t="shared" si="201"/>
        <v>42236.835370370376</v>
      </c>
      <c r="Q3225">
        <f t="shared" si="202"/>
        <v>45.88</v>
      </c>
      <c r="R3225" s="11" t="s">
        <v>8333</v>
      </c>
      <c r="S3225" t="s">
        <v>8334</v>
      </c>
      <c r="T3225" s="13">
        <f t="shared" si="203"/>
        <v>2015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42697.850844907407</v>
      </c>
      <c r="P3226" s="12">
        <f t="shared" si="201"/>
        <v>42745.208333333328</v>
      </c>
      <c r="Q3226">
        <f t="shared" si="202"/>
        <v>141.71</v>
      </c>
      <c r="R3226" s="11" t="s">
        <v>8333</v>
      </c>
      <c r="S3226" t="s">
        <v>8334</v>
      </c>
      <c r="T3226" s="13">
        <f t="shared" si="203"/>
        <v>2016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42503.559467592597</v>
      </c>
      <c r="P3227" s="12">
        <f t="shared" si="201"/>
        <v>42524.875</v>
      </c>
      <c r="Q3227">
        <f t="shared" si="202"/>
        <v>52.49</v>
      </c>
      <c r="R3227" s="11" t="s">
        <v>8333</v>
      </c>
      <c r="S3227" t="s">
        <v>8334</v>
      </c>
      <c r="T3227" s="13">
        <f t="shared" si="203"/>
        <v>2016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42277.583472222221</v>
      </c>
      <c r="P3228" s="12">
        <f t="shared" si="201"/>
        <v>42307.583472222221</v>
      </c>
      <c r="Q3228">
        <f t="shared" si="202"/>
        <v>59.52</v>
      </c>
      <c r="R3228" s="11" t="s">
        <v>8333</v>
      </c>
      <c r="S3228" t="s">
        <v>8334</v>
      </c>
      <c r="T3228" s="13">
        <f t="shared" si="203"/>
        <v>2015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42722.882361111115</v>
      </c>
      <c r="P3229" s="12">
        <f t="shared" si="201"/>
        <v>42752.882361111115</v>
      </c>
      <c r="Q3229">
        <f t="shared" si="202"/>
        <v>50</v>
      </c>
      <c r="R3229" s="11" t="s">
        <v>8333</v>
      </c>
      <c r="S3229" t="s">
        <v>8334</v>
      </c>
      <c r="T3229" s="13">
        <f t="shared" si="203"/>
        <v>2016</v>
      </c>
    </row>
    <row r="3230" spans="1:20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42323.70930555556</v>
      </c>
      <c r="P3230" s="12">
        <f t="shared" si="201"/>
        <v>42355.207638888889</v>
      </c>
      <c r="Q3230">
        <f t="shared" si="202"/>
        <v>193.62</v>
      </c>
      <c r="R3230" s="11" t="s">
        <v>8333</v>
      </c>
      <c r="S3230" t="s">
        <v>8334</v>
      </c>
      <c r="T3230" s="13">
        <f t="shared" si="203"/>
        <v>2015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41933.291643518518</v>
      </c>
      <c r="P3231" s="12">
        <f t="shared" si="201"/>
        <v>41963.333310185189</v>
      </c>
      <c r="Q3231">
        <f t="shared" si="202"/>
        <v>106.8</v>
      </c>
      <c r="R3231" s="11" t="s">
        <v>8333</v>
      </c>
      <c r="S3231" t="s">
        <v>8334</v>
      </c>
      <c r="T3231" s="13">
        <f t="shared" si="203"/>
        <v>2014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41898.168125000004</v>
      </c>
      <c r="P3232" s="12">
        <f t="shared" si="201"/>
        <v>41913.165972222225</v>
      </c>
      <c r="Q3232">
        <f t="shared" si="202"/>
        <v>77.22</v>
      </c>
      <c r="R3232" s="11" t="s">
        <v>8333</v>
      </c>
      <c r="S3232" t="s">
        <v>8334</v>
      </c>
      <c r="T3232" s="13">
        <f t="shared" si="203"/>
        <v>2014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42446.943831018521</v>
      </c>
      <c r="P3233" s="12">
        <f t="shared" si="201"/>
        <v>42476.943831018521</v>
      </c>
      <c r="Q3233">
        <f t="shared" si="202"/>
        <v>57.5</v>
      </c>
      <c r="R3233" s="11" t="s">
        <v>8333</v>
      </c>
      <c r="S3233" t="s">
        <v>8334</v>
      </c>
      <c r="T3233" s="13">
        <f t="shared" si="203"/>
        <v>2016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42463.81385416667</v>
      </c>
      <c r="P3234" s="12">
        <f t="shared" si="201"/>
        <v>42494.165972222225</v>
      </c>
      <c r="Q3234">
        <f t="shared" si="202"/>
        <v>50.46</v>
      </c>
      <c r="R3234" s="11" t="s">
        <v>8333</v>
      </c>
      <c r="S3234" t="s">
        <v>8334</v>
      </c>
      <c r="T3234" s="13">
        <f t="shared" si="203"/>
        <v>2016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42766.805034722223</v>
      </c>
      <c r="P3235" s="12">
        <f t="shared" si="201"/>
        <v>42796.805034722223</v>
      </c>
      <c r="Q3235">
        <f t="shared" si="202"/>
        <v>97.38</v>
      </c>
      <c r="R3235" s="11" t="s">
        <v>8333</v>
      </c>
      <c r="S3235" t="s">
        <v>8334</v>
      </c>
      <c r="T3235" s="13">
        <f t="shared" si="203"/>
        <v>2017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42734.789444444439</v>
      </c>
      <c r="P3236" s="12">
        <f t="shared" si="201"/>
        <v>42767.979861111111</v>
      </c>
      <c r="Q3236">
        <f t="shared" si="202"/>
        <v>34.92</v>
      </c>
      <c r="R3236" s="11" t="s">
        <v>8333</v>
      </c>
      <c r="S3236" t="s">
        <v>8334</v>
      </c>
      <c r="T3236" s="13">
        <f t="shared" si="203"/>
        <v>2016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42522.347812499997</v>
      </c>
      <c r="P3237" s="12">
        <f t="shared" si="201"/>
        <v>42552.347812499997</v>
      </c>
      <c r="Q3237">
        <f t="shared" si="202"/>
        <v>85.53</v>
      </c>
      <c r="R3237" s="11" t="s">
        <v>8333</v>
      </c>
      <c r="S3237" t="s">
        <v>8334</v>
      </c>
      <c r="T3237" s="13">
        <f t="shared" si="203"/>
        <v>2016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42702.917048611111</v>
      </c>
      <c r="P3238" s="12">
        <f t="shared" si="201"/>
        <v>42732.917048611111</v>
      </c>
      <c r="Q3238">
        <f t="shared" si="202"/>
        <v>182.91</v>
      </c>
      <c r="R3238" s="11" t="s">
        <v>8333</v>
      </c>
      <c r="S3238" t="s">
        <v>8334</v>
      </c>
      <c r="T3238" s="13">
        <f t="shared" si="203"/>
        <v>2016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42252.474351851852</v>
      </c>
      <c r="P3239" s="12">
        <f t="shared" si="201"/>
        <v>42276.165972222225</v>
      </c>
      <c r="Q3239">
        <f t="shared" si="202"/>
        <v>131.13999999999999</v>
      </c>
      <c r="R3239" s="11" t="s">
        <v>8333</v>
      </c>
      <c r="S3239" t="s">
        <v>8334</v>
      </c>
      <c r="T3239" s="13">
        <f t="shared" si="203"/>
        <v>2015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42156.510393518518</v>
      </c>
      <c r="P3240" s="12">
        <f t="shared" si="201"/>
        <v>42186.510393518518</v>
      </c>
      <c r="Q3240">
        <f t="shared" si="202"/>
        <v>39.81</v>
      </c>
      <c r="R3240" s="11" t="s">
        <v>8333</v>
      </c>
      <c r="S3240" t="s">
        <v>8334</v>
      </c>
      <c r="T3240" s="13">
        <f t="shared" si="203"/>
        <v>2015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42278.089039351849</v>
      </c>
      <c r="P3241" s="12">
        <f t="shared" si="201"/>
        <v>42302.999305555553</v>
      </c>
      <c r="Q3241">
        <f t="shared" si="202"/>
        <v>59.7</v>
      </c>
      <c r="R3241" s="11" t="s">
        <v>8333</v>
      </c>
      <c r="S3241" t="s">
        <v>8334</v>
      </c>
      <c r="T3241" s="13">
        <f t="shared" si="203"/>
        <v>2015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42754.693842592591</v>
      </c>
      <c r="P3242" s="12">
        <f t="shared" si="201"/>
        <v>42782.958333333328</v>
      </c>
      <c r="Q3242">
        <f t="shared" si="202"/>
        <v>88.74</v>
      </c>
      <c r="R3242" s="11" t="s">
        <v>8333</v>
      </c>
      <c r="S3242" t="s">
        <v>8334</v>
      </c>
      <c r="T3242" s="13">
        <f t="shared" si="203"/>
        <v>2017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41893.324884259258</v>
      </c>
      <c r="P3243" s="12">
        <f t="shared" si="201"/>
        <v>41926.290972222225</v>
      </c>
      <c r="Q3243">
        <f t="shared" si="202"/>
        <v>58.69</v>
      </c>
      <c r="R3243" s="11" t="s">
        <v>8333</v>
      </c>
      <c r="S3243" t="s">
        <v>8334</v>
      </c>
      <c r="T3243" s="13">
        <f t="shared" si="203"/>
        <v>2014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41871.755694444444</v>
      </c>
      <c r="P3244" s="12">
        <f t="shared" si="201"/>
        <v>41901.755694444444</v>
      </c>
      <c r="Q3244">
        <f t="shared" si="202"/>
        <v>69.569999999999993</v>
      </c>
      <c r="R3244" s="11" t="s">
        <v>8333</v>
      </c>
      <c r="S3244" t="s">
        <v>8334</v>
      </c>
      <c r="T3244" s="13">
        <f t="shared" si="203"/>
        <v>2014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42262.096782407403</v>
      </c>
      <c r="P3245" s="12">
        <f t="shared" si="201"/>
        <v>42286</v>
      </c>
      <c r="Q3245">
        <f t="shared" si="202"/>
        <v>115.87</v>
      </c>
      <c r="R3245" s="11" t="s">
        <v>8333</v>
      </c>
      <c r="S3245" t="s">
        <v>8334</v>
      </c>
      <c r="T3245" s="13">
        <f t="shared" si="203"/>
        <v>2015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42675.694236111114</v>
      </c>
      <c r="P3246" s="12">
        <f t="shared" si="201"/>
        <v>42705.735902777778</v>
      </c>
      <c r="Q3246">
        <f t="shared" si="202"/>
        <v>23.87</v>
      </c>
      <c r="R3246" s="11" t="s">
        <v>8333</v>
      </c>
      <c r="S3246" t="s">
        <v>8334</v>
      </c>
      <c r="T3246" s="13">
        <f t="shared" si="203"/>
        <v>2016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42135.60020833333</v>
      </c>
      <c r="P3247" s="12">
        <f t="shared" si="201"/>
        <v>42167.083333333328</v>
      </c>
      <c r="Q3247">
        <f t="shared" si="202"/>
        <v>81.13</v>
      </c>
      <c r="R3247" s="11" t="s">
        <v>8333</v>
      </c>
      <c r="S3247" t="s">
        <v>8334</v>
      </c>
      <c r="T3247" s="13">
        <f t="shared" si="203"/>
        <v>2015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42230.472222222219</v>
      </c>
      <c r="P3248" s="12">
        <f t="shared" si="201"/>
        <v>42259.165972222225</v>
      </c>
      <c r="Q3248">
        <f t="shared" si="202"/>
        <v>57.63</v>
      </c>
      <c r="R3248" s="11" t="s">
        <v>8333</v>
      </c>
      <c r="S3248" t="s">
        <v>8334</v>
      </c>
      <c r="T3248" s="13">
        <f t="shared" si="203"/>
        <v>2015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42167.434166666666</v>
      </c>
      <c r="P3249" s="12">
        <f t="shared" si="201"/>
        <v>42197.434166666666</v>
      </c>
      <c r="Q3249">
        <f t="shared" si="202"/>
        <v>46.43</v>
      </c>
      <c r="R3249" s="11" t="s">
        <v>8333</v>
      </c>
      <c r="S3249" t="s">
        <v>8334</v>
      </c>
      <c r="T3249" s="13">
        <f t="shared" si="203"/>
        <v>2015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42068.888391203705</v>
      </c>
      <c r="P3250" s="12">
        <f t="shared" si="201"/>
        <v>42098.846724537041</v>
      </c>
      <c r="Q3250">
        <f t="shared" si="202"/>
        <v>60.48</v>
      </c>
      <c r="R3250" s="11" t="s">
        <v>8333</v>
      </c>
      <c r="S3250" t="s">
        <v>8334</v>
      </c>
      <c r="T3250" s="13">
        <f t="shared" si="203"/>
        <v>2015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42145.746689814812</v>
      </c>
      <c r="P3251" s="12">
        <f t="shared" si="201"/>
        <v>42175.746689814812</v>
      </c>
      <c r="Q3251">
        <f t="shared" si="202"/>
        <v>65.58</v>
      </c>
      <c r="R3251" s="11" t="s">
        <v>8333</v>
      </c>
      <c r="S3251" t="s">
        <v>8334</v>
      </c>
      <c r="T3251" s="13">
        <f t="shared" si="203"/>
        <v>2015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41918.742175925923</v>
      </c>
      <c r="P3252" s="12">
        <f t="shared" si="201"/>
        <v>41948.783842592595</v>
      </c>
      <c r="Q3252">
        <f t="shared" si="202"/>
        <v>119.19</v>
      </c>
      <c r="R3252" s="11" t="s">
        <v>8333</v>
      </c>
      <c r="S3252" t="s">
        <v>8334</v>
      </c>
      <c r="T3252" s="13">
        <f t="shared" si="203"/>
        <v>2014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42146.731087962966</v>
      </c>
      <c r="P3253" s="12">
        <f t="shared" si="201"/>
        <v>42176.731087962966</v>
      </c>
      <c r="Q3253">
        <f t="shared" si="202"/>
        <v>83.05</v>
      </c>
      <c r="R3253" s="11" t="s">
        <v>8333</v>
      </c>
      <c r="S3253" t="s">
        <v>8334</v>
      </c>
      <c r="T3253" s="13">
        <f t="shared" si="203"/>
        <v>2015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42590.472685185188</v>
      </c>
      <c r="P3254" s="12">
        <f t="shared" si="201"/>
        <v>42620.472685185188</v>
      </c>
      <c r="Q3254">
        <f t="shared" si="202"/>
        <v>57.52</v>
      </c>
      <c r="R3254" s="11" t="s">
        <v>8333</v>
      </c>
      <c r="S3254" t="s">
        <v>8334</v>
      </c>
      <c r="T3254" s="13">
        <f t="shared" si="203"/>
        <v>2016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42602.576712962968</v>
      </c>
      <c r="P3255" s="12">
        <f t="shared" si="201"/>
        <v>42621.15625</v>
      </c>
      <c r="Q3255">
        <f t="shared" si="202"/>
        <v>177.09</v>
      </c>
      <c r="R3255" s="11" t="s">
        <v>8333</v>
      </c>
      <c r="S3255" t="s">
        <v>8334</v>
      </c>
      <c r="T3255" s="13">
        <f t="shared" si="203"/>
        <v>2016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42059.085752314815</v>
      </c>
      <c r="P3256" s="12">
        <f t="shared" si="201"/>
        <v>42089.044085648144</v>
      </c>
      <c r="Q3256">
        <f t="shared" si="202"/>
        <v>70.77</v>
      </c>
      <c r="R3256" s="11" t="s">
        <v>8333</v>
      </c>
      <c r="S3256" t="s">
        <v>8334</v>
      </c>
      <c r="T3256" s="13">
        <f t="shared" si="203"/>
        <v>2015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41889.768229166664</v>
      </c>
      <c r="P3257" s="12">
        <f t="shared" si="201"/>
        <v>41919.768229166664</v>
      </c>
      <c r="Q3257">
        <f t="shared" si="202"/>
        <v>29.17</v>
      </c>
      <c r="R3257" s="11" t="s">
        <v>8333</v>
      </c>
      <c r="S3257" t="s">
        <v>8334</v>
      </c>
      <c r="T3257" s="13">
        <f t="shared" si="203"/>
        <v>2014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42144.573807870373</v>
      </c>
      <c r="P3258" s="12">
        <f t="shared" si="201"/>
        <v>42166.165972222225</v>
      </c>
      <c r="Q3258">
        <f t="shared" si="202"/>
        <v>72.760000000000005</v>
      </c>
      <c r="R3258" s="11" t="s">
        <v>8333</v>
      </c>
      <c r="S3258" t="s">
        <v>8334</v>
      </c>
      <c r="T3258" s="13">
        <f t="shared" si="203"/>
        <v>2015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42758.559629629628</v>
      </c>
      <c r="P3259" s="12">
        <f t="shared" si="201"/>
        <v>42788.559629629628</v>
      </c>
      <c r="Q3259">
        <f t="shared" si="202"/>
        <v>51.85</v>
      </c>
      <c r="R3259" s="11" t="s">
        <v>8333</v>
      </c>
      <c r="S3259" t="s">
        <v>8334</v>
      </c>
      <c r="T3259" s="13">
        <f t="shared" si="203"/>
        <v>2017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41982.887280092589</v>
      </c>
      <c r="P3260" s="12">
        <f t="shared" si="201"/>
        <v>42012.887280092589</v>
      </c>
      <c r="Q3260">
        <f t="shared" si="202"/>
        <v>98.2</v>
      </c>
      <c r="R3260" s="11" t="s">
        <v>8333</v>
      </c>
      <c r="S3260" t="s">
        <v>8334</v>
      </c>
      <c r="T3260" s="13">
        <f t="shared" si="203"/>
        <v>2014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42614.760937500003</v>
      </c>
      <c r="P3261" s="12">
        <f t="shared" si="201"/>
        <v>42644.165972222225</v>
      </c>
      <c r="Q3261">
        <f t="shared" si="202"/>
        <v>251.74</v>
      </c>
      <c r="R3261" s="11" t="s">
        <v>8333</v>
      </c>
      <c r="S3261" t="s">
        <v>8334</v>
      </c>
      <c r="T3261" s="13">
        <f t="shared" si="203"/>
        <v>2016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42303.672662037032</v>
      </c>
      <c r="P3262" s="12">
        <f t="shared" si="201"/>
        <v>42338.714328703703</v>
      </c>
      <c r="Q3262">
        <f t="shared" si="202"/>
        <v>74.819999999999993</v>
      </c>
      <c r="R3262" s="11" t="s">
        <v>8333</v>
      </c>
      <c r="S3262" t="s">
        <v>8334</v>
      </c>
      <c r="T3262" s="13">
        <f t="shared" si="203"/>
        <v>2015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42171.725416666668</v>
      </c>
      <c r="P3263" s="12">
        <f t="shared" si="201"/>
        <v>42201.725416666668</v>
      </c>
      <c r="Q3263">
        <f t="shared" si="202"/>
        <v>67.650000000000006</v>
      </c>
      <c r="R3263" s="11" t="s">
        <v>8333</v>
      </c>
      <c r="S3263" t="s">
        <v>8334</v>
      </c>
      <c r="T3263" s="13">
        <f t="shared" si="203"/>
        <v>2015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41964.315532407403</v>
      </c>
      <c r="P3264" s="12">
        <f t="shared" si="201"/>
        <v>41995.166666666672</v>
      </c>
      <c r="Q3264">
        <f t="shared" si="202"/>
        <v>93.81</v>
      </c>
      <c r="R3264" s="11" t="s">
        <v>8333</v>
      </c>
      <c r="S3264" t="s">
        <v>8334</v>
      </c>
      <c r="T3264" s="13">
        <f t="shared" si="203"/>
        <v>2014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42284.516064814816</v>
      </c>
      <c r="P3265" s="12">
        <f t="shared" si="201"/>
        <v>42307.875</v>
      </c>
      <c r="Q3265">
        <f t="shared" si="202"/>
        <v>41.24</v>
      </c>
      <c r="R3265" s="11" t="s">
        <v>8333</v>
      </c>
      <c r="S3265" t="s">
        <v>8334</v>
      </c>
      <c r="T3265" s="13">
        <f t="shared" si="203"/>
        <v>2015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42016.800208333334</v>
      </c>
      <c r="P3266" s="12">
        <f t="shared" si="201"/>
        <v>42032.916666666672</v>
      </c>
      <c r="Q3266">
        <f t="shared" si="202"/>
        <v>52.55</v>
      </c>
      <c r="R3266" s="11" t="s">
        <v>8333</v>
      </c>
      <c r="S3266" t="s">
        <v>8334</v>
      </c>
      <c r="T3266" s="13">
        <f t="shared" si="203"/>
        <v>2015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(((J3267/60)/60)/24)+DATE(1970,1,1)</f>
        <v>42311.711979166663</v>
      </c>
      <c r="P3267" s="12">
        <f t="shared" ref="P3267:P3330" si="205">(((I3267/60)/60)/24)+DATE(1970,1,1)</f>
        <v>42341.708333333328</v>
      </c>
      <c r="Q3267">
        <f t="shared" ref="Q3267:Q3330" si="206">IFERROR(ROUND(E3267/L3267,2),0)</f>
        <v>70.290000000000006</v>
      </c>
      <c r="R3267" s="11" t="s">
        <v>8333</v>
      </c>
      <c r="S3267" t="s">
        <v>8334</v>
      </c>
      <c r="T3267" s="13">
        <f t="shared" ref="T3267:T3330" si="207">YEAR(O3267)</f>
        <v>2015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42136.536134259266</v>
      </c>
      <c r="P3268" s="12">
        <f t="shared" si="205"/>
        <v>42167.875</v>
      </c>
      <c r="Q3268">
        <f t="shared" si="206"/>
        <v>48.33</v>
      </c>
      <c r="R3268" s="11" t="s">
        <v>8333</v>
      </c>
      <c r="S3268" t="s">
        <v>8334</v>
      </c>
      <c r="T3268" s="13">
        <f t="shared" si="207"/>
        <v>2015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42172.757638888885</v>
      </c>
      <c r="P3269" s="12">
        <f t="shared" si="205"/>
        <v>42202.757638888885</v>
      </c>
      <c r="Q3269">
        <f t="shared" si="206"/>
        <v>53.18</v>
      </c>
      <c r="R3269" s="11" t="s">
        <v>8333</v>
      </c>
      <c r="S3269" t="s">
        <v>8334</v>
      </c>
      <c r="T3269" s="13">
        <f t="shared" si="207"/>
        <v>2015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42590.90425925926</v>
      </c>
      <c r="P3270" s="12">
        <f t="shared" si="205"/>
        <v>42606.90425925926</v>
      </c>
      <c r="Q3270">
        <f t="shared" si="206"/>
        <v>60.95</v>
      </c>
      <c r="R3270" s="11" t="s">
        <v>8333</v>
      </c>
      <c r="S3270" t="s">
        <v>8334</v>
      </c>
      <c r="T3270" s="13">
        <f t="shared" si="207"/>
        <v>2016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42137.395798611105</v>
      </c>
      <c r="P3271" s="12">
        <f t="shared" si="205"/>
        <v>42171.458333333328</v>
      </c>
      <c r="Q3271">
        <f t="shared" si="206"/>
        <v>116</v>
      </c>
      <c r="R3271" s="11" t="s">
        <v>8333</v>
      </c>
      <c r="S3271" t="s">
        <v>8334</v>
      </c>
      <c r="T3271" s="13">
        <f t="shared" si="207"/>
        <v>2015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42167.533159722225</v>
      </c>
      <c r="P3272" s="12">
        <f t="shared" si="205"/>
        <v>42197.533159722225</v>
      </c>
      <c r="Q3272">
        <f t="shared" si="206"/>
        <v>61</v>
      </c>
      <c r="R3272" s="11" t="s">
        <v>8333</v>
      </c>
      <c r="S3272" t="s">
        <v>8334</v>
      </c>
      <c r="T3272" s="13">
        <f t="shared" si="207"/>
        <v>2015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41915.437210648146</v>
      </c>
      <c r="P3273" s="12">
        <f t="shared" si="205"/>
        <v>41945.478877314818</v>
      </c>
      <c r="Q3273">
        <f t="shared" si="206"/>
        <v>38.24</v>
      </c>
      <c r="R3273" s="11" t="s">
        <v>8333</v>
      </c>
      <c r="S3273" t="s">
        <v>8334</v>
      </c>
      <c r="T3273" s="13">
        <f t="shared" si="207"/>
        <v>2014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42284.500104166669</v>
      </c>
      <c r="P3274" s="12">
        <f t="shared" si="205"/>
        <v>42314.541770833333</v>
      </c>
      <c r="Q3274">
        <f t="shared" si="206"/>
        <v>106.5</v>
      </c>
      <c r="R3274" s="11" t="s">
        <v>8333</v>
      </c>
      <c r="S3274" t="s">
        <v>8334</v>
      </c>
      <c r="T3274" s="13">
        <f t="shared" si="207"/>
        <v>2015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42611.801412037035</v>
      </c>
      <c r="P3275" s="12">
        <f t="shared" si="205"/>
        <v>42627.791666666672</v>
      </c>
      <c r="Q3275">
        <f t="shared" si="206"/>
        <v>204.57</v>
      </c>
      <c r="R3275" s="11" t="s">
        <v>8333</v>
      </c>
      <c r="S3275" t="s">
        <v>8334</v>
      </c>
      <c r="T3275" s="13">
        <f t="shared" si="207"/>
        <v>2016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42400.704537037032</v>
      </c>
      <c r="P3276" s="12">
        <f t="shared" si="205"/>
        <v>42444.875</v>
      </c>
      <c r="Q3276">
        <f t="shared" si="206"/>
        <v>54.91</v>
      </c>
      <c r="R3276" s="11" t="s">
        <v>8333</v>
      </c>
      <c r="S3276" t="s">
        <v>8334</v>
      </c>
      <c r="T3276" s="13">
        <f t="shared" si="207"/>
        <v>2016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42017.88045138889</v>
      </c>
      <c r="P3277" s="12">
        <f t="shared" si="205"/>
        <v>42044.1875</v>
      </c>
      <c r="Q3277">
        <f t="shared" si="206"/>
        <v>150.41999999999999</v>
      </c>
      <c r="R3277" s="11" t="s">
        <v>8333</v>
      </c>
      <c r="S3277" t="s">
        <v>8334</v>
      </c>
      <c r="T3277" s="13">
        <f t="shared" si="207"/>
        <v>2015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42426.949988425928</v>
      </c>
      <c r="P3278" s="12">
        <f t="shared" si="205"/>
        <v>42461.165972222225</v>
      </c>
      <c r="Q3278">
        <f t="shared" si="206"/>
        <v>52.58</v>
      </c>
      <c r="R3278" s="11" t="s">
        <v>8333</v>
      </c>
      <c r="S3278" t="s">
        <v>8334</v>
      </c>
      <c r="T3278" s="13">
        <f t="shared" si="207"/>
        <v>2016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41931.682939814818</v>
      </c>
      <c r="P3279" s="12">
        <f t="shared" si="205"/>
        <v>41961.724606481483</v>
      </c>
      <c r="Q3279">
        <f t="shared" si="206"/>
        <v>54.3</v>
      </c>
      <c r="R3279" s="11" t="s">
        <v>8333</v>
      </c>
      <c r="S3279" t="s">
        <v>8334</v>
      </c>
      <c r="T3279" s="13">
        <f t="shared" si="207"/>
        <v>2014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42124.848414351851</v>
      </c>
      <c r="P3280" s="12">
        <f t="shared" si="205"/>
        <v>42154.848414351851</v>
      </c>
      <c r="Q3280">
        <f t="shared" si="206"/>
        <v>76.03</v>
      </c>
      <c r="R3280" s="11" t="s">
        <v>8333</v>
      </c>
      <c r="S3280" t="s">
        <v>8334</v>
      </c>
      <c r="T3280" s="13">
        <f t="shared" si="207"/>
        <v>2015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42431.102534722217</v>
      </c>
      <c r="P3281" s="12">
        <f t="shared" si="205"/>
        <v>42461.06086805556</v>
      </c>
      <c r="Q3281">
        <f t="shared" si="206"/>
        <v>105.21</v>
      </c>
      <c r="R3281" s="11" t="s">
        <v>8333</v>
      </c>
      <c r="S3281" t="s">
        <v>8334</v>
      </c>
      <c r="T3281" s="13">
        <f t="shared" si="207"/>
        <v>2016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42121.756921296299</v>
      </c>
      <c r="P3282" s="12">
        <f t="shared" si="205"/>
        <v>42156.208333333328</v>
      </c>
      <c r="Q3282">
        <f t="shared" si="206"/>
        <v>68.67</v>
      </c>
      <c r="R3282" s="11" t="s">
        <v>8333</v>
      </c>
      <c r="S3282" t="s">
        <v>8334</v>
      </c>
      <c r="T3282" s="13">
        <f t="shared" si="207"/>
        <v>2015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42219.019733796296</v>
      </c>
      <c r="P3283" s="12">
        <f t="shared" si="205"/>
        <v>42249.019733796296</v>
      </c>
      <c r="Q3283">
        <f t="shared" si="206"/>
        <v>129.36000000000001</v>
      </c>
      <c r="R3283" s="11" t="s">
        <v>8333</v>
      </c>
      <c r="S3283" t="s">
        <v>8334</v>
      </c>
      <c r="T3283" s="13">
        <f t="shared" si="207"/>
        <v>2015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42445.19430555556</v>
      </c>
      <c r="P3284" s="12">
        <f t="shared" si="205"/>
        <v>42489.19430555556</v>
      </c>
      <c r="Q3284">
        <f t="shared" si="206"/>
        <v>134.26</v>
      </c>
      <c r="R3284" s="11" t="s">
        <v>8333</v>
      </c>
      <c r="S3284" t="s">
        <v>8334</v>
      </c>
      <c r="T3284" s="13">
        <f t="shared" si="207"/>
        <v>2016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42379.74418981481</v>
      </c>
      <c r="P3285" s="12">
        <f t="shared" si="205"/>
        <v>42410.875</v>
      </c>
      <c r="Q3285">
        <f t="shared" si="206"/>
        <v>17.829999999999998</v>
      </c>
      <c r="R3285" s="11" t="s">
        <v>8333</v>
      </c>
      <c r="S3285" t="s">
        <v>8334</v>
      </c>
      <c r="T3285" s="13">
        <f t="shared" si="207"/>
        <v>2016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42380.884872685187</v>
      </c>
      <c r="P3286" s="12">
        <f t="shared" si="205"/>
        <v>42398.249305555553</v>
      </c>
      <c r="Q3286">
        <f t="shared" si="206"/>
        <v>203.2</v>
      </c>
      <c r="R3286" s="11" t="s">
        <v>8333</v>
      </c>
      <c r="S3286" t="s">
        <v>8334</v>
      </c>
      <c r="T3286" s="13">
        <f t="shared" si="207"/>
        <v>2016</v>
      </c>
    </row>
    <row r="3287" spans="1:20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42762.942430555559</v>
      </c>
      <c r="P3287" s="12">
        <f t="shared" si="205"/>
        <v>42794.208333333328</v>
      </c>
      <c r="Q3287">
        <f t="shared" si="206"/>
        <v>69.19</v>
      </c>
      <c r="R3287" s="11" t="s">
        <v>8333</v>
      </c>
      <c r="S3287" t="s">
        <v>8334</v>
      </c>
      <c r="T3287" s="13">
        <f t="shared" si="207"/>
        <v>2017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42567.840069444443</v>
      </c>
      <c r="P3288" s="12">
        <f t="shared" si="205"/>
        <v>42597.840069444443</v>
      </c>
      <c r="Q3288">
        <f t="shared" si="206"/>
        <v>125.12</v>
      </c>
      <c r="R3288" s="11" t="s">
        <v>8333</v>
      </c>
      <c r="S3288" t="s">
        <v>8334</v>
      </c>
      <c r="T3288" s="13">
        <f t="shared" si="207"/>
        <v>2016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42311.750324074077</v>
      </c>
      <c r="P3289" s="12">
        <f t="shared" si="205"/>
        <v>42336.750324074077</v>
      </c>
      <c r="Q3289">
        <f t="shared" si="206"/>
        <v>73.53</v>
      </c>
      <c r="R3289" s="11" t="s">
        <v>8333</v>
      </c>
      <c r="S3289" t="s">
        <v>8334</v>
      </c>
      <c r="T3289" s="13">
        <f t="shared" si="207"/>
        <v>2015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42505.774479166663</v>
      </c>
      <c r="P3290" s="12">
        <f t="shared" si="205"/>
        <v>42541.958333333328</v>
      </c>
      <c r="Q3290">
        <f t="shared" si="206"/>
        <v>48.44</v>
      </c>
      <c r="R3290" s="11" t="s">
        <v>8333</v>
      </c>
      <c r="S3290" t="s">
        <v>8334</v>
      </c>
      <c r="T3290" s="13">
        <f t="shared" si="207"/>
        <v>2016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42758.368078703701</v>
      </c>
      <c r="P3291" s="12">
        <f t="shared" si="205"/>
        <v>42786.368078703701</v>
      </c>
      <c r="Q3291">
        <f t="shared" si="206"/>
        <v>26.61</v>
      </c>
      <c r="R3291" s="11" t="s">
        <v>8333</v>
      </c>
      <c r="S3291" t="s">
        <v>8334</v>
      </c>
      <c r="T3291" s="13">
        <f t="shared" si="207"/>
        <v>2017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42775.51494212963</v>
      </c>
      <c r="P3292" s="12">
        <f t="shared" si="205"/>
        <v>42805.51494212963</v>
      </c>
      <c r="Q3292">
        <f t="shared" si="206"/>
        <v>33.67</v>
      </c>
      <c r="R3292" s="11" t="s">
        <v>8333</v>
      </c>
      <c r="S3292" t="s">
        <v>8334</v>
      </c>
      <c r="T3292" s="13">
        <f t="shared" si="207"/>
        <v>2017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42232.702546296292</v>
      </c>
      <c r="P3293" s="12">
        <f t="shared" si="205"/>
        <v>42264.165972222225</v>
      </c>
      <c r="Q3293">
        <f t="shared" si="206"/>
        <v>40.71</v>
      </c>
      <c r="R3293" s="11" t="s">
        <v>8333</v>
      </c>
      <c r="S3293" t="s">
        <v>8334</v>
      </c>
      <c r="T3293" s="13">
        <f t="shared" si="207"/>
        <v>2015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42282.770231481481</v>
      </c>
      <c r="P3294" s="12">
        <f t="shared" si="205"/>
        <v>42342.811898148153</v>
      </c>
      <c r="Q3294">
        <f t="shared" si="206"/>
        <v>19.27</v>
      </c>
      <c r="R3294" s="11" t="s">
        <v>8333</v>
      </c>
      <c r="S3294" t="s">
        <v>8334</v>
      </c>
      <c r="T3294" s="13">
        <f t="shared" si="207"/>
        <v>2015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42768.425370370373</v>
      </c>
      <c r="P3295" s="12">
        <f t="shared" si="205"/>
        <v>42798.425370370373</v>
      </c>
      <c r="Q3295">
        <f t="shared" si="206"/>
        <v>84.29</v>
      </c>
      <c r="R3295" s="11" t="s">
        <v>8333</v>
      </c>
      <c r="S3295" t="s">
        <v>8334</v>
      </c>
      <c r="T3295" s="13">
        <f t="shared" si="207"/>
        <v>2017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42141.541134259256</v>
      </c>
      <c r="P3296" s="12">
        <f t="shared" si="205"/>
        <v>42171.541134259256</v>
      </c>
      <c r="Q3296">
        <f t="shared" si="206"/>
        <v>29.58</v>
      </c>
      <c r="R3296" s="11" t="s">
        <v>8333</v>
      </c>
      <c r="S3296" t="s">
        <v>8334</v>
      </c>
      <c r="T3296" s="13">
        <f t="shared" si="207"/>
        <v>2015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42609.442465277782</v>
      </c>
      <c r="P3297" s="12">
        <f t="shared" si="205"/>
        <v>42639.442465277782</v>
      </c>
      <c r="Q3297">
        <f t="shared" si="206"/>
        <v>26.67</v>
      </c>
      <c r="R3297" s="11" t="s">
        <v>8333</v>
      </c>
      <c r="S3297" t="s">
        <v>8334</v>
      </c>
      <c r="T3297" s="13">
        <f t="shared" si="207"/>
        <v>2016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42309.756620370375</v>
      </c>
      <c r="P3298" s="12">
        <f t="shared" si="205"/>
        <v>42330.916666666672</v>
      </c>
      <c r="Q3298">
        <f t="shared" si="206"/>
        <v>45.98</v>
      </c>
      <c r="R3298" s="11" t="s">
        <v>8333</v>
      </c>
      <c r="S3298" t="s">
        <v>8334</v>
      </c>
      <c r="T3298" s="13">
        <f t="shared" si="207"/>
        <v>2015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42193.771481481483</v>
      </c>
      <c r="P3299" s="12">
        <f t="shared" si="205"/>
        <v>42212.957638888889</v>
      </c>
      <c r="Q3299">
        <f t="shared" si="206"/>
        <v>125.09</v>
      </c>
      <c r="R3299" s="11" t="s">
        <v>8333</v>
      </c>
      <c r="S3299" t="s">
        <v>8334</v>
      </c>
      <c r="T3299" s="13">
        <f t="shared" si="207"/>
        <v>2015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42239.957962962959</v>
      </c>
      <c r="P3300" s="12">
        <f t="shared" si="205"/>
        <v>42260</v>
      </c>
      <c r="Q3300">
        <f t="shared" si="206"/>
        <v>141.29</v>
      </c>
      <c r="R3300" s="11" t="s">
        <v>8333</v>
      </c>
      <c r="S3300" t="s">
        <v>8334</v>
      </c>
      <c r="T3300" s="13">
        <f t="shared" si="207"/>
        <v>2015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42261.917395833334</v>
      </c>
      <c r="P3301" s="12">
        <f t="shared" si="205"/>
        <v>42291.917395833334</v>
      </c>
      <c r="Q3301">
        <f t="shared" si="206"/>
        <v>55.33</v>
      </c>
      <c r="R3301" s="11" t="s">
        <v>8333</v>
      </c>
      <c r="S3301" t="s">
        <v>8334</v>
      </c>
      <c r="T3301" s="13">
        <f t="shared" si="207"/>
        <v>2015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42102.743773148148</v>
      </c>
      <c r="P3302" s="12">
        <f t="shared" si="205"/>
        <v>42123.743773148148</v>
      </c>
      <c r="Q3302">
        <f t="shared" si="206"/>
        <v>46.42</v>
      </c>
      <c r="R3302" s="11" t="s">
        <v>8333</v>
      </c>
      <c r="S3302" t="s">
        <v>8334</v>
      </c>
      <c r="T3302" s="13">
        <f t="shared" si="207"/>
        <v>2015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42538.73583333334</v>
      </c>
      <c r="P3303" s="12">
        <f t="shared" si="205"/>
        <v>42583.290972222225</v>
      </c>
      <c r="Q3303">
        <f t="shared" si="206"/>
        <v>57.2</v>
      </c>
      <c r="R3303" s="11" t="s">
        <v>8333</v>
      </c>
      <c r="S3303" t="s">
        <v>8334</v>
      </c>
      <c r="T3303" s="13">
        <f t="shared" si="207"/>
        <v>2016</v>
      </c>
    </row>
    <row r="3304" spans="1:20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42681.35157407407</v>
      </c>
      <c r="P3304" s="12">
        <f t="shared" si="205"/>
        <v>42711.35157407407</v>
      </c>
      <c r="Q3304">
        <f t="shared" si="206"/>
        <v>173.7</v>
      </c>
      <c r="R3304" s="11" t="s">
        <v>8333</v>
      </c>
      <c r="S3304" t="s">
        <v>8334</v>
      </c>
      <c r="T3304" s="13">
        <f t="shared" si="207"/>
        <v>2016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42056.65143518518</v>
      </c>
      <c r="P3305" s="12">
        <f t="shared" si="205"/>
        <v>42091.609768518523</v>
      </c>
      <c r="Q3305">
        <f t="shared" si="206"/>
        <v>59.6</v>
      </c>
      <c r="R3305" s="11" t="s">
        <v>8333</v>
      </c>
      <c r="S3305" t="s">
        <v>8334</v>
      </c>
      <c r="T3305" s="13">
        <f t="shared" si="207"/>
        <v>2015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42696.624444444446</v>
      </c>
      <c r="P3306" s="12">
        <f t="shared" si="205"/>
        <v>42726.624444444446</v>
      </c>
      <c r="Q3306">
        <f t="shared" si="206"/>
        <v>89.59</v>
      </c>
      <c r="R3306" s="11" t="s">
        <v>8333</v>
      </c>
      <c r="S3306" t="s">
        <v>8334</v>
      </c>
      <c r="T3306" s="13">
        <f t="shared" si="207"/>
        <v>2016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42186.855879629627</v>
      </c>
      <c r="P3307" s="12">
        <f t="shared" si="205"/>
        <v>42216.855879629627</v>
      </c>
      <c r="Q3307">
        <f t="shared" si="206"/>
        <v>204.05</v>
      </c>
      <c r="R3307" s="11" t="s">
        <v>8333</v>
      </c>
      <c r="S3307" t="s">
        <v>8334</v>
      </c>
      <c r="T3307" s="13">
        <f t="shared" si="207"/>
        <v>2015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42493.219236111108</v>
      </c>
      <c r="P3308" s="12">
        <f t="shared" si="205"/>
        <v>42531.125</v>
      </c>
      <c r="Q3308">
        <f t="shared" si="206"/>
        <v>48.7</v>
      </c>
      <c r="R3308" s="11" t="s">
        <v>8333</v>
      </c>
      <c r="S3308" t="s">
        <v>8334</v>
      </c>
      <c r="T3308" s="13">
        <f t="shared" si="207"/>
        <v>2016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42475.057164351849</v>
      </c>
      <c r="P3309" s="12">
        <f t="shared" si="205"/>
        <v>42505.057164351849</v>
      </c>
      <c r="Q3309">
        <f t="shared" si="206"/>
        <v>53.34</v>
      </c>
      <c r="R3309" s="11" t="s">
        <v>8333</v>
      </c>
      <c r="S3309" t="s">
        <v>8334</v>
      </c>
      <c r="T3309" s="13">
        <f t="shared" si="207"/>
        <v>2016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42452.876909722225</v>
      </c>
      <c r="P3310" s="12">
        <f t="shared" si="205"/>
        <v>42473.876909722225</v>
      </c>
      <c r="Q3310">
        <f t="shared" si="206"/>
        <v>75.09</v>
      </c>
      <c r="R3310" s="11" t="s">
        <v>8333</v>
      </c>
      <c r="S3310" t="s">
        <v>8334</v>
      </c>
      <c r="T3310" s="13">
        <f t="shared" si="207"/>
        <v>2016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42628.650208333333</v>
      </c>
      <c r="P3311" s="12">
        <f t="shared" si="205"/>
        <v>42659.650208333333</v>
      </c>
      <c r="Q3311">
        <f t="shared" si="206"/>
        <v>18</v>
      </c>
      <c r="R3311" s="11" t="s">
        <v>8333</v>
      </c>
      <c r="S3311" t="s">
        <v>8334</v>
      </c>
      <c r="T3311" s="13">
        <f t="shared" si="207"/>
        <v>2016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42253.928530092591</v>
      </c>
      <c r="P3312" s="12">
        <f t="shared" si="205"/>
        <v>42283.928530092591</v>
      </c>
      <c r="Q3312">
        <f t="shared" si="206"/>
        <v>209.84</v>
      </c>
      <c r="R3312" s="11" t="s">
        <v>8333</v>
      </c>
      <c r="S3312" t="s">
        <v>8334</v>
      </c>
      <c r="T3312" s="13">
        <f t="shared" si="207"/>
        <v>2015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42264.29178240741</v>
      </c>
      <c r="P3313" s="12">
        <f t="shared" si="205"/>
        <v>42294.29178240741</v>
      </c>
      <c r="Q3313">
        <f t="shared" si="206"/>
        <v>61.02</v>
      </c>
      <c r="R3313" s="11" t="s">
        <v>8333</v>
      </c>
      <c r="S3313" t="s">
        <v>8334</v>
      </c>
      <c r="T3313" s="13">
        <f t="shared" si="207"/>
        <v>2015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42664.809560185182</v>
      </c>
      <c r="P3314" s="12">
        <f t="shared" si="205"/>
        <v>42685.916666666672</v>
      </c>
      <c r="Q3314">
        <f t="shared" si="206"/>
        <v>61</v>
      </c>
      <c r="R3314" s="11" t="s">
        <v>8333</v>
      </c>
      <c r="S3314" t="s">
        <v>8334</v>
      </c>
      <c r="T3314" s="13">
        <f t="shared" si="207"/>
        <v>2016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42382.244409722218</v>
      </c>
      <c r="P3315" s="12">
        <f t="shared" si="205"/>
        <v>42396.041666666672</v>
      </c>
      <c r="Q3315">
        <f t="shared" si="206"/>
        <v>80.03</v>
      </c>
      <c r="R3315" s="11" t="s">
        <v>8333</v>
      </c>
      <c r="S3315" t="s">
        <v>8334</v>
      </c>
      <c r="T3315" s="13">
        <f t="shared" si="207"/>
        <v>2016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42105.267488425925</v>
      </c>
      <c r="P3316" s="12">
        <f t="shared" si="205"/>
        <v>42132.836805555555</v>
      </c>
      <c r="Q3316">
        <f t="shared" si="206"/>
        <v>29.07</v>
      </c>
      <c r="R3316" s="11" t="s">
        <v>8333</v>
      </c>
      <c r="S3316" t="s">
        <v>8334</v>
      </c>
      <c r="T3316" s="13">
        <f t="shared" si="207"/>
        <v>2015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42466.303715277783</v>
      </c>
      <c r="P3317" s="12">
        <f t="shared" si="205"/>
        <v>42496.303715277783</v>
      </c>
      <c r="Q3317">
        <f t="shared" si="206"/>
        <v>49.44</v>
      </c>
      <c r="R3317" s="11" t="s">
        <v>8333</v>
      </c>
      <c r="S3317" t="s">
        <v>8334</v>
      </c>
      <c r="T3317" s="13">
        <f t="shared" si="207"/>
        <v>2016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41826.871238425927</v>
      </c>
      <c r="P3318" s="12">
        <f t="shared" si="205"/>
        <v>41859.57916666667</v>
      </c>
      <c r="Q3318">
        <f t="shared" si="206"/>
        <v>93.98</v>
      </c>
      <c r="R3318" s="11" t="s">
        <v>8333</v>
      </c>
      <c r="S3318" t="s">
        <v>8334</v>
      </c>
      <c r="T3318" s="13">
        <f t="shared" si="207"/>
        <v>2014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42499.039629629624</v>
      </c>
      <c r="P3319" s="12">
        <f t="shared" si="205"/>
        <v>42529.039629629624</v>
      </c>
      <c r="Q3319">
        <f t="shared" si="206"/>
        <v>61.94</v>
      </c>
      <c r="R3319" s="11" t="s">
        <v>8333</v>
      </c>
      <c r="S3319" t="s">
        <v>8334</v>
      </c>
      <c r="T3319" s="13">
        <f t="shared" si="207"/>
        <v>2016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42431.302002314813</v>
      </c>
      <c r="P3320" s="12">
        <f t="shared" si="205"/>
        <v>42471.104166666672</v>
      </c>
      <c r="Q3320">
        <f t="shared" si="206"/>
        <v>78.5</v>
      </c>
      <c r="R3320" s="11" t="s">
        <v>8333</v>
      </c>
      <c r="S3320" t="s">
        <v>8334</v>
      </c>
      <c r="T3320" s="13">
        <f t="shared" si="207"/>
        <v>2016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41990.585486111115</v>
      </c>
      <c r="P3321" s="12">
        <f t="shared" si="205"/>
        <v>42035.585486111115</v>
      </c>
      <c r="Q3321">
        <f t="shared" si="206"/>
        <v>33.75</v>
      </c>
      <c r="R3321" s="11" t="s">
        <v>8333</v>
      </c>
      <c r="S3321" t="s">
        <v>8334</v>
      </c>
      <c r="T3321" s="13">
        <f t="shared" si="207"/>
        <v>2014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42513.045798611114</v>
      </c>
      <c r="P3322" s="12">
        <f t="shared" si="205"/>
        <v>42543.045798611114</v>
      </c>
      <c r="Q3322">
        <f t="shared" si="206"/>
        <v>66.45</v>
      </c>
      <c r="R3322" s="11" t="s">
        <v>8333</v>
      </c>
      <c r="S3322" t="s">
        <v>8334</v>
      </c>
      <c r="T3322" s="13">
        <f t="shared" si="207"/>
        <v>2016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41914.100289351853</v>
      </c>
      <c r="P3323" s="12">
        <f t="shared" si="205"/>
        <v>41928.165972222225</v>
      </c>
      <c r="Q3323">
        <f t="shared" si="206"/>
        <v>35.799999999999997</v>
      </c>
      <c r="R3323" s="11" t="s">
        <v>8333</v>
      </c>
      <c r="S3323" t="s">
        <v>8334</v>
      </c>
      <c r="T3323" s="13">
        <f t="shared" si="207"/>
        <v>2014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42521.010370370372</v>
      </c>
      <c r="P3324" s="12">
        <f t="shared" si="205"/>
        <v>42543.163194444445</v>
      </c>
      <c r="Q3324">
        <f t="shared" si="206"/>
        <v>145.65</v>
      </c>
      <c r="R3324" s="11" t="s">
        <v>8333</v>
      </c>
      <c r="S3324" t="s">
        <v>8334</v>
      </c>
      <c r="T3324" s="13">
        <f t="shared" si="207"/>
        <v>2016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42608.36583333333</v>
      </c>
      <c r="P3325" s="12">
        <f t="shared" si="205"/>
        <v>42638.36583333333</v>
      </c>
      <c r="Q3325">
        <f t="shared" si="206"/>
        <v>25.69</v>
      </c>
      <c r="R3325" s="11" t="s">
        <v>8333</v>
      </c>
      <c r="S3325" t="s">
        <v>8334</v>
      </c>
      <c r="T3325" s="13">
        <f t="shared" si="207"/>
        <v>2016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42512.58321759259</v>
      </c>
      <c r="P3326" s="12">
        <f t="shared" si="205"/>
        <v>42526.58321759259</v>
      </c>
      <c r="Q3326">
        <f t="shared" si="206"/>
        <v>152.5</v>
      </c>
      <c r="R3326" s="11" t="s">
        <v>8333</v>
      </c>
      <c r="S3326" t="s">
        <v>8334</v>
      </c>
      <c r="T3326" s="13">
        <f t="shared" si="207"/>
        <v>2016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42064.785613425927</v>
      </c>
      <c r="P3327" s="12">
        <f t="shared" si="205"/>
        <v>42099.743946759263</v>
      </c>
      <c r="Q3327">
        <f t="shared" si="206"/>
        <v>30</v>
      </c>
      <c r="R3327" s="11" t="s">
        <v>8333</v>
      </c>
      <c r="S3327" t="s">
        <v>8334</v>
      </c>
      <c r="T3327" s="13">
        <f t="shared" si="207"/>
        <v>2015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42041.714178240742</v>
      </c>
      <c r="P3328" s="12">
        <f t="shared" si="205"/>
        <v>42071.67251157407</v>
      </c>
      <c r="Q3328">
        <f t="shared" si="206"/>
        <v>142.28</v>
      </c>
      <c r="R3328" s="11" t="s">
        <v>8333</v>
      </c>
      <c r="S3328" t="s">
        <v>8334</v>
      </c>
      <c r="T3328" s="13">
        <f t="shared" si="207"/>
        <v>2015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42468.374606481477</v>
      </c>
      <c r="P3329" s="12">
        <f t="shared" si="205"/>
        <v>42498.374606481477</v>
      </c>
      <c r="Q3329">
        <f t="shared" si="206"/>
        <v>24.55</v>
      </c>
      <c r="R3329" s="11" t="s">
        <v>8333</v>
      </c>
      <c r="S3329" t="s">
        <v>8334</v>
      </c>
      <c r="T3329" s="13">
        <f t="shared" si="207"/>
        <v>2016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41822.57503472222</v>
      </c>
      <c r="P3330" s="12">
        <f t="shared" si="205"/>
        <v>41825.041666666664</v>
      </c>
      <c r="Q3330">
        <f t="shared" si="206"/>
        <v>292.77999999999997</v>
      </c>
      <c r="R3330" s="11" t="s">
        <v>8333</v>
      </c>
      <c r="S3330" t="s">
        <v>8334</v>
      </c>
      <c r="T3330" s="13">
        <f t="shared" si="207"/>
        <v>2014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(((J3331/60)/60)/24)+DATE(1970,1,1)</f>
        <v>41837.323009259257</v>
      </c>
      <c r="P3331" s="12">
        <f t="shared" ref="P3331:P3394" si="209">(((I3331/60)/60)/24)+DATE(1970,1,1)</f>
        <v>41847.958333333336</v>
      </c>
      <c r="Q3331">
        <f t="shared" ref="Q3331:Q3394" si="210">IFERROR(ROUND(E3331/L3331,2),0)</f>
        <v>44.92</v>
      </c>
      <c r="R3331" s="11" t="s">
        <v>8333</v>
      </c>
      <c r="S3331" t="s">
        <v>8334</v>
      </c>
      <c r="T3331" s="13">
        <f t="shared" ref="T3331:T3394" si="211">YEAR(O3331)</f>
        <v>2014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42065.887361111112</v>
      </c>
      <c r="P3332" s="12">
        <f t="shared" si="209"/>
        <v>42095.845694444448</v>
      </c>
      <c r="Q3332">
        <f t="shared" si="210"/>
        <v>23.1</v>
      </c>
      <c r="R3332" s="11" t="s">
        <v>8333</v>
      </c>
      <c r="S3332" t="s">
        <v>8334</v>
      </c>
      <c r="T3332" s="13">
        <f t="shared" si="211"/>
        <v>2015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42248.697754629626</v>
      </c>
      <c r="P3333" s="12">
        <f t="shared" si="209"/>
        <v>42283.697754629626</v>
      </c>
      <c r="Q3333">
        <f t="shared" si="210"/>
        <v>80.400000000000006</v>
      </c>
      <c r="R3333" s="11" t="s">
        <v>8333</v>
      </c>
      <c r="S3333" t="s">
        <v>8334</v>
      </c>
      <c r="T3333" s="13">
        <f t="shared" si="211"/>
        <v>2015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41809.860300925924</v>
      </c>
      <c r="P3334" s="12">
        <f t="shared" si="209"/>
        <v>41839.860300925924</v>
      </c>
      <c r="Q3334">
        <f t="shared" si="210"/>
        <v>72.290000000000006</v>
      </c>
      <c r="R3334" s="11" t="s">
        <v>8333</v>
      </c>
      <c r="S3334" t="s">
        <v>8334</v>
      </c>
      <c r="T3334" s="13">
        <f t="shared" si="211"/>
        <v>2014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42148.676851851851</v>
      </c>
      <c r="P3335" s="12">
        <f t="shared" si="209"/>
        <v>42170.676851851851</v>
      </c>
      <c r="Q3335">
        <f t="shared" si="210"/>
        <v>32.97</v>
      </c>
      <c r="R3335" s="11" t="s">
        <v>8333</v>
      </c>
      <c r="S3335" t="s">
        <v>8334</v>
      </c>
      <c r="T3335" s="13">
        <f t="shared" si="211"/>
        <v>2015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42185.521087962959</v>
      </c>
      <c r="P3336" s="12">
        <f t="shared" si="209"/>
        <v>42215.521087962959</v>
      </c>
      <c r="Q3336">
        <f t="shared" si="210"/>
        <v>116.65</v>
      </c>
      <c r="R3336" s="11" t="s">
        <v>8333</v>
      </c>
      <c r="S3336" t="s">
        <v>8334</v>
      </c>
      <c r="T3336" s="13">
        <f t="shared" si="211"/>
        <v>2015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41827.674143518518</v>
      </c>
      <c r="P3337" s="12">
        <f t="shared" si="209"/>
        <v>41854.958333333336</v>
      </c>
      <c r="Q3337">
        <f t="shared" si="210"/>
        <v>79.62</v>
      </c>
      <c r="R3337" s="11" t="s">
        <v>8333</v>
      </c>
      <c r="S3337" t="s">
        <v>8334</v>
      </c>
      <c r="T3337" s="13">
        <f t="shared" si="211"/>
        <v>2014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42437.398680555561</v>
      </c>
      <c r="P3338" s="12">
        <f t="shared" si="209"/>
        <v>42465.35701388889</v>
      </c>
      <c r="Q3338">
        <f t="shared" si="210"/>
        <v>27.78</v>
      </c>
      <c r="R3338" s="11" t="s">
        <v>8333</v>
      </c>
      <c r="S3338" t="s">
        <v>8334</v>
      </c>
      <c r="T3338" s="13">
        <f t="shared" si="211"/>
        <v>2016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41901.282025462962</v>
      </c>
      <c r="P3339" s="12">
        <f t="shared" si="209"/>
        <v>41922.875</v>
      </c>
      <c r="Q3339">
        <f t="shared" si="210"/>
        <v>81.03</v>
      </c>
      <c r="R3339" s="11" t="s">
        <v>8333</v>
      </c>
      <c r="S3339" t="s">
        <v>8334</v>
      </c>
      <c r="T3339" s="13">
        <f t="shared" si="211"/>
        <v>2014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42769.574999999997</v>
      </c>
      <c r="P3340" s="12">
        <f t="shared" si="209"/>
        <v>42790.574999999997</v>
      </c>
      <c r="Q3340">
        <f t="shared" si="210"/>
        <v>136.85</v>
      </c>
      <c r="R3340" s="11" t="s">
        <v>8333</v>
      </c>
      <c r="S3340" t="s">
        <v>8334</v>
      </c>
      <c r="T3340" s="13">
        <f t="shared" si="211"/>
        <v>2017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42549.665717592594</v>
      </c>
      <c r="P3341" s="12">
        <f t="shared" si="209"/>
        <v>42579.665717592594</v>
      </c>
      <c r="Q3341">
        <f t="shared" si="210"/>
        <v>177.62</v>
      </c>
      <c r="R3341" s="11" t="s">
        <v>8333</v>
      </c>
      <c r="S3341" t="s">
        <v>8334</v>
      </c>
      <c r="T3341" s="13">
        <f t="shared" si="211"/>
        <v>2016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42685.974004629628</v>
      </c>
      <c r="P3342" s="12">
        <f t="shared" si="209"/>
        <v>42710.974004629628</v>
      </c>
      <c r="Q3342">
        <f t="shared" si="210"/>
        <v>109.08</v>
      </c>
      <c r="R3342" s="11" t="s">
        <v>8333</v>
      </c>
      <c r="S3342" t="s">
        <v>8334</v>
      </c>
      <c r="T3342" s="13">
        <f t="shared" si="211"/>
        <v>2016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42510.798854166671</v>
      </c>
      <c r="P3343" s="12">
        <f t="shared" si="209"/>
        <v>42533.708333333328</v>
      </c>
      <c r="Q3343">
        <f t="shared" si="210"/>
        <v>119.64</v>
      </c>
      <c r="R3343" s="11" t="s">
        <v>8333</v>
      </c>
      <c r="S3343" t="s">
        <v>8334</v>
      </c>
      <c r="T3343" s="13">
        <f t="shared" si="211"/>
        <v>2016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42062.296412037031</v>
      </c>
      <c r="P3344" s="12">
        <f t="shared" si="209"/>
        <v>42095.207638888889</v>
      </c>
      <c r="Q3344">
        <f t="shared" si="210"/>
        <v>78.209999999999994</v>
      </c>
      <c r="R3344" s="11" t="s">
        <v>8333</v>
      </c>
      <c r="S3344" t="s">
        <v>8334</v>
      </c>
      <c r="T3344" s="13">
        <f t="shared" si="211"/>
        <v>2015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42452.916481481487</v>
      </c>
      <c r="P3345" s="12">
        <f t="shared" si="209"/>
        <v>42473.554166666669</v>
      </c>
      <c r="Q3345">
        <f t="shared" si="210"/>
        <v>52.17</v>
      </c>
      <c r="R3345" s="11" t="s">
        <v>8333</v>
      </c>
      <c r="S3345" t="s">
        <v>8334</v>
      </c>
      <c r="T3345" s="13">
        <f t="shared" si="211"/>
        <v>2016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41851.200150462959</v>
      </c>
      <c r="P3346" s="12">
        <f t="shared" si="209"/>
        <v>41881.200150462959</v>
      </c>
      <c r="Q3346">
        <f t="shared" si="210"/>
        <v>114.13</v>
      </c>
      <c r="R3346" s="11" t="s">
        <v>8333</v>
      </c>
      <c r="S3346" t="s">
        <v>8334</v>
      </c>
      <c r="T3346" s="13">
        <f t="shared" si="211"/>
        <v>2014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42053.106111111112</v>
      </c>
      <c r="P3347" s="12">
        <f t="shared" si="209"/>
        <v>42112.025694444441</v>
      </c>
      <c r="Q3347">
        <f t="shared" si="210"/>
        <v>50</v>
      </c>
      <c r="R3347" s="11" t="s">
        <v>8333</v>
      </c>
      <c r="S3347" t="s">
        <v>8334</v>
      </c>
      <c r="T3347" s="13">
        <f t="shared" si="211"/>
        <v>2015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42054.024421296301</v>
      </c>
      <c r="P3348" s="12">
        <f t="shared" si="209"/>
        <v>42061.024421296301</v>
      </c>
      <c r="Q3348">
        <f t="shared" si="210"/>
        <v>91.67</v>
      </c>
      <c r="R3348" s="11" t="s">
        <v>8333</v>
      </c>
      <c r="S3348" t="s">
        <v>8334</v>
      </c>
      <c r="T3348" s="13">
        <f t="shared" si="211"/>
        <v>2015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42484.551550925928</v>
      </c>
      <c r="P3349" s="12">
        <f t="shared" si="209"/>
        <v>42498.875</v>
      </c>
      <c r="Q3349">
        <f t="shared" si="210"/>
        <v>108.59</v>
      </c>
      <c r="R3349" s="11" t="s">
        <v>8333</v>
      </c>
      <c r="S3349" t="s">
        <v>8334</v>
      </c>
      <c r="T3349" s="13">
        <f t="shared" si="211"/>
        <v>2016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42466.558796296296</v>
      </c>
      <c r="P3350" s="12">
        <f t="shared" si="209"/>
        <v>42490.165972222225</v>
      </c>
      <c r="Q3350">
        <f t="shared" si="210"/>
        <v>69.819999999999993</v>
      </c>
      <c r="R3350" s="11" t="s">
        <v>8333</v>
      </c>
      <c r="S3350" t="s">
        <v>8334</v>
      </c>
      <c r="T3350" s="13">
        <f t="shared" si="211"/>
        <v>2016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42513.110787037032</v>
      </c>
      <c r="P3351" s="12">
        <f t="shared" si="209"/>
        <v>42534.708333333328</v>
      </c>
      <c r="Q3351">
        <f t="shared" si="210"/>
        <v>109.57</v>
      </c>
      <c r="R3351" s="11" t="s">
        <v>8333</v>
      </c>
      <c r="S3351" t="s">
        <v>8334</v>
      </c>
      <c r="T3351" s="13">
        <f t="shared" si="211"/>
        <v>2016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42302.701516203699</v>
      </c>
      <c r="P3352" s="12">
        <f t="shared" si="209"/>
        <v>42337.958333333328</v>
      </c>
      <c r="Q3352">
        <f t="shared" si="210"/>
        <v>71.67</v>
      </c>
      <c r="R3352" s="11" t="s">
        <v>8333</v>
      </c>
      <c r="S3352" t="s">
        <v>8334</v>
      </c>
      <c r="T3352" s="13">
        <f t="shared" si="211"/>
        <v>2015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41806.395428240743</v>
      </c>
      <c r="P3353" s="12">
        <f t="shared" si="209"/>
        <v>41843.458333333336</v>
      </c>
      <c r="Q3353">
        <f t="shared" si="210"/>
        <v>93.61</v>
      </c>
      <c r="R3353" s="11" t="s">
        <v>8333</v>
      </c>
      <c r="S3353" t="s">
        <v>8334</v>
      </c>
      <c r="T3353" s="13">
        <f t="shared" si="211"/>
        <v>2014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42495.992800925931</v>
      </c>
      <c r="P3354" s="12">
        <f t="shared" si="209"/>
        <v>42552.958333333328</v>
      </c>
      <c r="Q3354">
        <f t="shared" si="210"/>
        <v>76.8</v>
      </c>
      <c r="R3354" s="11" t="s">
        <v>8333</v>
      </c>
      <c r="S3354" t="s">
        <v>8334</v>
      </c>
      <c r="T3354" s="13">
        <f t="shared" si="211"/>
        <v>2016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42479.432291666672</v>
      </c>
      <c r="P3355" s="12">
        <f t="shared" si="209"/>
        <v>42492.958333333328</v>
      </c>
      <c r="Q3355">
        <f t="shared" si="210"/>
        <v>35.799999999999997</v>
      </c>
      <c r="R3355" s="11" t="s">
        <v>8333</v>
      </c>
      <c r="S3355" t="s">
        <v>8334</v>
      </c>
      <c r="T3355" s="13">
        <f t="shared" si="211"/>
        <v>2016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42270.7269212963</v>
      </c>
      <c r="P3356" s="12">
        <f t="shared" si="209"/>
        <v>42306.167361111111</v>
      </c>
      <c r="Q3356">
        <f t="shared" si="210"/>
        <v>55.6</v>
      </c>
      <c r="R3356" s="11" t="s">
        <v>8333</v>
      </c>
      <c r="S3356" t="s">
        <v>8334</v>
      </c>
      <c r="T3356" s="13">
        <f t="shared" si="211"/>
        <v>2015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42489.619525462964</v>
      </c>
      <c r="P3357" s="12">
        <f t="shared" si="209"/>
        <v>42500.470138888893</v>
      </c>
      <c r="Q3357">
        <f t="shared" si="210"/>
        <v>147.33000000000001</v>
      </c>
      <c r="R3357" s="11" t="s">
        <v>8333</v>
      </c>
      <c r="S3357" t="s">
        <v>8334</v>
      </c>
      <c r="T3357" s="13">
        <f t="shared" si="211"/>
        <v>2016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42536.815648148149</v>
      </c>
      <c r="P3358" s="12">
        <f t="shared" si="209"/>
        <v>42566.815648148149</v>
      </c>
      <c r="Q3358">
        <f t="shared" si="210"/>
        <v>56.33</v>
      </c>
      <c r="R3358" s="11" t="s">
        <v>8333</v>
      </c>
      <c r="S3358" t="s">
        <v>8334</v>
      </c>
      <c r="T3358" s="13">
        <f t="shared" si="211"/>
        <v>2016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41822.417939814812</v>
      </c>
      <c r="P3359" s="12">
        <f t="shared" si="209"/>
        <v>41852.417939814812</v>
      </c>
      <c r="Q3359">
        <f t="shared" si="210"/>
        <v>96.19</v>
      </c>
      <c r="R3359" s="11" t="s">
        <v>8333</v>
      </c>
      <c r="S3359" t="s">
        <v>8334</v>
      </c>
      <c r="T3359" s="13">
        <f t="shared" si="211"/>
        <v>2014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41932.311099537037</v>
      </c>
      <c r="P3360" s="12">
        <f t="shared" si="209"/>
        <v>41962.352766203709</v>
      </c>
      <c r="Q3360">
        <f t="shared" si="210"/>
        <v>63.57</v>
      </c>
      <c r="R3360" s="11" t="s">
        <v>8333</v>
      </c>
      <c r="S3360" t="s">
        <v>8334</v>
      </c>
      <c r="T3360" s="13">
        <f t="shared" si="211"/>
        <v>2014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42746.057106481487</v>
      </c>
      <c r="P3361" s="12">
        <f t="shared" si="209"/>
        <v>42791.057106481487</v>
      </c>
      <c r="Q3361">
        <f t="shared" si="210"/>
        <v>184.78</v>
      </c>
      <c r="R3361" s="11" t="s">
        <v>8333</v>
      </c>
      <c r="S3361" t="s">
        <v>8334</v>
      </c>
      <c r="T3361" s="13">
        <f t="shared" si="211"/>
        <v>2017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42697.082673611112</v>
      </c>
      <c r="P3362" s="12">
        <f t="shared" si="209"/>
        <v>42718.665972222225</v>
      </c>
      <c r="Q3362">
        <f t="shared" si="210"/>
        <v>126.72</v>
      </c>
      <c r="R3362" s="11" t="s">
        <v>8333</v>
      </c>
      <c r="S3362" t="s">
        <v>8334</v>
      </c>
      <c r="T3362" s="13">
        <f t="shared" si="211"/>
        <v>2016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41866.025347222225</v>
      </c>
      <c r="P3363" s="12">
        <f t="shared" si="209"/>
        <v>41883.665972222225</v>
      </c>
      <c r="Q3363">
        <f t="shared" si="210"/>
        <v>83.43</v>
      </c>
      <c r="R3363" s="11" t="s">
        <v>8333</v>
      </c>
      <c r="S3363" t="s">
        <v>8334</v>
      </c>
      <c r="T3363" s="13">
        <f t="shared" si="211"/>
        <v>2014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42056.091631944444</v>
      </c>
      <c r="P3364" s="12">
        <f t="shared" si="209"/>
        <v>42070.204861111109</v>
      </c>
      <c r="Q3364">
        <f t="shared" si="210"/>
        <v>54.5</v>
      </c>
      <c r="R3364" s="11" t="s">
        <v>8333</v>
      </c>
      <c r="S3364" t="s">
        <v>8334</v>
      </c>
      <c r="T3364" s="13">
        <f t="shared" si="211"/>
        <v>2015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41851.771354166667</v>
      </c>
      <c r="P3365" s="12">
        <f t="shared" si="209"/>
        <v>41870.666666666664</v>
      </c>
      <c r="Q3365">
        <f t="shared" si="210"/>
        <v>302.31</v>
      </c>
      <c r="R3365" s="11" t="s">
        <v>8333</v>
      </c>
      <c r="S3365" t="s">
        <v>8334</v>
      </c>
      <c r="T3365" s="13">
        <f t="shared" si="211"/>
        <v>2014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42422.977418981478</v>
      </c>
      <c r="P3366" s="12">
        <f t="shared" si="209"/>
        <v>42444.875</v>
      </c>
      <c r="Q3366">
        <f t="shared" si="210"/>
        <v>44.14</v>
      </c>
      <c r="R3366" s="11" t="s">
        <v>8333</v>
      </c>
      <c r="S3366" t="s">
        <v>8334</v>
      </c>
      <c r="T3366" s="13">
        <f t="shared" si="211"/>
        <v>2016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42321.101759259262</v>
      </c>
      <c r="P3367" s="12">
        <f t="shared" si="209"/>
        <v>42351.101759259262</v>
      </c>
      <c r="Q3367">
        <f t="shared" si="210"/>
        <v>866.67</v>
      </c>
      <c r="R3367" s="11" t="s">
        <v>8333</v>
      </c>
      <c r="S3367" t="s">
        <v>8334</v>
      </c>
      <c r="T3367" s="13">
        <f t="shared" si="211"/>
        <v>2015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42107.067557870367</v>
      </c>
      <c r="P3368" s="12">
        <f t="shared" si="209"/>
        <v>42137.067557870367</v>
      </c>
      <c r="Q3368">
        <f t="shared" si="210"/>
        <v>61.39</v>
      </c>
      <c r="R3368" s="11" t="s">
        <v>8333</v>
      </c>
      <c r="S3368" t="s">
        <v>8334</v>
      </c>
      <c r="T3368" s="13">
        <f t="shared" si="211"/>
        <v>2015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42192.933958333335</v>
      </c>
      <c r="P3369" s="12">
        <f t="shared" si="209"/>
        <v>42217.933958333335</v>
      </c>
      <c r="Q3369">
        <f t="shared" si="210"/>
        <v>29.67</v>
      </c>
      <c r="R3369" s="11" t="s">
        <v>8333</v>
      </c>
      <c r="S3369" t="s">
        <v>8334</v>
      </c>
      <c r="T3369" s="13">
        <f t="shared" si="211"/>
        <v>2015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41969.199756944443</v>
      </c>
      <c r="P3370" s="12">
        <f t="shared" si="209"/>
        <v>42005.208333333328</v>
      </c>
      <c r="Q3370">
        <f t="shared" si="210"/>
        <v>45.48</v>
      </c>
      <c r="R3370" s="11" t="s">
        <v>8333</v>
      </c>
      <c r="S3370" t="s">
        <v>8334</v>
      </c>
      <c r="T3370" s="13">
        <f t="shared" si="211"/>
        <v>2014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42690.041435185187</v>
      </c>
      <c r="P3371" s="12">
        <f t="shared" si="209"/>
        <v>42750.041435185187</v>
      </c>
      <c r="Q3371">
        <f t="shared" si="210"/>
        <v>96.2</v>
      </c>
      <c r="R3371" s="11" t="s">
        <v>8333</v>
      </c>
      <c r="S3371" t="s">
        <v>8334</v>
      </c>
      <c r="T3371" s="13">
        <f t="shared" si="211"/>
        <v>2016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42690.334317129629</v>
      </c>
      <c r="P3372" s="12">
        <f t="shared" si="209"/>
        <v>42721.333333333328</v>
      </c>
      <c r="Q3372">
        <f t="shared" si="210"/>
        <v>67.92</v>
      </c>
      <c r="R3372" s="11" t="s">
        <v>8333</v>
      </c>
      <c r="S3372" t="s">
        <v>8334</v>
      </c>
      <c r="T3372" s="13">
        <f t="shared" si="211"/>
        <v>2016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42312.874594907407</v>
      </c>
      <c r="P3373" s="12">
        <f t="shared" si="209"/>
        <v>42340.874594907407</v>
      </c>
      <c r="Q3373">
        <f t="shared" si="210"/>
        <v>30.78</v>
      </c>
      <c r="R3373" s="11" t="s">
        <v>8333</v>
      </c>
      <c r="S3373" t="s">
        <v>8334</v>
      </c>
      <c r="T3373" s="13">
        <f t="shared" si="211"/>
        <v>2015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41855.548101851848</v>
      </c>
      <c r="P3374" s="12">
        <f t="shared" si="209"/>
        <v>41876.207638888889</v>
      </c>
      <c r="Q3374">
        <f t="shared" si="210"/>
        <v>38.33</v>
      </c>
      <c r="R3374" s="11" t="s">
        <v>8333</v>
      </c>
      <c r="S3374" t="s">
        <v>8334</v>
      </c>
      <c r="T3374" s="13">
        <f t="shared" si="211"/>
        <v>2014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42179.854629629626</v>
      </c>
      <c r="P3375" s="12">
        <f t="shared" si="209"/>
        <v>42203.666666666672</v>
      </c>
      <c r="Q3375">
        <f t="shared" si="210"/>
        <v>66.83</v>
      </c>
      <c r="R3375" s="11" t="s">
        <v>8333</v>
      </c>
      <c r="S3375" t="s">
        <v>8334</v>
      </c>
      <c r="T3375" s="13">
        <f t="shared" si="211"/>
        <v>2015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42275.731666666667</v>
      </c>
      <c r="P3376" s="12">
        <f t="shared" si="209"/>
        <v>42305.731666666667</v>
      </c>
      <c r="Q3376">
        <f t="shared" si="210"/>
        <v>71.73</v>
      </c>
      <c r="R3376" s="11" t="s">
        <v>8333</v>
      </c>
      <c r="S3376" t="s">
        <v>8334</v>
      </c>
      <c r="T3376" s="13">
        <f t="shared" si="211"/>
        <v>2015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41765.610798611109</v>
      </c>
      <c r="P3377" s="12">
        <f t="shared" si="209"/>
        <v>41777.610798611109</v>
      </c>
      <c r="Q3377">
        <f t="shared" si="210"/>
        <v>176.47</v>
      </c>
      <c r="R3377" s="11" t="s">
        <v>8333</v>
      </c>
      <c r="S3377" t="s">
        <v>8334</v>
      </c>
      <c r="T3377" s="13">
        <f t="shared" si="211"/>
        <v>2014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42059.701319444444</v>
      </c>
      <c r="P3378" s="12">
        <f t="shared" si="209"/>
        <v>42119.659652777773</v>
      </c>
      <c r="Q3378">
        <f t="shared" si="210"/>
        <v>421.11</v>
      </c>
      <c r="R3378" s="11" t="s">
        <v>8333</v>
      </c>
      <c r="S3378" t="s">
        <v>8334</v>
      </c>
      <c r="T3378" s="13">
        <f t="shared" si="211"/>
        <v>2015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42053.732627314821</v>
      </c>
      <c r="P3379" s="12">
        <f t="shared" si="209"/>
        <v>42083.705555555556</v>
      </c>
      <c r="Q3379">
        <f t="shared" si="210"/>
        <v>104.99</v>
      </c>
      <c r="R3379" s="11" t="s">
        <v>8333</v>
      </c>
      <c r="S3379" t="s">
        <v>8334</v>
      </c>
      <c r="T3379" s="13">
        <f t="shared" si="211"/>
        <v>2015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41858.355393518519</v>
      </c>
      <c r="P3380" s="12">
        <f t="shared" si="209"/>
        <v>41882.547222222223</v>
      </c>
      <c r="Q3380">
        <f t="shared" si="210"/>
        <v>28.19</v>
      </c>
      <c r="R3380" s="11" t="s">
        <v>8333</v>
      </c>
      <c r="S3380" t="s">
        <v>8334</v>
      </c>
      <c r="T3380" s="13">
        <f t="shared" si="211"/>
        <v>2014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42225.513888888891</v>
      </c>
      <c r="P3381" s="12">
        <f t="shared" si="209"/>
        <v>42242.958333333328</v>
      </c>
      <c r="Q3381">
        <f t="shared" si="210"/>
        <v>54.55</v>
      </c>
      <c r="R3381" s="11" t="s">
        <v>8333</v>
      </c>
      <c r="S3381" t="s">
        <v>8334</v>
      </c>
      <c r="T3381" s="13">
        <f t="shared" si="211"/>
        <v>2015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41937.95344907407</v>
      </c>
      <c r="P3382" s="12">
        <f t="shared" si="209"/>
        <v>41972.995115740734</v>
      </c>
      <c r="Q3382">
        <f t="shared" si="210"/>
        <v>111.89</v>
      </c>
      <c r="R3382" s="11" t="s">
        <v>8333</v>
      </c>
      <c r="S3382" t="s">
        <v>8334</v>
      </c>
      <c r="T3382" s="13">
        <f t="shared" si="211"/>
        <v>2014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42044.184988425928</v>
      </c>
      <c r="P3383" s="12">
        <f t="shared" si="209"/>
        <v>42074.143321759257</v>
      </c>
      <c r="Q3383">
        <f t="shared" si="210"/>
        <v>85.21</v>
      </c>
      <c r="R3383" s="11" t="s">
        <v>8333</v>
      </c>
      <c r="S3383" t="s">
        <v>8334</v>
      </c>
      <c r="T3383" s="13">
        <f t="shared" si="211"/>
        <v>2015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42559.431203703702</v>
      </c>
      <c r="P3384" s="12">
        <f t="shared" si="209"/>
        <v>42583.957638888889</v>
      </c>
      <c r="Q3384">
        <f t="shared" si="210"/>
        <v>76.650000000000006</v>
      </c>
      <c r="R3384" s="11" t="s">
        <v>8333</v>
      </c>
      <c r="S3384" t="s">
        <v>8334</v>
      </c>
      <c r="T3384" s="13">
        <f t="shared" si="211"/>
        <v>2016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42524.782638888893</v>
      </c>
      <c r="P3385" s="12">
        <f t="shared" si="209"/>
        <v>42544.782638888893</v>
      </c>
      <c r="Q3385">
        <f t="shared" si="210"/>
        <v>65.17</v>
      </c>
      <c r="R3385" s="11" t="s">
        <v>8333</v>
      </c>
      <c r="S3385" t="s">
        <v>8334</v>
      </c>
      <c r="T3385" s="13">
        <f t="shared" si="211"/>
        <v>2016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42292.087592592594</v>
      </c>
      <c r="P3386" s="12">
        <f t="shared" si="209"/>
        <v>42329.125</v>
      </c>
      <c r="Q3386">
        <f t="shared" si="210"/>
        <v>93.76</v>
      </c>
      <c r="R3386" s="11" t="s">
        <v>8333</v>
      </c>
      <c r="S3386" t="s">
        <v>8334</v>
      </c>
      <c r="T3386" s="13">
        <f t="shared" si="211"/>
        <v>2015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41953.8675</v>
      </c>
      <c r="P3387" s="12">
        <f t="shared" si="209"/>
        <v>41983.8675</v>
      </c>
      <c r="Q3387">
        <f t="shared" si="210"/>
        <v>133.33000000000001</v>
      </c>
      <c r="R3387" s="11" t="s">
        <v>8333</v>
      </c>
      <c r="S3387" t="s">
        <v>8334</v>
      </c>
      <c r="T3387" s="13">
        <f t="shared" si="211"/>
        <v>2014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41946.644745370373</v>
      </c>
      <c r="P3388" s="12">
        <f t="shared" si="209"/>
        <v>41976.644745370373</v>
      </c>
      <c r="Q3388">
        <f t="shared" si="210"/>
        <v>51.22</v>
      </c>
      <c r="R3388" s="11" t="s">
        <v>8333</v>
      </c>
      <c r="S3388" t="s">
        <v>8334</v>
      </c>
      <c r="T3388" s="13">
        <f t="shared" si="211"/>
        <v>2014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41947.762592592589</v>
      </c>
      <c r="P3389" s="12">
        <f t="shared" si="209"/>
        <v>41987.762592592597</v>
      </c>
      <c r="Q3389">
        <f t="shared" si="210"/>
        <v>100.17</v>
      </c>
      <c r="R3389" s="11" t="s">
        <v>8333</v>
      </c>
      <c r="S3389" t="s">
        <v>8334</v>
      </c>
      <c r="T3389" s="13">
        <f t="shared" si="211"/>
        <v>2014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42143.461122685185</v>
      </c>
      <c r="P3390" s="12">
        <f t="shared" si="209"/>
        <v>42173.461122685185</v>
      </c>
      <c r="Q3390">
        <f t="shared" si="210"/>
        <v>34.6</v>
      </c>
      <c r="R3390" s="11" t="s">
        <v>8333</v>
      </c>
      <c r="S3390" t="s">
        <v>8334</v>
      </c>
      <c r="T3390" s="13">
        <f t="shared" si="211"/>
        <v>2015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42494.563449074078</v>
      </c>
      <c r="P3391" s="12">
        <f t="shared" si="209"/>
        <v>42524.563449074078</v>
      </c>
      <c r="Q3391">
        <f t="shared" si="210"/>
        <v>184.68</v>
      </c>
      <c r="R3391" s="11" t="s">
        <v>8333</v>
      </c>
      <c r="S3391" t="s">
        <v>8334</v>
      </c>
      <c r="T3391" s="13">
        <f t="shared" si="211"/>
        <v>2016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41815.774826388886</v>
      </c>
      <c r="P3392" s="12">
        <f t="shared" si="209"/>
        <v>41830.774826388886</v>
      </c>
      <c r="Q3392">
        <f t="shared" si="210"/>
        <v>69.819999999999993</v>
      </c>
      <c r="R3392" s="11" t="s">
        <v>8333</v>
      </c>
      <c r="S3392" t="s">
        <v>8334</v>
      </c>
      <c r="T3392" s="13">
        <f t="shared" si="211"/>
        <v>2014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41830.545694444445</v>
      </c>
      <c r="P3393" s="12">
        <f t="shared" si="209"/>
        <v>41859.936111111114</v>
      </c>
      <c r="Q3393">
        <f t="shared" si="210"/>
        <v>61.94</v>
      </c>
      <c r="R3393" s="11" t="s">
        <v>8333</v>
      </c>
      <c r="S3393" t="s">
        <v>8334</v>
      </c>
      <c r="T3393" s="13">
        <f t="shared" si="211"/>
        <v>2014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42446.845543981486</v>
      </c>
      <c r="P3394" s="12">
        <f t="shared" si="209"/>
        <v>42496.845543981486</v>
      </c>
      <c r="Q3394">
        <f t="shared" si="210"/>
        <v>41.67</v>
      </c>
      <c r="R3394" s="11" t="s">
        <v>8333</v>
      </c>
      <c r="S3394" t="s">
        <v>8334</v>
      </c>
      <c r="T3394" s="13">
        <f t="shared" si="211"/>
        <v>2016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(((J3395/60)/60)/24)+DATE(1970,1,1)</f>
        <v>41923.921643518523</v>
      </c>
      <c r="P3395" s="12">
        <f t="shared" ref="P3395:P3458" si="213">(((I3395/60)/60)/24)+DATE(1970,1,1)</f>
        <v>41949.031944444447</v>
      </c>
      <c r="Q3395">
        <f t="shared" ref="Q3395:Q3458" si="214">IFERROR(ROUND(E3395/L3395,2),0)</f>
        <v>36.07</v>
      </c>
      <c r="R3395" s="11" t="s">
        <v>8333</v>
      </c>
      <c r="S3395" t="s">
        <v>8334</v>
      </c>
      <c r="T3395" s="13">
        <f t="shared" ref="T3395:T3458" si="215">YEAR(O3395)</f>
        <v>2014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41817.59542824074</v>
      </c>
      <c r="P3396" s="12">
        <f t="shared" si="213"/>
        <v>41847.59542824074</v>
      </c>
      <c r="Q3396">
        <f t="shared" si="214"/>
        <v>29</v>
      </c>
      <c r="R3396" s="11" t="s">
        <v>8333</v>
      </c>
      <c r="S3396" t="s">
        <v>8334</v>
      </c>
      <c r="T3396" s="13">
        <f t="shared" si="215"/>
        <v>2014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42140.712314814817</v>
      </c>
      <c r="P3397" s="12">
        <f t="shared" si="213"/>
        <v>42154.756944444445</v>
      </c>
      <c r="Q3397">
        <f t="shared" si="214"/>
        <v>24.21</v>
      </c>
      <c r="R3397" s="11" t="s">
        <v>8333</v>
      </c>
      <c r="S3397" t="s">
        <v>8334</v>
      </c>
      <c r="T3397" s="13">
        <f t="shared" si="215"/>
        <v>2015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41764.44663194444</v>
      </c>
      <c r="P3398" s="12">
        <f t="shared" si="213"/>
        <v>41791.165972222225</v>
      </c>
      <c r="Q3398">
        <f t="shared" si="214"/>
        <v>55.89</v>
      </c>
      <c r="R3398" s="11" t="s">
        <v>8333</v>
      </c>
      <c r="S3398" t="s">
        <v>8334</v>
      </c>
      <c r="T3398" s="13">
        <f t="shared" si="215"/>
        <v>2014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42378.478344907402</v>
      </c>
      <c r="P3399" s="12">
        <f t="shared" si="213"/>
        <v>42418.916666666672</v>
      </c>
      <c r="Q3399">
        <f t="shared" si="214"/>
        <v>11.67</v>
      </c>
      <c r="R3399" s="11" t="s">
        <v>8333</v>
      </c>
      <c r="S3399" t="s">
        <v>8334</v>
      </c>
      <c r="T3399" s="13">
        <f t="shared" si="215"/>
        <v>2016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41941.75203703704</v>
      </c>
      <c r="P3400" s="12">
        <f t="shared" si="213"/>
        <v>41964.708333333328</v>
      </c>
      <c r="Q3400">
        <f t="shared" si="214"/>
        <v>68.349999999999994</v>
      </c>
      <c r="R3400" s="11" t="s">
        <v>8333</v>
      </c>
      <c r="S3400" t="s">
        <v>8334</v>
      </c>
      <c r="T3400" s="13">
        <f t="shared" si="215"/>
        <v>2014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42026.920428240745</v>
      </c>
      <c r="P3401" s="12">
        <f t="shared" si="213"/>
        <v>42056.920428240745</v>
      </c>
      <c r="Q3401">
        <f t="shared" si="214"/>
        <v>27.07</v>
      </c>
      <c r="R3401" s="11" t="s">
        <v>8333</v>
      </c>
      <c r="S3401" t="s">
        <v>8334</v>
      </c>
      <c r="T3401" s="13">
        <f t="shared" si="215"/>
        <v>2015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41834.953865740739</v>
      </c>
      <c r="P3402" s="12">
        <f t="shared" si="213"/>
        <v>41879.953865740739</v>
      </c>
      <c r="Q3402">
        <f t="shared" si="214"/>
        <v>118.13</v>
      </c>
      <c r="R3402" s="11" t="s">
        <v>8333</v>
      </c>
      <c r="S3402" t="s">
        <v>8334</v>
      </c>
      <c r="T3402" s="13">
        <f t="shared" si="215"/>
        <v>2014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42193.723912037036</v>
      </c>
      <c r="P3403" s="12">
        <f t="shared" si="213"/>
        <v>42223.723912037036</v>
      </c>
      <c r="Q3403">
        <f t="shared" si="214"/>
        <v>44.76</v>
      </c>
      <c r="R3403" s="11" t="s">
        <v>8333</v>
      </c>
      <c r="S3403" t="s">
        <v>8334</v>
      </c>
      <c r="T3403" s="13">
        <f t="shared" si="215"/>
        <v>2015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42290.61855324074</v>
      </c>
      <c r="P3404" s="12">
        <f t="shared" si="213"/>
        <v>42320.104861111111</v>
      </c>
      <c r="Q3404">
        <f t="shared" si="214"/>
        <v>99.79</v>
      </c>
      <c r="R3404" s="11" t="s">
        <v>8333</v>
      </c>
      <c r="S3404" t="s">
        <v>8334</v>
      </c>
      <c r="T3404" s="13">
        <f t="shared" si="215"/>
        <v>2015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42150.462083333332</v>
      </c>
      <c r="P3405" s="12">
        <f t="shared" si="213"/>
        <v>42180.462083333332</v>
      </c>
      <c r="Q3405">
        <f t="shared" si="214"/>
        <v>117.65</v>
      </c>
      <c r="R3405" s="11" t="s">
        <v>8333</v>
      </c>
      <c r="S3405" t="s">
        <v>8334</v>
      </c>
      <c r="T3405" s="13">
        <f t="shared" si="215"/>
        <v>2015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42152.503495370373</v>
      </c>
      <c r="P3406" s="12">
        <f t="shared" si="213"/>
        <v>42172.503495370373</v>
      </c>
      <c r="Q3406">
        <f t="shared" si="214"/>
        <v>203.33</v>
      </c>
      <c r="R3406" s="11" t="s">
        <v>8333</v>
      </c>
      <c r="S3406" t="s">
        <v>8334</v>
      </c>
      <c r="T3406" s="13">
        <f t="shared" si="215"/>
        <v>2015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42410.017199074078</v>
      </c>
      <c r="P3407" s="12">
        <f t="shared" si="213"/>
        <v>42430.999305555553</v>
      </c>
      <c r="Q3407">
        <f t="shared" si="214"/>
        <v>28.32</v>
      </c>
      <c r="R3407" s="11" t="s">
        <v>8333</v>
      </c>
      <c r="S3407" t="s">
        <v>8334</v>
      </c>
      <c r="T3407" s="13">
        <f t="shared" si="215"/>
        <v>2016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41791.492777777778</v>
      </c>
      <c r="P3408" s="12">
        <f t="shared" si="213"/>
        <v>41836.492777777778</v>
      </c>
      <c r="Q3408">
        <f t="shared" si="214"/>
        <v>110.23</v>
      </c>
      <c r="R3408" s="11" t="s">
        <v>8333</v>
      </c>
      <c r="S3408" t="s">
        <v>8334</v>
      </c>
      <c r="T3408" s="13">
        <f t="shared" si="215"/>
        <v>2014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41796.422326388885</v>
      </c>
      <c r="P3409" s="12">
        <f t="shared" si="213"/>
        <v>41826.422326388885</v>
      </c>
      <c r="Q3409">
        <f t="shared" si="214"/>
        <v>31.97</v>
      </c>
      <c r="R3409" s="11" t="s">
        <v>8333</v>
      </c>
      <c r="S3409" t="s">
        <v>8334</v>
      </c>
      <c r="T3409" s="13">
        <f t="shared" si="215"/>
        <v>2014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41808.991944444446</v>
      </c>
      <c r="P3410" s="12">
        <f t="shared" si="213"/>
        <v>41838.991944444446</v>
      </c>
      <c r="Q3410">
        <f t="shared" si="214"/>
        <v>58.61</v>
      </c>
      <c r="R3410" s="11" t="s">
        <v>8333</v>
      </c>
      <c r="S3410" t="s">
        <v>8334</v>
      </c>
      <c r="T3410" s="13">
        <f t="shared" si="215"/>
        <v>2014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42544.814328703709</v>
      </c>
      <c r="P3411" s="12">
        <f t="shared" si="213"/>
        <v>42582.873611111107</v>
      </c>
      <c r="Q3411">
        <f t="shared" si="214"/>
        <v>29.43</v>
      </c>
      <c r="R3411" s="11" t="s">
        <v>8333</v>
      </c>
      <c r="S3411" t="s">
        <v>8334</v>
      </c>
      <c r="T3411" s="13">
        <f t="shared" si="215"/>
        <v>2016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42500.041550925926</v>
      </c>
      <c r="P3412" s="12">
        <f t="shared" si="213"/>
        <v>42527.291666666672</v>
      </c>
      <c r="Q3412">
        <f t="shared" si="214"/>
        <v>81.38</v>
      </c>
      <c r="R3412" s="11" t="s">
        <v>8333</v>
      </c>
      <c r="S3412" t="s">
        <v>8334</v>
      </c>
      <c r="T3412" s="13">
        <f t="shared" si="215"/>
        <v>2016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42265.022824074069</v>
      </c>
      <c r="P3413" s="12">
        <f t="shared" si="213"/>
        <v>42285.022824074069</v>
      </c>
      <c r="Q3413">
        <f t="shared" si="214"/>
        <v>199.17</v>
      </c>
      <c r="R3413" s="11" t="s">
        <v>8333</v>
      </c>
      <c r="S3413" t="s">
        <v>8334</v>
      </c>
      <c r="T3413" s="13">
        <f t="shared" si="215"/>
        <v>2015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41879.959050925929</v>
      </c>
      <c r="P3414" s="12">
        <f t="shared" si="213"/>
        <v>41909.959050925929</v>
      </c>
      <c r="Q3414">
        <f t="shared" si="214"/>
        <v>115.38</v>
      </c>
      <c r="R3414" s="11" t="s">
        <v>8333</v>
      </c>
      <c r="S3414" t="s">
        <v>8334</v>
      </c>
      <c r="T3414" s="13">
        <f t="shared" si="215"/>
        <v>2014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42053.733078703706</v>
      </c>
      <c r="P3415" s="12">
        <f t="shared" si="213"/>
        <v>42063.207638888889</v>
      </c>
      <c r="Q3415">
        <f t="shared" si="214"/>
        <v>46.43</v>
      </c>
      <c r="R3415" s="11" t="s">
        <v>8333</v>
      </c>
      <c r="S3415" t="s">
        <v>8334</v>
      </c>
      <c r="T3415" s="13">
        <f t="shared" si="215"/>
        <v>2015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42675.832465277781</v>
      </c>
      <c r="P3416" s="12">
        <f t="shared" si="213"/>
        <v>42705.332638888889</v>
      </c>
      <c r="Q3416">
        <f t="shared" si="214"/>
        <v>70.569999999999993</v>
      </c>
      <c r="R3416" s="11" t="s">
        <v>8333</v>
      </c>
      <c r="S3416" t="s">
        <v>8334</v>
      </c>
      <c r="T3416" s="13">
        <f t="shared" si="215"/>
        <v>2016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42467.144166666665</v>
      </c>
      <c r="P3417" s="12">
        <f t="shared" si="213"/>
        <v>42477.979166666672</v>
      </c>
      <c r="Q3417">
        <f t="shared" si="214"/>
        <v>22.22</v>
      </c>
      <c r="R3417" s="11" t="s">
        <v>8333</v>
      </c>
      <c r="S3417" t="s">
        <v>8334</v>
      </c>
      <c r="T3417" s="13">
        <f t="shared" si="215"/>
        <v>2016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42089.412557870368</v>
      </c>
      <c r="P3418" s="12">
        <f t="shared" si="213"/>
        <v>42117.770833333328</v>
      </c>
      <c r="Q3418">
        <f t="shared" si="214"/>
        <v>159.47</v>
      </c>
      <c r="R3418" s="11" t="s">
        <v>8333</v>
      </c>
      <c r="S3418" t="s">
        <v>8334</v>
      </c>
      <c r="T3418" s="13">
        <f t="shared" si="215"/>
        <v>2015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41894.91375</v>
      </c>
      <c r="P3419" s="12">
        <f t="shared" si="213"/>
        <v>41938.029861111114</v>
      </c>
      <c r="Q3419">
        <f t="shared" si="214"/>
        <v>37.78</v>
      </c>
      <c r="R3419" s="11" t="s">
        <v>8333</v>
      </c>
      <c r="S3419" t="s">
        <v>8334</v>
      </c>
      <c r="T3419" s="13">
        <f t="shared" si="215"/>
        <v>2014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41752.83457175926</v>
      </c>
      <c r="P3420" s="12">
        <f t="shared" si="213"/>
        <v>41782.83457175926</v>
      </c>
      <c r="Q3420">
        <f t="shared" si="214"/>
        <v>72.05</v>
      </c>
      <c r="R3420" s="11" t="s">
        <v>8333</v>
      </c>
      <c r="S3420" t="s">
        <v>8334</v>
      </c>
      <c r="T3420" s="13">
        <f t="shared" si="215"/>
        <v>2014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42448.821585648147</v>
      </c>
      <c r="P3421" s="12">
        <f t="shared" si="213"/>
        <v>42466.895833333328</v>
      </c>
      <c r="Q3421">
        <f t="shared" si="214"/>
        <v>63.7</v>
      </c>
      <c r="R3421" s="11" t="s">
        <v>8333</v>
      </c>
      <c r="S3421" t="s">
        <v>8334</v>
      </c>
      <c r="T3421" s="13">
        <f t="shared" si="215"/>
        <v>2016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42405.090300925927</v>
      </c>
      <c r="P3422" s="12">
        <f t="shared" si="213"/>
        <v>42414</v>
      </c>
      <c r="Q3422">
        <f t="shared" si="214"/>
        <v>28.41</v>
      </c>
      <c r="R3422" s="11" t="s">
        <v>8333</v>
      </c>
      <c r="S3422" t="s">
        <v>8334</v>
      </c>
      <c r="T3422" s="13">
        <f t="shared" si="215"/>
        <v>2016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42037.791238425925</v>
      </c>
      <c r="P3423" s="12">
        <f t="shared" si="213"/>
        <v>42067.791238425925</v>
      </c>
      <c r="Q3423">
        <f t="shared" si="214"/>
        <v>103.21</v>
      </c>
      <c r="R3423" s="11" t="s">
        <v>8333</v>
      </c>
      <c r="S3423" t="s">
        <v>8334</v>
      </c>
      <c r="T3423" s="13">
        <f t="shared" si="215"/>
        <v>2015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42323.562222222223</v>
      </c>
      <c r="P3424" s="12">
        <f t="shared" si="213"/>
        <v>42352</v>
      </c>
      <c r="Q3424">
        <f t="shared" si="214"/>
        <v>71.150000000000006</v>
      </c>
      <c r="R3424" s="11" t="s">
        <v>8333</v>
      </c>
      <c r="S3424" t="s">
        <v>8334</v>
      </c>
      <c r="T3424" s="13">
        <f t="shared" si="215"/>
        <v>2015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42088.911354166667</v>
      </c>
      <c r="P3425" s="12">
        <f t="shared" si="213"/>
        <v>42118.911354166667</v>
      </c>
      <c r="Q3425">
        <f t="shared" si="214"/>
        <v>35</v>
      </c>
      <c r="R3425" s="11" t="s">
        <v>8333</v>
      </c>
      <c r="S3425" t="s">
        <v>8334</v>
      </c>
      <c r="T3425" s="13">
        <f t="shared" si="215"/>
        <v>2015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42018.676898148144</v>
      </c>
      <c r="P3426" s="12">
        <f t="shared" si="213"/>
        <v>42040.290972222225</v>
      </c>
      <c r="Q3426">
        <f t="shared" si="214"/>
        <v>81.78</v>
      </c>
      <c r="R3426" s="11" t="s">
        <v>8333</v>
      </c>
      <c r="S3426" t="s">
        <v>8334</v>
      </c>
      <c r="T3426" s="13">
        <f t="shared" si="215"/>
        <v>2015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41884.617314814815</v>
      </c>
      <c r="P3427" s="12">
        <f t="shared" si="213"/>
        <v>41916.617314814815</v>
      </c>
      <c r="Q3427">
        <f t="shared" si="214"/>
        <v>297.02999999999997</v>
      </c>
      <c r="R3427" s="11" t="s">
        <v>8333</v>
      </c>
      <c r="S3427" t="s">
        <v>8334</v>
      </c>
      <c r="T3427" s="13">
        <f t="shared" si="215"/>
        <v>2014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41884.056747685187</v>
      </c>
      <c r="P3428" s="12">
        <f t="shared" si="213"/>
        <v>41903.083333333336</v>
      </c>
      <c r="Q3428">
        <f t="shared" si="214"/>
        <v>46.61</v>
      </c>
      <c r="R3428" s="11" t="s">
        <v>8333</v>
      </c>
      <c r="S3428" t="s">
        <v>8334</v>
      </c>
      <c r="T3428" s="13">
        <f t="shared" si="215"/>
        <v>2014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41792.645277777774</v>
      </c>
      <c r="P3429" s="12">
        <f t="shared" si="213"/>
        <v>41822.645277777774</v>
      </c>
      <c r="Q3429">
        <f t="shared" si="214"/>
        <v>51.72</v>
      </c>
      <c r="R3429" s="11" t="s">
        <v>8333</v>
      </c>
      <c r="S3429" t="s">
        <v>8334</v>
      </c>
      <c r="T3429" s="13">
        <f t="shared" si="215"/>
        <v>2014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42038.720451388886</v>
      </c>
      <c r="P3430" s="12">
        <f t="shared" si="213"/>
        <v>42063.708333333328</v>
      </c>
      <c r="Q3430">
        <f t="shared" si="214"/>
        <v>40.29</v>
      </c>
      <c r="R3430" s="11" t="s">
        <v>8333</v>
      </c>
      <c r="S3430" t="s">
        <v>8334</v>
      </c>
      <c r="T3430" s="13">
        <f t="shared" si="215"/>
        <v>2015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42662.021539351852</v>
      </c>
      <c r="P3431" s="12">
        <f t="shared" si="213"/>
        <v>42676.021539351852</v>
      </c>
      <c r="Q3431">
        <f t="shared" si="214"/>
        <v>16.25</v>
      </c>
      <c r="R3431" s="11" t="s">
        <v>8333</v>
      </c>
      <c r="S3431" t="s">
        <v>8334</v>
      </c>
      <c r="T3431" s="13">
        <f t="shared" si="215"/>
        <v>2016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41820.945613425924</v>
      </c>
      <c r="P3432" s="12">
        <f t="shared" si="213"/>
        <v>41850.945613425924</v>
      </c>
      <c r="Q3432">
        <f t="shared" si="214"/>
        <v>30.15</v>
      </c>
      <c r="R3432" s="11" t="s">
        <v>8333</v>
      </c>
      <c r="S3432" t="s">
        <v>8334</v>
      </c>
      <c r="T3432" s="13">
        <f t="shared" si="215"/>
        <v>2014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41839.730937500004</v>
      </c>
      <c r="P3433" s="12">
        <f t="shared" si="213"/>
        <v>41869.730937500004</v>
      </c>
      <c r="Q3433">
        <f t="shared" si="214"/>
        <v>95.24</v>
      </c>
      <c r="R3433" s="11" t="s">
        <v>8333</v>
      </c>
      <c r="S3433" t="s">
        <v>8334</v>
      </c>
      <c r="T3433" s="13">
        <f t="shared" si="215"/>
        <v>2014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42380.581180555557</v>
      </c>
      <c r="P3434" s="12">
        <f t="shared" si="213"/>
        <v>42405.916666666672</v>
      </c>
      <c r="Q3434">
        <f t="shared" si="214"/>
        <v>52.21</v>
      </c>
      <c r="R3434" s="11" t="s">
        <v>8333</v>
      </c>
      <c r="S3434" t="s">
        <v>8334</v>
      </c>
      <c r="T3434" s="13">
        <f t="shared" si="215"/>
        <v>2016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41776.063136574077</v>
      </c>
      <c r="P3435" s="12">
        <f t="shared" si="213"/>
        <v>41807.125</v>
      </c>
      <c r="Q3435">
        <f t="shared" si="214"/>
        <v>134.15</v>
      </c>
      <c r="R3435" s="11" t="s">
        <v>8333</v>
      </c>
      <c r="S3435" t="s">
        <v>8334</v>
      </c>
      <c r="T3435" s="13">
        <f t="shared" si="215"/>
        <v>2014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41800.380428240744</v>
      </c>
      <c r="P3436" s="12">
        <f t="shared" si="213"/>
        <v>41830.380428240744</v>
      </c>
      <c r="Q3436">
        <f t="shared" si="214"/>
        <v>62.83</v>
      </c>
      <c r="R3436" s="11" t="s">
        <v>8333</v>
      </c>
      <c r="S3436" t="s">
        <v>8334</v>
      </c>
      <c r="T3436" s="13">
        <f t="shared" si="215"/>
        <v>2014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42572.61681712963</v>
      </c>
      <c r="P3437" s="12">
        <f t="shared" si="213"/>
        <v>42589.125</v>
      </c>
      <c r="Q3437">
        <f t="shared" si="214"/>
        <v>58.95</v>
      </c>
      <c r="R3437" s="11" t="s">
        <v>8333</v>
      </c>
      <c r="S3437" t="s">
        <v>8334</v>
      </c>
      <c r="T3437" s="13">
        <f t="shared" si="215"/>
        <v>2016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41851.541585648149</v>
      </c>
      <c r="P3438" s="12">
        <f t="shared" si="213"/>
        <v>41872.686111111114</v>
      </c>
      <c r="Q3438">
        <f t="shared" si="214"/>
        <v>143.11000000000001</v>
      </c>
      <c r="R3438" s="11" t="s">
        <v>8333</v>
      </c>
      <c r="S3438" t="s">
        <v>8334</v>
      </c>
      <c r="T3438" s="13">
        <f t="shared" si="215"/>
        <v>2014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42205.710879629631</v>
      </c>
      <c r="P3439" s="12">
        <f t="shared" si="213"/>
        <v>42235.710879629631</v>
      </c>
      <c r="Q3439">
        <f t="shared" si="214"/>
        <v>84.17</v>
      </c>
      <c r="R3439" s="11" t="s">
        <v>8333</v>
      </c>
      <c r="S3439" t="s">
        <v>8334</v>
      </c>
      <c r="T3439" s="13">
        <f t="shared" si="215"/>
        <v>2015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42100.927858796291</v>
      </c>
      <c r="P3440" s="12">
        <f t="shared" si="213"/>
        <v>42126.875</v>
      </c>
      <c r="Q3440">
        <f t="shared" si="214"/>
        <v>186.07</v>
      </c>
      <c r="R3440" s="11" t="s">
        <v>8333</v>
      </c>
      <c r="S3440" t="s">
        <v>8334</v>
      </c>
      <c r="T3440" s="13">
        <f t="shared" si="215"/>
        <v>2015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42374.911226851851</v>
      </c>
      <c r="P3441" s="12">
        <f t="shared" si="213"/>
        <v>42388.207638888889</v>
      </c>
      <c r="Q3441">
        <f t="shared" si="214"/>
        <v>89.79</v>
      </c>
      <c r="R3441" s="11" t="s">
        <v>8333</v>
      </c>
      <c r="S3441" t="s">
        <v>8334</v>
      </c>
      <c r="T3441" s="13">
        <f t="shared" si="215"/>
        <v>2016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41809.12300925926</v>
      </c>
      <c r="P3442" s="12">
        <f t="shared" si="213"/>
        <v>41831.677083333336</v>
      </c>
      <c r="Q3442">
        <f t="shared" si="214"/>
        <v>64.16</v>
      </c>
      <c r="R3442" s="11" t="s">
        <v>8333</v>
      </c>
      <c r="S3442" t="s">
        <v>8334</v>
      </c>
      <c r="T3442" s="13">
        <f t="shared" si="215"/>
        <v>2014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42294.429641203707</v>
      </c>
      <c r="P3443" s="12">
        <f t="shared" si="213"/>
        <v>42321.845138888893</v>
      </c>
      <c r="Q3443">
        <f t="shared" si="214"/>
        <v>59.65</v>
      </c>
      <c r="R3443" s="11" t="s">
        <v>8333</v>
      </c>
      <c r="S3443" t="s">
        <v>8334</v>
      </c>
      <c r="T3443" s="13">
        <f t="shared" si="215"/>
        <v>2015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42124.841111111105</v>
      </c>
      <c r="P3444" s="12">
        <f t="shared" si="213"/>
        <v>42154.841111111105</v>
      </c>
      <c r="Q3444">
        <f t="shared" si="214"/>
        <v>31.25</v>
      </c>
      <c r="R3444" s="11" t="s">
        <v>8333</v>
      </c>
      <c r="S3444" t="s">
        <v>8334</v>
      </c>
      <c r="T3444" s="13">
        <f t="shared" si="215"/>
        <v>2015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41861.524837962963</v>
      </c>
      <c r="P3445" s="12">
        <f t="shared" si="213"/>
        <v>41891.524837962963</v>
      </c>
      <c r="Q3445">
        <f t="shared" si="214"/>
        <v>41.22</v>
      </c>
      <c r="R3445" s="11" t="s">
        <v>8333</v>
      </c>
      <c r="S3445" t="s">
        <v>8334</v>
      </c>
      <c r="T3445" s="13">
        <f t="shared" si="215"/>
        <v>2014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42521.291504629626</v>
      </c>
      <c r="P3446" s="12">
        <f t="shared" si="213"/>
        <v>42529.582638888889</v>
      </c>
      <c r="Q3446">
        <f t="shared" si="214"/>
        <v>43.35</v>
      </c>
      <c r="R3446" s="11" t="s">
        <v>8333</v>
      </c>
      <c r="S3446" t="s">
        <v>8334</v>
      </c>
      <c r="T3446" s="13">
        <f t="shared" si="215"/>
        <v>2016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42272.530509259261</v>
      </c>
      <c r="P3447" s="12">
        <f t="shared" si="213"/>
        <v>42300.530509259261</v>
      </c>
      <c r="Q3447">
        <f t="shared" si="214"/>
        <v>64.52</v>
      </c>
      <c r="R3447" s="11" t="s">
        <v>8333</v>
      </c>
      <c r="S3447" t="s">
        <v>8334</v>
      </c>
      <c r="T3447" s="13">
        <f t="shared" si="215"/>
        <v>2015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42016.832465277781</v>
      </c>
      <c r="P3448" s="12">
        <f t="shared" si="213"/>
        <v>42040.513888888891</v>
      </c>
      <c r="Q3448">
        <f t="shared" si="214"/>
        <v>43.28</v>
      </c>
      <c r="R3448" s="11" t="s">
        <v>8333</v>
      </c>
      <c r="S3448" t="s">
        <v>8334</v>
      </c>
      <c r="T3448" s="13">
        <f t="shared" si="215"/>
        <v>2015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42402.889027777783</v>
      </c>
      <c r="P3449" s="12">
        <f t="shared" si="213"/>
        <v>42447.847361111111</v>
      </c>
      <c r="Q3449">
        <f t="shared" si="214"/>
        <v>77</v>
      </c>
      <c r="R3449" s="11" t="s">
        <v>8333</v>
      </c>
      <c r="S3449" t="s">
        <v>8334</v>
      </c>
      <c r="T3449" s="13">
        <f t="shared" si="215"/>
        <v>2016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41960.119085648148</v>
      </c>
      <c r="P3450" s="12">
        <f t="shared" si="213"/>
        <v>41990.119085648148</v>
      </c>
      <c r="Q3450">
        <f t="shared" si="214"/>
        <v>51.22</v>
      </c>
      <c r="R3450" s="11" t="s">
        <v>8333</v>
      </c>
      <c r="S3450" t="s">
        <v>8334</v>
      </c>
      <c r="T3450" s="13">
        <f t="shared" si="215"/>
        <v>2014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42532.052523148144</v>
      </c>
      <c r="P3451" s="12">
        <f t="shared" si="213"/>
        <v>42560.166666666672</v>
      </c>
      <c r="Q3451">
        <f t="shared" si="214"/>
        <v>68.25</v>
      </c>
      <c r="R3451" s="11" t="s">
        <v>8333</v>
      </c>
      <c r="S3451" t="s">
        <v>8334</v>
      </c>
      <c r="T3451" s="13">
        <f t="shared" si="215"/>
        <v>2016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42036.704525462963</v>
      </c>
      <c r="P3452" s="12">
        <f t="shared" si="213"/>
        <v>42096.662858796291</v>
      </c>
      <c r="Q3452">
        <f t="shared" si="214"/>
        <v>19.489999999999998</v>
      </c>
      <c r="R3452" s="11" t="s">
        <v>8333</v>
      </c>
      <c r="S3452" t="s">
        <v>8334</v>
      </c>
      <c r="T3452" s="13">
        <f t="shared" si="215"/>
        <v>2015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42088.723692129628</v>
      </c>
      <c r="P3453" s="12">
        <f t="shared" si="213"/>
        <v>42115.723692129628</v>
      </c>
      <c r="Q3453">
        <f t="shared" si="214"/>
        <v>41.13</v>
      </c>
      <c r="R3453" s="11" t="s">
        <v>8333</v>
      </c>
      <c r="S3453" t="s">
        <v>8334</v>
      </c>
      <c r="T3453" s="13">
        <f t="shared" si="215"/>
        <v>2015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41820.639189814814</v>
      </c>
      <c r="P3454" s="12">
        <f t="shared" si="213"/>
        <v>41843.165972222225</v>
      </c>
      <c r="Q3454">
        <f t="shared" si="214"/>
        <v>41.41</v>
      </c>
      <c r="R3454" s="11" t="s">
        <v>8333</v>
      </c>
      <c r="S3454" t="s">
        <v>8334</v>
      </c>
      <c r="T3454" s="13">
        <f t="shared" si="215"/>
        <v>2014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42535.97865740741</v>
      </c>
      <c r="P3455" s="12">
        <f t="shared" si="213"/>
        <v>42595.97865740741</v>
      </c>
      <c r="Q3455">
        <f t="shared" si="214"/>
        <v>27.5</v>
      </c>
      <c r="R3455" s="11" t="s">
        <v>8333</v>
      </c>
      <c r="S3455" t="s">
        <v>8334</v>
      </c>
      <c r="T3455" s="13">
        <f t="shared" si="215"/>
        <v>2016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41821.698599537034</v>
      </c>
      <c r="P3456" s="12">
        <f t="shared" si="213"/>
        <v>41851.698599537034</v>
      </c>
      <c r="Q3456">
        <f t="shared" si="214"/>
        <v>33.57</v>
      </c>
      <c r="R3456" s="11" t="s">
        <v>8333</v>
      </c>
      <c r="S3456" t="s">
        <v>8334</v>
      </c>
      <c r="T3456" s="13">
        <f t="shared" si="215"/>
        <v>2014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42626.7503125</v>
      </c>
      <c r="P3457" s="12">
        <f t="shared" si="213"/>
        <v>42656.7503125</v>
      </c>
      <c r="Q3457">
        <f t="shared" si="214"/>
        <v>145.87</v>
      </c>
      <c r="R3457" s="11" t="s">
        <v>8333</v>
      </c>
      <c r="S3457" t="s">
        <v>8334</v>
      </c>
      <c r="T3457" s="13">
        <f t="shared" si="215"/>
        <v>2016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41821.205636574072</v>
      </c>
      <c r="P3458" s="12">
        <f t="shared" si="213"/>
        <v>41852.290972222225</v>
      </c>
      <c r="Q3458">
        <f t="shared" si="214"/>
        <v>358.69</v>
      </c>
      <c r="R3458" s="11" t="s">
        <v>8333</v>
      </c>
      <c r="S3458" t="s">
        <v>8334</v>
      </c>
      <c r="T3458" s="13">
        <f t="shared" si="215"/>
        <v>2014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(((J3459/60)/60)/24)+DATE(1970,1,1)</f>
        <v>42016.706678240742</v>
      </c>
      <c r="P3459" s="12">
        <f t="shared" ref="P3459:P3522" si="217">(((I3459/60)/60)/24)+DATE(1970,1,1)</f>
        <v>42047.249305555553</v>
      </c>
      <c r="Q3459">
        <f t="shared" ref="Q3459:Q3522" si="218">IFERROR(ROUND(E3459/L3459,2),0)</f>
        <v>50.98</v>
      </c>
      <c r="R3459" s="11" t="s">
        <v>8333</v>
      </c>
      <c r="S3459" t="s">
        <v>8334</v>
      </c>
      <c r="T3459" s="13">
        <f t="shared" ref="T3459:T3522" si="219">YEAR(O3459)</f>
        <v>2015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42011.202581018515</v>
      </c>
      <c r="P3460" s="12">
        <f t="shared" si="217"/>
        <v>42038.185416666667</v>
      </c>
      <c r="Q3460">
        <f t="shared" si="218"/>
        <v>45.04</v>
      </c>
      <c r="R3460" s="11" t="s">
        <v>8333</v>
      </c>
      <c r="S3460" t="s">
        <v>8334</v>
      </c>
      <c r="T3460" s="13">
        <f t="shared" si="219"/>
        <v>2015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42480.479861111111</v>
      </c>
      <c r="P3461" s="12">
        <f t="shared" si="217"/>
        <v>42510.479861111111</v>
      </c>
      <c r="Q3461">
        <f t="shared" si="218"/>
        <v>17.53</v>
      </c>
      <c r="R3461" s="11" t="s">
        <v>8333</v>
      </c>
      <c r="S3461" t="s">
        <v>8334</v>
      </c>
      <c r="T3461" s="13">
        <f t="shared" si="219"/>
        <v>2016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41852.527222222219</v>
      </c>
      <c r="P3462" s="12">
        <f t="shared" si="217"/>
        <v>41866.527222222219</v>
      </c>
      <c r="Q3462">
        <f t="shared" si="218"/>
        <v>50</v>
      </c>
      <c r="R3462" s="11" t="s">
        <v>8333</v>
      </c>
      <c r="S3462" t="s">
        <v>8334</v>
      </c>
      <c r="T3462" s="13">
        <f t="shared" si="219"/>
        <v>2014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42643.632858796293</v>
      </c>
      <c r="P3463" s="12">
        <f t="shared" si="217"/>
        <v>42672.125</v>
      </c>
      <c r="Q3463">
        <f t="shared" si="218"/>
        <v>57.92</v>
      </c>
      <c r="R3463" s="11" t="s">
        <v>8333</v>
      </c>
      <c r="S3463" t="s">
        <v>8334</v>
      </c>
      <c r="T3463" s="13">
        <f t="shared" si="219"/>
        <v>2016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42179.898472222223</v>
      </c>
      <c r="P3464" s="12">
        <f t="shared" si="217"/>
        <v>42195.75</v>
      </c>
      <c r="Q3464">
        <f t="shared" si="218"/>
        <v>29.71</v>
      </c>
      <c r="R3464" s="11" t="s">
        <v>8333</v>
      </c>
      <c r="S3464" t="s">
        <v>8334</v>
      </c>
      <c r="T3464" s="13">
        <f t="shared" si="219"/>
        <v>2015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42612.918807870374</v>
      </c>
      <c r="P3465" s="12">
        <f t="shared" si="217"/>
        <v>42654.165972222225</v>
      </c>
      <c r="Q3465">
        <f t="shared" si="218"/>
        <v>90.68</v>
      </c>
      <c r="R3465" s="11" t="s">
        <v>8333</v>
      </c>
      <c r="S3465" t="s">
        <v>8334</v>
      </c>
      <c r="T3465" s="13">
        <f t="shared" si="219"/>
        <v>2016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42575.130057870367</v>
      </c>
      <c r="P3466" s="12">
        <f t="shared" si="217"/>
        <v>42605.130057870367</v>
      </c>
      <c r="Q3466">
        <f t="shared" si="218"/>
        <v>55.01</v>
      </c>
      <c r="R3466" s="11" t="s">
        <v>8333</v>
      </c>
      <c r="S3466" t="s">
        <v>8334</v>
      </c>
      <c r="T3466" s="13">
        <f t="shared" si="219"/>
        <v>2016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42200.625833333332</v>
      </c>
      <c r="P3467" s="12">
        <f t="shared" si="217"/>
        <v>42225.666666666672</v>
      </c>
      <c r="Q3467">
        <f t="shared" si="218"/>
        <v>57.22</v>
      </c>
      <c r="R3467" s="11" t="s">
        <v>8333</v>
      </c>
      <c r="S3467" t="s">
        <v>8334</v>
      </c>
      <c r="T3467" s="13">
        <f t="shared" si="219"/>
        <v>2015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42420.019097222219</v>
      </c>
      <c r="P3468" s="12">
        <f t="shared" si="217"/>
        <v>42479.977430555555</v>
      </c>
      <c r="Q3468">
        <f t="shared" si="218"/>
        <v>72.95</v>
      </c>
      <c r="R3468" s="11" t="s">
        <v>8333</v>
      </c>
      <c r="S3468" t="s">
        <v>8334</v>
      </c>
      <c r="T3468" s="13">
        <f t="shared" si="219"/>
        <v>2016</v>
      </c>
    </row>
    <row r="3469" spans="1:20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42053.671666666662</v>
      </c>
      <c r="P3469" s="12">
        <f t="shared" si="217"/>
        <v>42083.630000000005</v>
      </c>
      <c r="Q3469">
        <f t="shared" si="218"/>
        <v>64.47</v>
      </c>
      <c r="R3469" s="11" t="s">
        <v>8333</v>
      </c>
      <c r="S3469" t="s">
        <v>8334</v>
      </c>
      <c r="T3469" s="13">
        <f t="shared" si="219"/>
        <v>2015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42605.765381944439</v>
      </c>
      <c r="P3470" s="12">
        <f t="shared" si="217"/>
        <v>42634.125</v>
      </c>
      <c r="Q3470">
        <f t="shared" si="218"/>
        <v>716.35</v>
      </c>
      <c r="R3470" s="11" t="s">
        <v>8333</v>
      </c>
      <c r="S3470" t="s">
        <v>8334</v>
      </c>
      <c r="T3470" s="13">
        <f t="shared" si="219"/>
        <v>2016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42458.641724537039</v>
      </c>
      <c r="P3471" s="12">
        <f t="shared" si="217"/>
        <v>42488.641724537039</v>
      </c>
      <c r="Q3471">
        <f t="shared" si="218"/>
        <v>50.4</v>
      </c>
      <c r="R3471" s="11" t="s">
        <v>8333</v>
      </c>
      <c r="S3471" t="s">
        <v>8334</v>
      </c>
      <c r="T3471" s="13">
        <f t="shared" si="219"/>
        <v>2016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42529.022013888884</v>
      </c>
      <c r="P3472" s="12">
        <f t="shared" si="217"/>
        <v>42566.901388888888</v>
      </c>
      <c r="Q3472">
        <f t="shared" si="218"/>
        <v>41.67</v>
      </c>
      <c r="R3472" s="11" t="s">
        <v>8333</v>
      </c>
      <c r="S3472" t="s">
        <v>8334</v>
      </c>
      <c r="T3472" s="13">
        <f t="shared" si="219"/>
        <v>2016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41841.820486111108</v>
      </c>
      <c r="P3473" s="12">
        <f t="shared" si="217"/>
        <v>41882.833333333336</v>
      </c>
      <c r="Q3473">
        <f t="shared" si="218"/>
        <v>35.770000000000003</v>
      </c>
      <c r="R3473" s="11" t="s">
        <v>8333</v>
      </c>
      <c r="S3473" t="s">
        <v>8334</v>
      </c>
      <c r="T3473" s="13">
        <f t="shared" si="219"/>
        <v>2014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41928.170497685183</v>
      </c>
      <c r="P3474" s="12">
        <f t="shared" si="217"/>
        <v>41949.249305555553</v>
      </c>
      <c r="Q3474">
        <f t="shared" si="218"/>
        <v>88.74</v>
      </c>
      <c r="R3474" s="11" t="s">
        <v>8333</v>
      </c>
      <c r="S3474" t="s">
        <v>8334</v>
      </c>
      <c r="T3474" s="13">
        <f t="shared" si="219"/>
        <v>2014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42062.834444444445</v>
      </c>
      <c r="P3475" s="12">
        <f t="shared" si="217"/>
        <v>42083.852083333331</v>
      </c>
      <c r="Q3475">
        <f t="shared" si="218"/>
        <v>148.47999999999999</v>
      </c>
      <c r="R3475" s="11" t="s">
        <v>8333</v>
      </c>
      <c r="S3475" t="s">
        <v>8334</v>
      </c>
      <c r="T3475" s="13">
        <f t="shared" si="219"/>
        <v>2015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42541.501516203702</v>
      </c>
      <c r="P3476" s="12">
        <f t="shared" si="217"/>
        <v>42571.501516203702</v>
      </c>
      <c r="Q3476">
        <f t="shared" si="218"/>
        <v>51.79</v>
      </c>
      <c r="R3476" s="11" t="s">
        <v>8333</v>
      </c>
      <c r="S3476" t="s">
        <v>8334</v>
      </c>
      <c r="T3476" s="13">
        <f t="shared" si="219"/>
        <v>2016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41918.880833333329</v>
      </c>
      <c r="P3477" s="12">
        <f t="shared" si="217"/>
        <v>41946</v>
      </c>
      <c r="Q3477">
        <f t="shared" si="218"/>
        <v>20</v>
      </c>
      <c r="R3477" s="11" t="s">
        <v>8333</v>
      </c>
      <c r="S3477" t="s">
        <v>8334</v>
      </c>
      <c r="T3477" s="13">
        <f t="shared" si="219"/>
        <v>2014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41921.279976851853</v>
      </c>
      <c r="P3478" s="12">
        <f t="shared" si="217"/>
        <v>41939.125</v>
      </c>
      <c r="Q3478">
        <f t="shared" si="218"/>
        <v>52</v>
      </c>
      <c r="R3478" s="11" t="s">
        <v>8333</v>
      </c>
      <c r="S3478" t="s">
        <v>8334</v>
      </c>
      <c r="T3478" s="13">
        <f t="shared" si="219"/>
        <v>2014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42128.736608796295</v>
      </c>
      <c r="P3479" s="12">
        <f t="shared" si="217"/>
        <v>42141.125</v>
      </c>
      <c r="Q3479">
        <f t="shared" si="218"/>
        <v>53.23</v>
      </c>
      <c r="R3479" s="11" t="s">
        <v>8333</v>
      </c>
      <c r="S3479" t="s">
        <v>8334</v>
      </c>
      <c r="T3479" s="13">
        <f t="shared" si="219"/>
        <v>2015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42053.916921296302</v>
      </c>
      <c r="P3480" s="12">
        <f t="shared" si="217"/>
        <v>42079.875</v>
      </c>
      <c r="Q3480">
        <f t="shared" si="218"/>
        <v>39.6</v>
      </c>
      <c r="R3480" s="11" t="s">
        <v>8333</v>
      </c>
      <c r="S3480" t="s">
        <v>8334</v>
      </c>
      <c r="T3480" s="13">
        <f t="shared" si="219"/>
        <v>2015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41781.855092592588</v>
      </c>
      <c r="P3481" s="12">
        <f t="shared" si="217"/>
        <v>41811.855092592588</v>
      </c>
      <c r="Q3481">
        <f t="shared" si="218"/>
        <v>34.25</v>
      </c>
      <c r="R3481" s="11" t="s">
        <v>8333</v>
      </c>
      <c r="S3481" t="s">
        <v>8334</v>
      </c>
      <c r="T3481" s="13">
        <f t="shared" si="219"/>
        <v>2014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42171.317442129628</v>
      </c>
      <c r="P3482" s="12">
        <f t="shared" si="217"/>
        <v>42195.875</v>
      </c>
      <c r="Q3482">
        <f t="shared" si="218"/>
        <v>164.62</v>
      </c>
      <c r="R3482" s="11" t="s">
        <v>8333</v>
      </c>
      <c r="S3482" t="s">
        <v>8334</v>
      </c>
      <c r="T3482" s="13">
        <f t="shared" si="219"/>
        <v>2015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41989.24754629629</v>
      </c>
      <c r="P3483" s="12">
        <f t="shared" si="217"/>
        <v>42006.24754629629</v>
      </c>
      <c r="Q3483">
        <f t="shared" si="218"/>
        <v>125.05</v>
      </c>
      <c r="R3483" s="11" t="s">
        <v>8333</v>
      </c>
      <c r="S3483" t="s">
        <v>8334</v>
      </c>
      <c r="T3483" s="13">
        <f t="shared" si="219"/>
        <v>2014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41796.771597222221</v>
      </c>
      <c r="P3484" s="12">
        <f t="shared" si="217"/>
        <v>41826.771597222221</v>
      </c>
      <c r="Q3484">
        <f t="shared" si="218"/>
        <v>51.88</v>
      </c>
      <c r="R3484" s="11" t="s">
        <v>8333</v>
      </c>
      <c r="S3484" t="s">
        <v>8334</v>
      </c>
      <c r="T3484" s="13">
        <f t="shared" si="219"/>
        <v>2014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41793.668761574074</v>
      </c>
      <c r="P3485" s="12">
        <f t="shared" si="217"/>
        <v>41823.668761574074</v>
      </c>
      <c r="Q3485">
        <f t="shared" si="218"/>
        <v>40.29</v>
      </c>
      <c r="R3485" s="11" t="s">
        <v>8333</v>
      </c>
      <c r="S3485" t="s">
        <v>8334</v>
      </c>
      <c r="T3485" s="13">
        <f t="shared" si="219"/>
        <v>2014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42506.760405092587</v>
      </c>
      <c r="P3486" s="12">
        <f t="shared" si="217"/>
        <v>42536.760405092587</v>
      </c>
      <c r="Q3486">
        <f t="shared" si="218"/>
        <v>64.91</v>
      </c>
      <c r="R3486" s="11" t="s">
        <v>8333</v>
      </c>
      <c r="S3486" t="s">
        <v>8334</v>
      </c>
      <c r="T3486" s="13">
        <f t="shared" si="219"/>
        <v>2016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42372.693055555559</v>
      </c>
      <c r="P3487" s="12">
        <f t="shared" si="217"/>
        <v>42402.693055555559</v>
      </c>
      <c r="Q3487">
        <f t="shared" si="218"/>
        <v>55.33</v>
      </c>
      <c r="R3487" s="11" t="s">
        <v>8333</v>
      </c>
      <c r="S3487" t="s">
        <v>8334</v>
      </c>
      <c r="T3487" s="13">
        <f t="shared" si="219"/>
        <v>2016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42126.87501157407</v>
      </c>
      <c r="P3488" s="12">
        <f t="shared" si="217"/>
        <v>42158.290972222225</v>
      </c>
      <c r="Q3488">
        <f t="shared" si="218"/>
        <v>83.14</v>
      </c>
      <c r="R3488" s="11" t="s">
        <v>8333</v>
      </c>
      <c r="S3488" t="s">
        <v>8334</v>
      </c>
      <c r="T3488" s="13">
        <f t="shared" si="219"/>
        <v>2015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42149.940416666665</v>
      </c>
      <c r="P3489" s="12">
        <f t="shared" si="217"/>
        <v>42179.940416666665</v>
      </c>
      <c r="Q3489">
        <f t="shared" si="218"/>
        <v>38.71</v>
      </c>
      <c r="R3489" s="11" t="s">
        <v>8333</v>
      </c>
      <c r="S3489" t="s">
        <v>8334</v>
      </c>
      <c r="T3489" s="13">
        <f t="shared" si="219"/>
        <v>2015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42087.768055555556</v>
      </c>
      <c r="P3490" s="12">
        <f t="shared" si="217"/>
        <v>42111.666666666672</v>
      </c>
      <c r="Q3490">
        <f t="shared" si="218"/>
        <v>125.38</v>
      </c>
      <c r="R3490" s="11" t="s">
        <v>8333</v>
      </c>
      <c r="S3490" t="s">
        <v>8334</v>
      </c>
      <c r="T3490" s="13">
        <f t="shared" si="219"/>
        <v>2015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41753.635775462964</v>
      </c>
      <c r="P3491" s="12">
        <f t="shared" si="217"/>
        <v>41783.875</v>
      </c>
      <c r="Q3491">
        <f t="shared" si="218"/>
        <v>78.260000000000005</v>
      </c>
      <c r="R3491" s="11" t="s">
        <v>8333</v>
      </c>
      <c r="S3491" t="s">
        <v>8334</v>
      </c>
      <c r="T3491" s="13">
        <f t="shared" si="219"/>
        <v>2014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42443.802361111113</v>
      </c>
      <c r="P3492" s="12">
        <f t="shared" si="217"/>
        <v>42473.802361111113</v>
      </c>
      <c r="Q3492">
        <f t="shared" si="218"/>
        <v>47.22</v>
      </c>
      <c r="R3492" s="11" t="s">
        <v>8333</v>
      </c>
      <c r="S3492" t="s">
        <v>8334</v>
      </c>
      <c r="T3492" s="13">
        <f t="shared" si="219"/>
        <v>2016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42121.249814814815</v>
      </c>
      <c r="P3493" s="12">
        <f t="shared" si="217"/>
        <v>42142.249814814815</v>
      </c>
      <c r="Q3493">
        <f t="shared" si="218"/>
        <v>79.099999999999994</v>
      </c>
      <c r="R3493" s="11" t="s">
        <v>8333</v>
      </c>
      <c r="S3493" t="s">
        <v>8334</v>
      </c>
      <c r="T3493" s="13">
        <f t="shared" si="219"/>
        <v>2015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42268.009224537032</v>
      </c>
      <c r="P3494" s="12">
        <f t="shared" si="217"/>
        <v>42303.009224537032</v>
      </c>
      <c r="Q3494">
        <f t="shared" si="218"/>
        <v>114.29</v>
      </c>
      <c r="R3494" s="11" t="s">
        <v>8333</v>
      </c>
      <c r="S3494" t="s">
        <v>8334</v>
      </c>
      <c r="T3494" s="13">
        <f t="shared" si="219"/>
        <v>2015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41848.866157407407</v>
      </c>
      <c r="P3495" s="12">
        <f t="shared" si="217"/>
        <v>41868.21597222222</v>
      </c>
      <c r="Q3495">
        <f t="shared" si="218"/>
        <v>51.72</v>
      </c>
      <c r="R3495" s="11" t="s">
        <v>8333</v>
      </c>
      <c r="S3495" t="s">
        <v>8334</v>
      </c>
      <c r="T3495" s="13">
        <f t="shared" si="219"/>
        <v>2014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42689.214988425927</v>
      </c>
      <c r="P3496" s="12">
        <f t="shared" si="217"/>
        <v>42700.25</v>
      </c>
      <c r="Q3496">
        <f t="shared" si="218"/>
        <v>30.77</v>
      </c>
      <c r="R3496" s="11" t="s">
        <v>8333</v>
      </c>
      <c r="S3496" t="s">
        <v>8334</v>
      </c>
      <c r="T3496" s="13">
        <f t="shared" si="219"/>
        <v>2016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41915.762835648151</v>
      </c>
      <c r="P3497" s="12">
        <f t="shared" si="217"/>
        <v>41944.720833333333</v>
      </c>
      <c r="Q3497">
        <f t="shared" si="218"/>
        <v>74.209999999999994</v>
      </c>
      <c r="R3497" s="11" t="s">
        <v>8333</v>
      </c>
      <c r="S3497" t="s">
        <v>8334</v>
      </c>
      <c r="T3497" s="13">
        <f t="shared" si="219"/>
        <v>2014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42584.846828703703</v>
      </c>
      <c r="P3498" s="12">
        <f t="shared" si="217"/>
        <v>42624.846828703703</v>
      </c>
      <c r="Q3498">
        <f t="shared" si="218"/>
        <v>47.85</v>
      </c>
      <c r="R3498" s="11" t="s">
        <v>8333</v>
      </c>
      <c r="S3498" t="s">
        <v>8334</v>
      </c>
      <c r="T3498" s="13">
        <f t="shared" si="219"/>
        <v>2016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42511.741944444439</v>
      </c>
      <c r="P3499" s="12">
        <f t="shared" si="217"/>
        <v>42523.916666666672</v>
      </c>
      <c r="Q3499">
        <f t="shared" si="218"/>
        <v>34.409999999999997</v>
      </c>
      <c r="R3499" s="11" t="s">
        <v>8333</v>
      </c>
      <c r="S3499" t="s">
        <v>8334</v>
      </c>
      <c r="T3499" s="13">
        <f t="shared" si="219"/>
        <v>2016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42459.15861111111</v>
      </c>
      <c r="P3500" s="12">
        <f t="shared" si="217"/>
        <v>42518.905555555553</v>
      </c>
      <c r="Q3500">
        <f t="shared" si="218"/>
        <v>40.24</v>
      </c>
      <c r="R3500" s="11" t="s">
        <v>8333</v>
      </c>
      <c r="S3500" t="s">
        <v>8334</v>
      </c>
      <c r="T3500" s="13">
        <f t="shared" si="219"/>
        <v>2016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42132.036168981482</v>
      </c>
      <c r="P3501" s="12">
        <f t="shared" si="217"/>
        <v>42186.290972222225</v>
      </c>
      <c r="Q3501">
        <f t="shared" si="218"/>
        <v>60.29</v>
      </c>
      <c r="R3501" s="11" t="s">
        <v>8333</v>
      </c>
      <c r="S3501" t="s">
        <v>8334</v>
      </c>
      <c r="T3501" s="13">
        <f t="shared" si="219"/>
        <v>2015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42419.91942129629</v>
      </c>
      <c r="P3502" s="12">
        <f t="shared" si="217"/>
        <v>42436.207638888889</v>
      </c>
      <c r="Q3502">
        <f t="shared" si="218"/>
        <v>25.31</v>
      </c>
      <c r="R3502" s="11" t="s">
        <v>8333</v>
      </c>
      <c r="S3502" t="s">
        <v>8334</v>
      </c>
      <c r="T3502" s="13">
        <f t="shared" si="219"/>
        <v>2016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42233.763831018514</v>
      </c>
      <c r="P3503" s="12">
        <f t="shared" si="217"/>
        <v>42258.763831018514</v>
      </c>
      <c r="Q3503">
        <f t="shared" si="218"/>
        <v>35.950000000000003</v>
      </c>
      <c r="R3503" s="11" t="s">
        <v>8333</v>
      </c>
      <c r="S3503" t="s">
        <v>8334</v>
      </c>
      <c r="T3503" s="13">
        <f t="shared" si="219"/>
        <v>2015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42430.839398148149</v>
      </c>
      <c r="P3504" s="12">
        <f t="shared" si="217"/>
        <v>42445.165972222225</v>
      </c>
      <c r="Q3504">
        <f t="shared" si="218"/>
        <v>136</v>
      </c>
      <c r="R3504" s="11" t="s">
        <v>8333</v>
      </c>
      <c r="S3504" t="s">
        <v>8334</v>
      </c>
      <c r="T3504" s="13">
        <f t="shared" si="219"/>
        <v>2016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42545.478333333333</v>
      </c>
      <c r="P3505" s="12">
        <f t="shared" si="217"/>
        <v>42575.478333333333</v>
      </c>
      <c r="Q3505">
        <f t="shared" si="218"/>
        <v>70.760000000000005</v>
      </c>
      <c r="R3505" s="11" t="s">
        <v>8333</v>
      </c>
      <c r="S3505" t="s">
        <v>8334</v>
      </c>
      <c r="T3505" s="13">
        <f t="shared" si="219"/>
        <v>2016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42297.748738425929</v>
      </c>
      <c r="P3506" s="12">
        <f t="shared" si="217"/>
        <v>42327.790405092594</v>
      </c>
      <c r="Q3506">
        <f t="shared" si="218"/>
        <v>125</v>
      </c>
      <c r="R3506" s="11" t="s">
        <v>8333</v>
      </c>
      <c r="S3506" t="s">
        <v>8334</v>
      </c>
      <c r="T3506" s="13">
        <f t="shared" si="219"/>
        <v>2015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41760.935706018521</v>
      </c>
      <c r="P3507" s="12">
        <f t="shared" si="217"/>
        <v>41772.166666666664</v>
      </c>
      <c r="Q3507">
        <f t="shared" si="218"/>
        <v>66.510000000000005</v>
      </c>
      <c r="R3507" s="11" t="s">
        <v>8333</v>
      </c>
      <c r="S3507" t="s">
        <v>8334</v>
      </c>
      <c r="T3507" s="13">
        <f t="shared" si="219"/>
        <v>2014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41829.734259259261</v>
      </c>
      <c r="P3508" s="12">
        <f t="shared" si="217"/>
        <v>41874.734259259261</v>
      </c>
      <c r="Q3508">
        <f t="shared" si="218"/>
        <v>105</v>
      </c>
      <c r="R3508" s="11" t="s">
        <v>8333</v>
      </c>
      <c r="S3508" t="s">
        <v>8334</v>
      </c>
      <c r="T3508" s="13">
        <f t="shared" si="219"/>
        <v>2014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42491.92288194444</v>
      </c>
      <c r="P3509" s="12">
        <f t="shared" si="217"/>
        <v>42521.92288194444</v>
      </c>
      <c r="Q3509">
        <f t="shared" si="218"/>
        <v>145</v>
      </c>
      <c r="R3509" s="11" t="s">
        <v>8333</v>
      </c>
      <c r="S3509" t="s">
        <v>8334</v>
      </c>
      <c r="T3509" s="13">
        <f t="shared" si="219"/>
        <v>2016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42477.729780092588</v>
      </c>
      <c r="P3510" s="12">
        <f t="shared" si="217"/>
        <v>42500.875</v>
      </c>
      <c r="Q3510">
        <f t="shared" si="218"/>
        <v>12</v>
      </c>
      <c r="R3510" s="11" t="s">
        <v>8333</v>
      </c>
      <c r="S3510" t="s">
        <v>8334</v>
      </c>
      <c r="T3510" s="13">
        <f t="shared" si="219"/>
        <v>2016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41950.859560185185</v>
      </c>
      <c r="P3511" s="12">
        <f t="shared" si="217"/>
        <v>41964.204861111109</v>
      </c>
      <c r="Q3511">
        <f t="shared" si="218"/>
        <v>96.67</v>
      </c>
      <c r="R3511" s="11" t="s">
        <v>8333</v>
      </c>
      <c r="S3511" t="s">
        <v>8334</v>
      </c>
      <c r="T3511" s="13">
        <f t="shared" si="219"/>
        <v>2014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41802.62090277778</v>
      </c>
      <c r="P3512" s="12">
        <f t="shared" si="217"/>
        <v>41822.62090277778</v>
      </c>
      <c r="Q3512">
        <f t="shared" si="218"/>
        <v>60.33</v>
      </c>
      <c r="R3512" s="11" t="s">
        <v>8333</v>
      </c>
      <c r="S3512" t="s">
        <v>8334</v>
      </c>
      <c r="T3512" s="13">
        <f t="shared" si="219"/>
        <v>2014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41927.873784722222</v>
      </c>
      <c r="P3513" s="12">
        <f t="shared" si="217"/>
        <v>41950.770833333336</v>
      </c>
      <c r="Q3513">
        <f t="shared" si="218"/>
        <v>79.89</v>
      </c>
      <c r="R3513" s="11" t="s">
        <v>8333</v>
      </c>
      <c r="S3513" t="s">
        <v>8334</v>
      </c>
      <c r="T3513" s="13">
        <f t="shared" si="219"/>
        <v>2014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42057.536944444444</v>
      </c>
      <c r="P3514" s="12">
        <f t="shared" si="217"/>
        <v>42117.49527777778</v>
      </c>
      <c r="Q3514">
        <f t="shared" si="218"/>
        <v>58.82</v>
      </c>
      <c r="R3514" s="11" t="s">
        <v>8333</v>
      </c>
      <c r="S3514" t="s">
        <v>8334</v>
      </c>
      <c r="T3514" s="13">
        <f t="shared" si="219"/>
        <v>2015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41781.096203703702</v>
      </c>
      <c r="P3515" s="12">
        <f t="shared" si="217"/>
        <v>41794.207638888889</v>
      </c>
      <c r="Q3515">
        <f t="shared" si="218"/>
        <v>75.34</v>
      </c>
      <c r="R3515" s="11" t="s">
        <v>8333</v>
      </c>
      <c r="S3515" t="s">
        <v>8334</v>
      </c>
      <c r="T3515" s="13">
        <f t="shared" si="219"/>
        <v>2014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42020.846666666665</v>
      </c>
      <c r="P3516" s="12">
        <f t="shared" si="217"/>
        <v>42037.207638888889</v>
      </c>
      <c r="Q3516">
        <f t="shared" si="218"/>
        <v>55</v>
      </c>
      <c r="R3516" s="11" t="s">
        <v>8333</v>
      </c>
      <c r="S3516" t="s">
        <v>8334</v>
      </c>
      <c r="T3516" s="13">
        <f t="shared" si="219"/>
        <v>2015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42125.772812499999</v>
      </c>
      <c r="P3517" s="12">
        <f t="shared" si="217"/>
        <v>42155.772812499999</v>
      </c>
      <c r="Q3517">
        <f t="shared" si="218"/>
        <v>66.959999999999994</v>
      </c>
      <c r="R3517" s="11" t="s">
        <v>8333</v>
      </c>
      <c r="S3517" t="s">
        <v>8334</v>
      </c>
      <c r="T3517" s="13">
        <f t="shared" si="219"/>
        <v>2015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41856.010069444441</v>
      </c>
      <c r="P3518" s="12">
        <f t="shared" si="217"/>
        <v>41890.125</v>
      </c>
      <c r="Q3518">
        <f t="shared" si="218"/>
        <v>227.27</v>
      </c>
      <c r="R3518" s="11" t="s">
        <v>8333</v>
      </c>
      <c r="S3518" t="s">
        <v>8334</v>
      </c>
      <c r="T3518" s="13">
        <f t="shared" si="219"/>
        <v>2014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41794.817523148151</v>
      </c>
      <c r="P3519" s="12">
        <f t="shared" si="217"/>
        <v>41824.458333333336</v>
      </c>
      <c r="Q3519">
        <f t="shared" si="218"/>
        <v>307.69</v>
      </c>
      <c r="R3519" s="11" t="s">
        <v>8333</v>
      </c>
      <c r="S3519" t="s">
        <v>8334</v>
      </c>
      <c r="T3519" s="13">
        <f t="shared" si="219"/>
        <v>2014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41893.783553240741</v>
      </c>
      <c r="P3520" s="12">
        <f t="shared" si="217"/>
        <v>41914.597916666666</v>
      </c>
      <c r="Q3520">
        <f t="shared" si="218"/>
        <v>50.02</v>
      </c>
      <c r="R3520" s="11" t="s">
        <v>8333</v>
      </c>
      <c r="S3520" t="s">
        <v>8334</v>
      </c>
      <c r="T3520" s="13">
        <f t="shared" si="219"/>
        <v>2014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42037.598958333328</v>
      </c>
      <c r="P3521" s="12">
        <f t="shared" si="217"/>
        <v>42067.598958333328</v>
      </c>
      <c r="Q3521">
        <f t="shared" si="218"/>
        <v>72.39</v>
      </c>
      <c r="R3521" s="11" t="s">
        <v>8333</v>
      </c>
      <c r="S3521" t="s">
        <v>8334</v>
      </c>
      <c r="T3521" s="13">
        <f t="shared" si="219"/>
        <v>2015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42227.824212962965</v>
      </c>
      <c r="P3522" s="12">
        <f t="shared" si="217"/>
        <v>42253.57430555555</v>
      </c>
      <c r="Q3522">
        <f t="shared" si="218"/>
        <v>95.95</v>
      </c>
      <c r="R3522" s="11" t="s">
        <v>8333</v>
      </c>
      <c r="S3522" t="s">
        <v>8334</v>
      </c>
      <c r="T3522" s="13">
        <f t="shared" si="219"/>
        <v>2015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(((J3523/60)/60)/24)+DATE(1970,1,1)</f>
        <v>41881.361342592594</v>
      </c>
      <c r="P3523" s="12">
        <f t="shared" ref="P3523:P3586" si="221">(((I3523/60)/60)/24)+DATE(1970,1,1)</f>
        <v>41911.361342592594</v>
      </c>
      <c r="Q3523">
        <f t="shared" ref="Q3523:Q3586" si="222">IFERROR(ROUND(E3523/L3523,2),0)</f>
        <v>45.62</v>
      </c>
      <c r="R3523" s="11" t="s">
        <v>8333</v>
      </c>
      <c r="S3523" t="s">
        <v>8334</v>
      </c>
      <c r="T3523" s="13">
        <f t="shared" ref="T3523:T3586" si="223">YEAR(O3523)</f>
        <v>2014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42234.789884259255</v>
      </c>
      <c r="P3524" s="12">
        <f t="shared" si="221"/>
        <v>42262.420833333337</v>
      </c>
      <c r="Q3524">
        <f t="shared" si="222"/>
        <v>41.03</v>
      </c>
      <c r="R3524" s="11" t="s">
        <v>8333</v>
      </c>
      <c r="S3524" t="s">
        <v>8334</v>
      </c>
      <c r="T3524" s="13">
        <f t="shared" si="223"/>
        <v>2015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42581.397546296299</v>
      </c>
      <c r="P3525" s="12">
        <f t="shared" si="221"/>
        <v>42638.958333333328</v>
      </c>
      <c r="Q3525">
        <f t="shared" si="222"/>
        <v>56.83</v>
      </c>
      <c r="R3525" s="11" t="s">
        <v>8333</v>
      </c>
      <c r="S3525" t="s">
        <v>8334</v>
      </c>
      <c r="T3525" s="13">
        <f t="shared" si="223"/>
        <v>2016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41880.76357638889</v>
      </c>
      <c r="P3526" s="12">
        <f t="shared" si="221"/>
        <v>41895.166666666664</v>
      </c>
      <c r="Q3526">
        <f t="shared" si="222"/>
        <v>137.24</v>
      </c>
      <c r="R3526" s="11" t="s">
        <v>8333</v>
      </c>
      <c r="S3526" t="s">
        <v>8334</v>
      </c>
      <c r="T3526" s="13">
        <f t="shared" si="223"/>
        <v>2014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42214.6956712963</v>
      </c>
      <c r="P3527" s="12">
        <f t="shared" si="221"/>
        <v>42225.666666666672</v>
      </c>
      <c r="Q3527">
        <f t="shared" si="222"/>
        <v>75.709999999999994</v>
      </c>
      <c r="R3527" s="11" t="s">
        <v>8333</v>
      </c>
      <c r="S3527" t="s">
        <v>8334</v>
      </c>
      <c r="T3527" s="13">
        <f t="shared" si="223"/>
        <v>2015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42460.335312499999</v>
      </c>
      <c r="P3528" s="12">
        <f t="shared" si="221"/>
        <v>42488.249305555553</v>
      </c>
      <c r="Q3528">
        <f t="shared" si="222"/>
        <v>99</v>
      </c>
      <c r="R3528" s="11" t="s">
        <v>8333</v>
      </c>
      <c r="S3528" t="s">
        <v>8334</v>
      </c>
      <c r="T3528" s="13">
        <f t="shared" si="223"/>
        <v>2016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42167.023206018523</v>
      </c>
      <c r="P3529" s="12">
        <f t="shared" si="221"/>
        <v>42196.165972222225</v>
      </c>
      <c r="Q3529">
        <f t="shared" si="222"/>
        <v>81.569999999999993</v>
      </c>
      <c r="R3529" s="11" t="s">
        <v>8333</v>
      </c>
      <c r="S3529" t="s">
        <v>8334</v>
      </c>
      <c r="T3529" s="13">
        <f t="shared" si="223"/>
        <v>2015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42733.50136574074</v>
      </c>
      <c r="P3530" s="12">
        <f t="shared" si="221"/>
        <v>42753.50136574074</v>
      </c>
      <c r="Q3530">
        <f t="shared" si="222"/>
        <v>45.11</v>
      </c>
      <c r="R3530" s="11" t="s">
        <v>8333</v>
      </c>
      <c r="S3530" t="s">
        <v>8334</v>
      </c>
      <c r="T3530" s="13">
        <f t="shared" si="223"/>
        <v>2016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42177.761782407411</v>
      </c>
      <c r="P3531" s="12">
        <f t="shared" si="221"/>
        <v>42198.041666666672</v>
      </c>
      <c r="Q3531">
        <f t="shared" si="222"/>
        <v>36.67</v>
      </c>
      <c r="R3531" s="11" t="s">
        <v>8333</v>
      </c>
      <c r="S3531" t="s">
        <v>8334</v>
      </c>
      <c r="T3531" s="13">
        <f t="shared" si="223"/>
        <v>2015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42442.623344907406</v>
      </c>
      <c r="P3532" s="12">
        <f t="shared" si="221"/>
        <v>42470.833333333328</v>
      </c>
      <c r="Q3532">
        <f t="shared" si="222"/>
        <v>125</v>
      </c>
      <c r="R3532" s="11" t="s">
        <v>8333</v>
      </c>
      <c r="S3532" t="s">
        <v>8334</v>
      </c>
      <c r="T3532" s="13">
        <f t="shared" si="223"/>
        <v>2016</v>
      </c>
    </row>
    <row r="3533" spans="1:20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42521.654328703706</v>
      </c>
      <c r="P3533" s="12">
        <f t="shared" si="221"/>
        <v>42551.654328703706</v>
      </c>
      <c r="Q3533">
        <f t="shared" si="222"/>
        <v>49.23</v>
      </c>
      <c r="R3533" s="11" t="s">
        <v>8333</v>
      </c>
      <c r="S3533" t="s">
        <v>8334</v>
      </c>
      <c r="T3533" s="13">
        <f t="shared" si="223"/>
        <v>2016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41884.599849537037</v>
      </c>
      <c r="P3534" s="12">
        <f t="shared" si="221"/>
        <v>41900.165972222225</v>
      </c>
      <c r="Q3534">
        <f t="shared" si="222"/>
        <v>42.3</v>
      </c>
      <c r="R3534" s="11" t="s">
        <v>8333</v>
      </c>
      <c r="S3534" t="s">
        <v>8334</v>
      </c>
      <c r="T3534" s="13">
        <f t="shared" si="223"/>
        <v>2014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42289.761192129634</v>
      </c>
      <c r="P3535" s="12">
        <f t="shared" si="221"/>
        <v>42319.802858796291</v>
      </c>
      <c r="Q3535">
        <f t="shared" si="222"/>
        <v>78.88</v>
      </c>
      <c r="R3535" s="11" t="s">
        <v>8333</v>
      </c>
      <c r="S3535" t="s">
        <v>8334</v>
      </c>
      <c r="T3535" s="13">
        <f t="shared" si="223"/>
        <v>2015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42243.6252662037</v>
      </c>
      <c r="P3536" s="12">
        <f t="shared" si="221"/>
        <v>42278.6252662037</v>
      </c>
      <c r="Q3536">
        <f t="shared" si="222"/>
        <v>38.28</v>
      </c>
      <c r="R3536" s="11" t="s">
        <v>8333</v>
      </c>
      <c r="S3536" t="s">
        <v>8334</v>
      </c>
      <c r="T3536" s="13">
        <f t="shared" si="223"/>
        <v>2015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42248.640162037031</v>
      </c>
      <c r="P3537" s="12">
        <f t="shared" si="221"/>
        <v>42279.75</v>
      </c>
      <c r="Q3537">
        <f t="shared" si="222"/>
        <v>44.85</v>
      </c>
      <c r="R3537" s="11" t="s">
        <v>8333</v>
      </c>
      <c r="S3537" t="s">
        <v>8334</v>
      </c>
      <c r="T3537" s="13">
        <f t="shared" si="223"/>
        <v>2015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42328.727141203708</v>
      </c>
      <c r="P3538" s="12">
        <f t="shared" si="221"/>
        <v>42358.499305555553</v>
      </c>
      <c r="Q3538">
        <f t="shared" si="222"/>
        <v>13.53</v>
      </c>
      <c r="R3538" s="11" t="s">
        <v>8333</v>
      </c>
      <c r="S3538" t="s">
        <v>8334</v>
      </c>
      <c r="T3538" s="13">
        <f t="shared" si="223"/>
        <v>2015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41923.354351851849</v>
      </c>
      <c r="P3539" s="12">
        <f t="shared" si="221"/>
        <v>41960.332638888889</v>
      </c>
      <c r="Q3539">
        <f t="shared" si="222"/>
        <v>43.5</v>
      </c>
      <c r="R3539" s="11" t="s">
        <v>8333</v>
      </c>
      <c r="S3539" t="s">
        <v>8334</v>
      </c>
      <c r="T3539" s="13">
        <f t="shared" si="223"/>
        <v>2014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42571.420601851853</v>
      </c>
      <c r="P3540" s="12">
        <f t="shared" si="221"/>
        <v>42599.420601851853</v>
      </c>
      <c r="Q3540">
        <f t="shared" si="222"/>
        <v>30.95</v>
      </c>
      <c r="R3540" s="11" t="s">
        <v>8333</v>
      </c>
      <c r="S3540" t="s">
        <v>8334</v>
      </c>
      <c r="T3540" s="13">
        <f t="shared" si="223"/>
        <v>2016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42600.756041666667</v>
      </c>
      <c r="P3541" s="12">
        <f t="shared" si="221"/>
        <v>42621.756041666667</v>
      </c>
      <c r="Q3541">
        <f t="shared" si="222"/>
        <v>55.23</v>
      </c>
      <c r="R3541" s="11" t="s">
        <v>8333</v>
      </c>
      <c r="S3541" t="s">
        <v>8334</v>
      </c>
      <c r="T3541" s="13">
        <f t="shared" si="223"/>
        <v>2016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42517.003368055557</v>
      </c>
      <c r="P3542" s="12">
        <f t="shared" si="221"/>
        <v>42547.003368055557</v>
      </c>
      <c r="Q3542">
        <f t="shared" si="222"/>
        <v>46.13</v>
      </c>
      <c r="R3542" s="11" t="s">
        <v>8333</v>
      </c>
      <c r="S3542" t="s">
        <v>8334</v>
      </c>
      <c r="T3542" s="13">
        <f t="shared" si="223"/>
        <v>2016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42222.730034722219</v>
      </c>
      <c r="P3543" s="12">
        <f t="shared" si="221"/>
        <v>42247.730034722219</v>
      </c>
      <c r="Q3543">
        <f t="shared" si="222"/>
        <v>39.380000000000003</v>
      </c>
      <c r="R3543" s="11" t="s">
        <v>8333</v>
      </c>
      <c r="S3543" t="s">
        <v>8334</v>
      </c>
      <c r="T3543" s="13">
        <f t="shared" si="223"/>
        <v>2015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41829.599791666667</v>
      </c>
      <c r="P3544" s="12">
        <f t="shared" si="221"/>
        <v>41889.599791666667</v>
      </c>
      <c r="Q3544">
        <f t="shared" si="222"/>
        <v>66.150000000000006</v>
      </c>
      <c r="R3544" s="11" t="s">
        <v>8333</v>
      </c>
      <c r="S3544" t="s">
        <v>8334</v>
      </c>
      <c r="T3544" s="13">
        <f t="shared" si="223"/>
        <v>2014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42150.755312499998</v>
      </c>
      <c r="P3545" s="12">
        <f t="shared" si="221"/>
        <v>42180.755312499998</v>
      </c>
      <c r="Q3545">
        <f t="shared" si="222"/>
        <v>54.14</v>
      </c>
      <c r="R3545" s="11" t="s">
        <v>8333</v>
      </c>
      <c r="S3545" t="s">
        <v>8334</v>
      </c>
      <c r="T3545" s="13">
        <f t="shared" si="223"/>
        <v>2015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42040.831678240742</v>
      </c>
      <c r="P3546" s="12">
        <f t="shared" si="221"/>
        <v>42070.831678240742</v>
      </c>
      <c r="Q3546">
        <f t="shared" si="222"/>
        <v>104.17</v>
      </c>
      <c r="R3546" s="11" t="s">
        <v>8333</v>
      </c>
      <c r="S3546" t="s">
        <v>8334</v>
      </c>
      <c r="T3546" s="13">
        <f t="shared" si="223"/>
        <v>2015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42075.807395833333</v>
      </c>
      <c r="P3547" s="12">
        <f t="shared" si="221"/>
        <v>42105.807395833333</v>
      </c>
      <c r="Q3547">
        <f t="shared" si="222"/>
        <v>31.38</v>
      </c>
      <c r="R3547" s="11" t="s">
        <v>8333</v>
      </c>
      <c r="S3547" t="s">
        <v>8334</v>
      </c>
      <c r="T3547" s="13">
        <f t="shared" si="223"/>
        <v>2015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42073.660694444443</v>
      </c>
      <c r="P3548" s="12">
        <f t="shared" si="221"/>
        <v>42095.165972222225</v>
      </c>
      <c r="Q3548">
        <f t="shared" si="222"/>
        <v>59.21</v>
      </c>
      <c r="R3548" s="11" t="s">
        <v>8333</v>
      </c>
      <c r="S3548" t="s">
        <v>8334</v>
      </c>
      <c r="T3548" s="13">
        <f t="shared" si="223"/>
        <v>2015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42480.078715277778</v>
      </c>
      <c r="P3549" s="12">
        <f t="shared" si="221"/>
        <v>42504.165972222225</v>
      </c>
      <c r="Q3549">
        <f t="shared" si="222"/>
        <v>119.18</v>
      </c>
      <c r="R3549" s="11" t="s">
        <v>8333</v>
      </c>
      <c r="S3549" t="s">
        <v>8334</v>
      </c>
      <c r="T3549" s="13">
        <f t="shared" si="223"/>
        <v>2016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42411.942291666666</v>
      </c>
      <c r="P3550" s="12">
        <f t="shared" si="221"/>
        <v>42434.041666666672</v>
      </c>
      <c r="Q3550">
        <f t="shared" si="222"/>
        <v>164.62</v>
      </c>
      <c r="R3550" s="11" t="s">
        <v>8333</v>
      </c>
      <c r="S3550" t="s">
        <v>8334</v>
      </c>
      <c r="T3550" s="13">
        <f t="shared" si="223"/>
        <v>2016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42223.394363425927</v>
      </c>
      <c r="P3551" s="12">
        <f t="shared" si="221"/>
        <v>42251.394363425927</v>
      </c>
      <c r="Q3551">
        <f t="shared" si="222"/>
        <v>24.29</v>
      </c>
      <c r="R3551" s="11" t="s">
        <v>8333</v>
      </c>
      <c r="S3551" t="s">
        <v>8334</v>
      </c>
      <c r="T3551" s="13">
        <f t="shared" si="223"/>
        <v>2015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42462.893495370372</v>
      </c>
      <c r="P3552" s="12">
        <f t="shared" si="221"/>
        <v>42492.893495370372</v>
      </c>
      <c r="Q3552">
        <f t="shared" si="222"/>
        <v>40.94</v>
      </c>
      <c r="R3552" s="11" t="s">
        <v>8333</v>
      </c>
      <c r="S3552" t="s">
        <v>8334</v>
      </c>
      <c r="T3552" s="13">
        <f t="shared" si="223"/>
        <v>2016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41753.515856481477</v>
      </c>
      <c r="P3553" s="12">
        <f t="shared" si="221"/>
        <v>41781.921527777777</v>
      </c>
      <c r="Q3553">
        <f t="shared" si="222"/>
        <v>61.1</v>
      </c>
      <c r="R3553" s="11" t="s">
        <v>8333</v>
      </c>
      <c r="S3553" t="s">
        <v>8334</v>
      </c>
      <c r="T3553" s="13">
        <f t="shared" si="223"/>
        <v>2014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41788.587083333332</v>
      </c>
      <c r="P3554" s="12">
        <f t="shared" si="221"/>
        <v>41818.587083333332</v>
      </c>
      <c r="Q3554">
        <f t="shared" si="222"/>
        <v>38.65</v>
      </c>
      <c r="R3554" s="11" t="s">
        <v>8333</v>
      </c>
      <c r="S3554" t="s">
        <v>8334</v>
      </c>
      <c r="T3554" s="13">
        <f t="shared" si="223"/>
        <v>2014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42196.028703703705</v>
      </c>
      <c r="P3555" s="12">
        <f t="shared" si="221"/>
        <v>42228</v>
      </c>
      <c r="Q3555">
        <f t="shared" si="222"/>
        <v>56.2</v>
      </c>
      <c r="R3555" s="11" t="s">
        <v>8333</v>
      </c>
      <c r="S3555" t="s">
        <v>8334</v>
      </c>
      <c r="T3555" s="13">
        <f t="shared" si="223"/>
        <v>2015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42016.050451388888</v>
      </c>
      <c r="P3556" s="12">
        <f t="shared" si="221"/>
        <v>42046.708333333328</v>
      </c>
      <c r="Q3556">
        <f t="shared" si="222"/>
        <v>107</v>
      </c>
      <c r="R3556" s="11" t="s">
        <v>8333</v>
      </c>
      <c r="S3556" t="s">
        <v>8334</v>
      </c>
      <c r="T3556" s="13">
        <f t="shared" si="223"/>
        <v>2015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42661.442060185189</v>
      </c>
      <c r="P3557" s="12">
        <f t="shared" si="221"/>
        <v>42691.483726851846</v>
      </c>
      <c r="Q3557">
        <f t="shared" si="222"/>
        <v>171.43</v>
      </c>
      <c r="R3557" s="11" t="s">
        <v>8333</v>
      </c>
      <c r="S3557" t="s">
        <v>8334</v>
      </c>
      <c r="T3557" s="13">
        <f t="shared" si="223"/>
        <v>2016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41808.649583333332</v>
      </c>
      <c r="P3558" s="12">
        <f t="shared" si="221"/>
        <v>41868.649583333332</v>
      </c>
      <c r="Q3558">
        <f t="shared" si="222"/>
        <v>110.5</v>
      </c>
      <c r="R3558" s="11" t="s">
        <v>8333</v>
      </c>
      <c r="S3558" t="s">
        <v>8334</v>
      </c>
      <c r="T3558" s="13">
        <f t="shared" si="223"/>
        <v>2014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41730.276747685188</v>
      </c>
      <c r="P3559" s="12">
        <f t="shared" si="221"/>
        <v>41764.276747685188</v>
      </c>
      <c r="Q3559">
        <f t="shared" si="222"/>
        <v>179.28</v>
      </c>
      <c r="R3559" s="11" t="s">
        <v>8333</v>
      </c>
      <c r="S3559" t="s">
        <v>8334</v>
      </c>
      <c r="T3559" s="13">
        <f t="shared" si="223"/>
        <v>2014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42139.816840277781</v>
      </c>
      <c r="P3560" s="12">
        <f t="shared" si="221"/>
        <v>42181.875</v>
      </c>
      <c r="Q3560">
        <f t="shared" si="222"/>
        <v>22.91</v>
      </c>
      <c r="R3560" s="11" t="s">
        <v>8333</v>
      </c>
      <c r="S3560" t="s">
        <v>8334</v>
      </c>
      <c r="T3560" s="13">
        <f t="shared" si="223"/>
        <v>2015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42194.096157407403</v>
      </c>
      <c r="P3561" s="12">
        <f t="shared" si="221"/>
        <v>42216.373611111107</v>
      </c>
      <c r="Q3561">
        <f t="shared" si="222"/>
        <v>43.13</v>
      </c>
      <c r="R3561" s="11" t="s">
        <v>8333</v>
      </c>
      <c r="S3561" t="s">
        <v>8334</v>
      </c>
      <c r="T3561" s="13">
        <f t="shared" si="223"/>
        <v>2015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42115.889652777783</v>
      </c>
      <c r="P3562" s="12">
        <f t="shared" si="221"/>
        <v>42151.114583333328</v>
      </c>
      <c r="Q3562">
        <f t="shared" si="222"/>
        <v>46.89</v>
      </c>
      <c r="R3562" s="11" t="s">
        <v>8333</v>
      </c>
      <c r="S3562" t="s">
        <v>8334</v>
      </c>
      <c r="T3562" s="13">
        <f t="shared" si="223"/>
        <v>2015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42203.680300925931</v>
      </c>
      <c r="P3563" s="12">
        <f t="shared" si="221"/>
        <v>42221.774999999994</v>
      </c>
      <c r="Q3563">
        <f t="shared" si="222"/>
        <v>47.41</v>
      </c>
      <c r="R3563" s="11" t="s">
        <v>8333</v>
      </c>
      <c r="S3563" t="s">
        <v>8334</v>
      </c>
      <c r="T3563" s="13">
        <f t="shared" si="223"/>
        <v>2015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42433.761886574073</v>
      </c>
      <c r="P3564" s="12">
        <f t="shared" si="221"/>
        <v>42442.916666666672</v>
      </c>
      <c r="Q3564">
        <f t="shared" si="222"/>
        <v>15.13</v>
      </c>
      <c r="R3564" s="11" t="s">
        <v>8333</v>
      </c>
      <c r="S3564" t="s">
        <v>8334</v>
      </c>
      <c r="T3564" s="13">
        <f t="shared" si="223"/>
        <v>2016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42555.671944444446</v>
      </c>
      <c r="P3565" s="12">
        <f t="shared" si="221"/>
        <v>42583.791666666672</v>
      </c>
      <c r="Q3565">
        <f t="shared" si="222"/>
        <v>21.1</v>
      </c>
      <c r="R3565" s="11" t="s">
        <v>8333</v>
      </c>
      <c r="S3565" t="s">
        <v>8334</v>
      </c>
      <c r="T3565" s="13">
        <f t="shared" si="223"/>
        <v>2016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42236.623252314821</v>
      </c>
      <c r="P3566" s="12">
        <f t="shared" si="221"/>
        <v>42282.666666666672</v>
      </c>
      <c r="Q3566">
        <f t="shared" si="222"/>
        <v>59.12</v>
      </c>
      <c r="R3566" s="11" t="s">
        <v>8333</v>
      </c>
      <c r="S3566" t="s">
        <v>8334</v>
      </c>
      <c r="T3566" s="13">
        <f t="shared" si="223"/>
        <v>2015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41974.743148148147</v>
      </c>
      <c r="P3567" s="12">
        <f t="shared" si="221"/>
        <v>42004.743148148147</v>
      </c>
      <c r="Q3567">
        <f t="shared" si="222"/>
        <v>97.92</v>
      </c>
      <c r="R3567" s="11" t="s">
        <v>8333</v>
      </c>
      <c r="S3567" t="s">
        <v>8334</v>
      </c>
      <c r="T3567" s="13">
        <f t="shared" si="223"/>
        <v>2014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41997.507905092592</v>
      </c>
      <c r="P3568" s="12">
        <f t="shared" si="221"/>
        <v>42027.507905092592</v>
      </c>
      <c r="Q3568">
        <f t="shared" si="222"/>
        <v>55.13</v>
      </c>
      <c r="R3568" s="11" t="s">
        <v>8333</v>
      </c>
      <c r="S3568" t="s">
        <v>8334</v>
      </c>
      <c r="T3568" s="13">
        <f t="shared" si="223"/>
        <v>2014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42135.810694444444</v>
      </c>
      <c r="P3569" s="12">
        <f t="shared" si="221"/>
        <v>42165.810694444444</v>
      </c>
      <c r="Q3569">
        <f t="shared" si="222"/>
        <v>26.54</v>
      </c>
      <c r="R3569" s="11" t="s">
        <v>8333</v>
      </c>
      <c r="S3569" t="s">
        <v>8334</v>
      </c>
      <c r="T3569" s="13">
        <f t="shared" si="223"/>
        <v>2015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41869.740671296298</v>
      </c>
      <c r="P3570" s="12">
        <f t="shared" si="221"/>
        <v>41899.740671296298</v>
      </c>
      <c r="Q3570">
        <f t="shared" si="222"/>
        <v>58.42</v>
      </c>
      <c r="R3570" s="11" t="s">
        <v>8333</v>
      </c>
      <c r="S3570" t="s">
        <v>8334</v>
      </c>
      <c r="T3570" s="13">
        <f t="shared" si="223"/>
        <v>2014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41982.688611111109</v>
      </c>
      <c r="P3571" s="12">
        <f t="shared" si="221"/>
        <v>42012.688611111109</v>
      </c>
      <c r="Q3571">
        <f t="shared" si="222"/>
        <v>122.54</v>
      </c>
      <c r="R3571" s="11" t="s">
        <v>8333</v>
      </c>
      <c r="S3571" t="s">
        <v>8334</v>
      </c>
      <c r="T3571" s="13">
        <f t="shared" si="223"/>
        <v>2014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41976.331979166673</v>
      </c>
      <c r="P3572" s="12">
        <f t="shared" si="221"/>
        <v>42004.291666666672</v>
      </c>
      <c r="Q3572">
        <f t="shared" si="222"/>
        <v>87.96</v>
      </c>
      <c r="R3572" s="11" t="s">
        <v>8333</v>
      </c>
      <c r="S3572" t="s">
        <v>8334</v>
      </c>
      <c r="T3572" s="13">
        <f t="shared" si="223"/>
        <v>2014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41912.858946759261</v>
      </c>
      <c r="P3573" s="12">
        <f t="shared" si="221"/>
        <v>41942.858946759261</v>
      </c>
      <c r="Q3573">
        <f t="shared" si="222"/>
        <v>73.239999999999995</v>
      </c>
      <c r="R3573" s="11" t="s">
        <v>8333</v>
      </c>
      <c r="S3573" t="s">
        <v>8334</v>
      </c>
      <c r="T3573" s="13">
        <f t="shared" si="223"/>
        <v>2014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42146.570393518516</v>
      </c>
      <c r="P3574" s="12">
        <f t="shared" si="221"/>
        <v>42176.570393518516</v>
      </c>
      <c r="Q3574">
        <f t="shared" si="222"/>
        <v>55.56</v>
      </c>
      <c r="R3574" s="11" t="s">
        <v>8333</v>
      </c>
      <c r="S3574" t="s">
        <v>8334</v>
      </c>
      <c r="T3574" s="13">
        <f t="shared" si="223"/>
        <v>2015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41921.375532407408</v>
      </c>
      <c r="P3575" s="12">
        <f t="shared" si="221"/>
        <v>41951.417199074072</v>
      </c>
      <c r="Q3575">
        <f t="shared" si="222"/>
        <v>39.54</v>
      </c>
      <c r="R3575" s="11" t="s">
        <v>8333</v>
      </c>
      <c r="S3575" t="s">
        <v>8334</v>
      </c>
      <c r="T3575" s="13">
        <f t="shared" si="223"/>
        <v>2014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41926.942685185182</v>
      </c>
      <c r="P3576" s="12">
        <f t="shared" si="221"/>
        <v>41956.984351851846</v>
      </c>
      <c r="Q3576">
        <f t="shared" si="222"/>
        <v>136.78</v>
      </c>
      <c r="R3576" s="11" t="s">
        <v>8333</v>
      </c>
      <c r="S3576" t="s">
        <v>8334</v>
      </c>
      <c r="T3576" s="13">
        <f t="shared" si="223"/>
        <v>2014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42561.783877314811</v>
      </c>
      <c r="P3577" s="12">
        <f t="shared" si="221"/>
        <v>42593.165972222225</v>
      </c>
      <c r="Q3577">
        <f t="shared" si="222"/>
        <v>99.34</v>
      </c>
      <c r="R3577" s="11" t="s">
        <v>8333</v>
      </c>
      <c r="S3577" t="s">
        <v>8334</v>
      </c>
      <c r="T3577" s="13">
        <f t="shared" si="223"/>
        <v>2016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42649.54923611111</v>
      </c>
      <c r="P3578" s="12">
        <f t="shared" si="221"/>
        <v>42709.590902777782</v>
      </c>
      <c r="Q3578">
        <f t="shared" si="222"/>
        <v>20</v>
      </c>
      <c r="R3578" s="11" t="s">
        <v>8333</v>
      </c>
      <c r="S3578" t="s">
        <v>8334</v>
      </c>
      <c r="T3578" s="13">
        <f t="shared" si="223"/>
        <v>2016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42093.786840277782</v>
      </c>
      <c r="P3579" s="12">
        <f t="shared" si="221"/>
        <v>42120.26944444445</v>
      </c>
      <c r="Q3579">
        <f t="shared" si="222"/>
        <v>28.89</v>
      </c>
      <c r="R3579" s="11" t="s">
        <v>8333</v>
      </c>
      <c r="S3579" t="s">
        <v>8334</v>
      </c>
      <c r="T3579" s="13">
        <f t="shared" si="223"/>
        <v>2015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42460.733530092592</v>
      </c>
      <c r="P3580" s="12">
        <f t="shared" si="221"/>
        <v>42490.733530092592</v>
      </c>
      <c r="Q3580">
        <f t="shared" si="222"/>
        <v>40.549999999999997</v>
      </c>
      <c r="R3580" s="11" t="s">
        <v>8333</v>
      </c>
      <c r="S3580" t="s">
        <v>8334</v>
      </c>
      <c r="T3580" s="13">
        <f t="shared" si="223"/>
        <v>2016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42430.762222222227</v>
      </c>
      <c r="P3581" s="12">
        <f t="shared" si="221"/>
        <v>42460.720555555556</v>
      </c>
      <c r="Q3581">
        <f t="shared" si="222"/>
        <v>35.71</v>
      </c>
      <c r="R3581" s="11" t="s">
        <v>8333</v>
      </c>
      <c r="S3581" t="s">
        <v>8334</v>
      </c>
      <c r="T3581" s="13">
        <f t="shared" si="223"/>
        <v>2016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42026.176180555558</v>
      </c>
      <c r="P3582" s="12">
        <f t="shared" si="221"/>
        <v>42064.207638888889</v>
      </c>
      <c r="Q3582">
        <f t="shared" si="222"/>
        <v>37.96</v>
      </c>
      <c r="R3582" s="11" t="s">
        <v>8333</v>
      </c>
      <c r="S3582" t="s">
        <v>8334</v>
      </c>
      <c r="T3582" s="13">
        <f t="shared" si="223"/>
        <v>2015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41836.471180555556</v>
      </c>
      <c r="P3583" s="12">
        <f t="shared" si="221"/>
        <v>41850.471180555556</v>
      </c>
      <c r="Q3583">
        <f t="shared" si="222"/>
        <v>33.33</v>
      </c>
      <c r="R3583" s="11" t="s">
        <v>8333</v>
      </c>
      <c r="S3583" t="s">
        <v>8334</v>
      </c>
      <c r="T3583" s="13">
        <f t="shared" si="223"/>
        <v>2014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42451.095856481479</v>
      </c>
      <c r="P3584" s="12">
        <f t="shared" si="221"/>
        <v>42465.095856481479</v>
      </c>
      <c r="Q3584">
        <f t="shared" si="222"/>
        <v>58.57</v>
      </c>
      <c r="R3584" s="11" t="s">
        <v>8333</v>
      </c>
      <c r="S3584" t="s">
        <v>8334</v>
      </c>
      <c r="T3584" s="13">
        <f t="shared" si="223"/>
        <v>2016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42418.425983796296</v>
      </c>
      <c r="P3585" s="12">
        <f t="shared" si="221"/>
        <v>42478.384317129632</v>
      </c>
      <c r="Q3585">
        <f t="shared" si="222"/>
        <v>135.63</v>
      </c>
      <c r="R3585" s="11" t="s">
        <v>8333</v>
      </c>
      <c r="S3585" t="s">
        <v>8334</v>
      </c>
      <c r="T3585" s="13">
        <f t="shared" si="223"/>
        <v>2016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42168.316481481481</v>
      </c>
      <c r="P3586" s="12">
        <f t="shared" si="221"/>
        <v>42198.316481481481</v>
      </c>
      <c r="Q3586">
        <f t="shared" si="222"/>
        <v>30.94</v>
      </c>
      <c r="R3586" s="11" t="s">
        <v>8333</v>
      </c>
      <c r="S3586" t="s">
        <v>8334</v>
      </c>
      <c r="T3586" s="13">
        <f t="shared" si="223"/>
        <v>2015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(((J3587/60)/60)/24)+DATE(1970,1,1)</f>
        <v>41964.716319444444</v>
      </c>
      <c r="P3587" s="12">
        <f t="shared" ref="P3587:P3650" si="225">(((I3587/60)/60)/24)+DATE(1970,1,1)</f>
        <v>41994.716319444444</v>
      </c>
      <c r="Q3587">
        <f t="shared" ref="Q3587:Q3650" si="226">IFERROR(ROUND(E3587/L3587,2),0)</f>
        <v>176.09</v>
      </c>
      <c r="R3587" s="11" t="s">
        <v>8333</v>
      </c>
      <c r="S3587" t="s">
        <v>8334</v>
      </c>
      <c r="T3587" s="13">
        <f t="shared" ref="T3587:T3650" si="227">YEAR(O3587)</f>
        <v>2014</v>
      </c>
    </row>
    <row r="3588" spans="1:20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42576.697569444441</v>
      </c>
      <c r="P3588" s="12">
        <f t="shared" si="225"/>
        <v>42636.697569444441</v>
      </c>
      <c r="Q3588">
        <f t="shared" si="226"/>
        <v>151.97999999999999</v>
      </c>
      <c r="R3588" s="11" t="s">
        <v>8333</v>
      </c>
      <c r="S3588" t="s">
        <v>8334</v>
      </c>
      <c r="T3588" s="13">
        <f t="shared" si="227"/>
        <v>2016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42503.539976851855</v>
      </c>
      <c r="P3589" s="12">
        <f t="shared" si="225"/>
        <v>42548.791666666672</v>
      </c>
      <c r="Q3589">
        <f t="shared" si="226"/>
        <v>22.61</v>
      </c>
      <c r="R3589" s="11" t="s">
        <v>8333</v>
      </c>
      <c r="S3589" t="s">
        <v>8334</v>
      </c>
      <c r="T3589" s="13">
        <f t="shared" si="227"/>
        <v>2016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42101.828819444447</v>
      </c>
      <c r="P3590" s="12">
        <f t="shared" si="225"/>
        <v>42123.958333333328</v>
      </c>
      <c r="Q3590">
        <f t="shared" si="226"/>
        <v>18.27</v>
      </c>
      <c r="R3590" s="11" t="s">
        <v>8333</v>
      </c>
      <c r="S3590" t="s">
        <v>8334</v>
      </c>
      <c r="T3590" s="13">
        <f t="shared" si="227"/>
        <v>2015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42125.647534722222</v>
      </c>
      <c r="P3591" s="12">
        <f t="shared" si="225"/>
        <v>42150.647534722222</v>
      </c>
      <c r="Q3591">
        <f t="shared" si="226"/>
        <v>82.26</v>
      </c>
      <c r="R3591" s="11" t="s">
        <v>8333</v>
      </c>
      <c r="S3591" t="s">
        <v>8334</v>
      </c>
      <c r="T3591" s="13">
        <f t="shared" si="227"/>
        <v>2015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41902.333726851852</v>
      </c>
      <c r="P3592" s="12">
        <f t="shared" si="225"/>
        <v>41932.333726851852</v>
      </c>
      <c r="Q3592">
        <f t="shared" si="226"/>
        <v>68.53</v>
      </c>
      <c r="R3592" s="11" t="s">
        <v>8333</v>
      </c>
      <c r="S3592" t="s">
        <v>8334</v>
      </c>
      <c r="T3592" s="13">
        <f t="shared" si="227"/>
        <v>2014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42003.948425925926</v>
      </c>
      <c r="P3593" s="12">
        <f t="shared" si="225"/>
        <v>42028.207638888889</v>
      </c>
      <c r="Q3593">
        <f t="shared" si="226"/>
        <v>68.06</v>
      </c>
      <c r="R3593" s="11" t="s">
        <v>8333</v>
      </c>
      <c r="S3593" t="s">
        <v>8334</v>
      </c>
      <c r="T3593" s="13">
        <f t="shared" si="227"/>
        <v>2014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41988.829942129625</v>
      </c>
      <c r="P3594" s="12">
        <f t="shared" si="225"/>
        <v>42046.207638888889</v>
      </c>
      <c r="Q3594">
        <f t="shared" si="226"/>
        <v>72.709999999999994</v>
      </c>
      <c r="R3594" s="11" t="s">
        <v>8333</v>
      </c>
      <c r="S3594" t="s">
        <v>8334</v>
      </c>
      <c r="T3594" s="13">
        <f t="shared" si="227"/>
        <v>2014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41974.898599537039</v>
      </c>
      <c r="P3595" s="12">
        <f t="shared" si="225"/>
        <v>42009.851388888885</v>
      </c>
      <c r="Q3595">
        <f t="shared" si="226"/>
        <v>77.19</v>
      </c>
      <c r="R3595" s="11" t="s">
        <v>8333</v>
      </c>
      <c r="S3595" t="s">
        <v>8334</v>
      </c>
      <c r="T3595" s="13">
        <f t="shared" si="227"/>
        <v>2014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42592.066921296297</v>
      </c>
      <c r="P3596" s="12">
        <f t="shared" si="225"/>
        <v>42617.066921296297</v>
      </c>
      <c r="Q3596">
        <f t="shared" si="226"/>
        <v>55.97</v>
      </c>
      <c r="R3596" s="11" t="s">
        <v>8333</v>
      </c>
      <c r="S3596" t="s">
        <v>8334</v>
      </c>
      <c r="T3596" s="13">
        <f t="shared" si="227"/>
        <v>2016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42050.008368055554</v>
      </c>
      <c r="P3597" s="12">
        <f t="shared" si="225"/>
        <v>42076.290972222225</v>
      </c>
      <c r="Q3597">
        <f t="shared" si="226"/>
        <v>49.69</v>
      </c>
      <c r="R3597" s="11" t="s">
        <v>8333</v>
      </c>
      <c r="S3597" t="s">
        <v>8334</v>
      </c>
      <c r="T3597" s="13">
        <f t="shared" si="227"/>
        <v>2015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41856.715069444443</v>
      </c>
      <c r="P3598" s="12">
        <f t="shared" si="225"/>
        <v>41877.715069444443</v>
      </c>
      <c r="Q3598">
        <f t="shared" si="226"/>
        <v>79</v>
      </c>
      <c r="R3598" s="11" t="s">
        <v>8333</v>
      </c>
      <c r="S3598" t="s">
        <v>8334</v>
      </c>
      <c r="T3598" s="13">
        <f t="shared" si="227"/>
        <v>2014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42417.585532407407</v>
      </c>
      <c r="P3599" s="12">
        <f t="shared" si="225"/>
        <v>42432.249305555553</v>
      </c>
      <c r="Q3599">
        <f t="shared" si="226"/>
        <v>77.73</v>
      </c>
      <c r="R3599" s="11" t="s">
        <v>8333</v>
      </c>
      <c r="S3599" t="s">
        <v>8334</v>
      </c>
      <c r="T3599" s="13">
        <f t="shared" si="227"/>
        <v>2016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41866.79886574074</v>
      </c>
      <c r="P3600" s="12">
        <f t="shared" si="225"/>
        <v>41885.207638888889</v>
      </c>
      <c r="Q3600">
        <f t="shared" si="226"/>
        <v>40.78</v>
      </c>
      <c r="R3600" s="11" t="s">
        <v>8333</v>
      </c>
      <c r="S3600" t="s">
        <v>8334</v>
      </c>
      <c r="T3600" s="13">
        <f t="shared" si="227"/>
        <v>2014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42220.79487268519</v>
      </c>
      <c r="P3601" s="12">
        <f t="shared" si="225"/>
        <v>42246</v>
      </c>
      <c r="Q3601">
        <f t="shared" si="226"/>
        <v>59.41</v>
      </c>
      <c r="R3601" s="11" t="s">
        <v>8333</v>
      </c>
      <c r="S3601" t="s">
        <v>8334</v>
      </c>
      <c r="T3601" s="13">
        <f t="shared" si="227"/>
        <v>2015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42628.849120370374</v>
      </c>
      <c r="P3602" s="12">
        <f t="shared" si="225"/>
        <v>42656.849120370374</v>
      </c>
      <c r="Q3602">
        <f t="shared" si="226"/>
        <v>3.25</v>
      </c>
      <c r="R3602" s="11" t="s">
        <v>8333</v>
      </c>
      <c r="S3602" t="s">
        <v>8334</v>
      </c>
      <c r="T3602" s="13">
        <f t="shared" si="227"/>
        <v>2016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41990.99863425926</v>
      </c>
      <c r="P3603" s="12">
        <f t="shared" si="225"/>
        <v>42020.99863425926</v>
      </c>
      <c r="Q3603">
        <f t="shared" si="226"/>
        <v>39.380000000000003</v>
      </c>
      <c r="R3603" s="11" t="s">
        <v>8333</v>
      </c>
      <c r="S3603" t="s">
        <v>8334</v>
      </c>
      <c r="T3603" s="13">
        <f t="shared" si="227"/>
        <v>2014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42447.894432870366</v>
      </c>
      <c r="P3604" s="12">
        <f t="shared" si="225"/>
        <v>42507.894432870366</v>
      </c>
      <c r="Q3604">
        <f t="shared" si="226"/>
        <v>81.67</v>
      </c>
      <c r="R3604" s="11" t="s">
        <v>8333</v>
      </c>
      <c r="S3604" t="s">
        <v>8334</v>
      </c>
      <c r="T3604" s="13">
        <f t="shared" si="227"/>
        <v>2016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42283.864351851851</v>
      </c>
      <c r="P3605" s="12">
        <f t="shared" si="225"/>
        <v>42313.906018518523</v>
      </c>
      <c r="Q3605">
        <f t="shared" si="226"/>
        <v>44.91</v>
      </c>
      <c r="R3605" s="11" t="s">
        <v>8333</v>
      </c>
      <c r="S3605" t="s">
        <v>8334</v>
      </c>
      <c r="T3605" s="13">
        <f t="shared" si="227"/>
        <v>2015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42483.015694444446</v>
      </c>
      <c r="P3606" s="12">
        <f t="shared" si="225"/>
        <v>42489.290972222225</v>
      </c>
      <c r="Q3606">
        <f t="shared" si="226"/>
        <v>49.06</v>
      </c>
      <c r="R3606" s="11" t="s">
        <v>8333</v>
      </c>
      <c r="S3606" t="s">
        <v>8334</v>
      </c>
      <c r="T3606" s="13">
        <f t="shared" si="227"/>
        <v>2016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42383.793124999997</v>
      </c>
      <c r="P3607" s="12">
        <f t="shared" si="225"/>
        <v>42413.793124999997</v>
      </c>
      <c r="Q3607">
        <f t="shared" si="226"/>
        <v>30.67</v>
      </c>
      <c r="R3607" s="11" t="s">
        <v>8333</v>
      </c>
      <c r="S3607" t="s">
        <v>8334</v>
      </c>
      <c r="T3607" s="13">
        <f t="shared" si="227"/>
        <v>2016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42566.604826388888</v>
      </c>
      <c r="P3608" s="12">
        <f t="shared" si="225"/>
        <v>42596.604826388888</v>
      </c>
      <c r="Q3608">
        <f t="shared" si="226"/>
        <v>61.06</v>
      </c>
      <c r="R3608" s="11" t="s">
        <v>8333</v>
      </c>
      <c r="S3608" t="s">
        <v>8334</v>
      </c>
      <c r="T3608" s="13">
        <f t="shared" si="227"/>
        <v>2016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42338.963912037041</v>
      </c>
      <c r="P3609" s="12">
        <f t="shared" si="225"/>
        <v>42353</v>
      </c>
      <c r="Q3609">
        <f t="shared" si="226"/>
        <v>29</v>
      </c>
      <c r="R3609" s="11" t="s">
        <v>8333</v>
      </c>
      <c r="S3609" t="s">
        <v>8334</v>
      </c>
      <c r="T3609" s="13">
        <f t="shared" si="227"/>
        <v>2015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42506.709375000006</v>
      </c>
      <c r="P3610" s="12">
        <f t="shared" si="225"/>
        <v>42538.583333333328</v>
      </c>
      <c r="Q3610">
        <f t="shared" si="226"/>
        <v>29.63</v>
      </c>
      <c r="R3610" s="11" t="s">
        <v>8333</v>
      </c>
      <c r="S3610" t="s">
        <v>8334</v>
      </c>
      <c r="T3610" s="13">
        <f t="shared" si="227"/>
        <v>2016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42429.991724537031</v>
      </c>
      <c r="P3611" s="12">
        <f t="shared" si="225"/>
        <v>42459.950057870374</v>
      </c>
      <c r="Q3611">
        <f t="shared" si="226"/>
        <v>143.1</v>
      </c>
      <c r="R3611" s="11" t="s">
        <v>8333</v>
      </c>
      <c r="S3611" t="s">
        <v>8334</v>
      </c>
      <c r="T3611" s="13">
        <f t="shared" si="227"/>
        <v>2016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42203.432129629626</v>
      </c>
      <c r="P3612" s="12">
        <f t="shared" si="225"/>
        <v>42233.432129629626</v>
      </c>
      <c r="Q3612">
        <f t="shared" si="226"/>
        <v>52.35</v>
      </c>
      <c r="R3612" s="11" t="s">
        <v>8333</v>
      </c>
      <c r="S3612" t="s">
        <v>8334</v>
      </c>
      <c r="T3612" s="13">
        <f t="shared" si="227"/>
        <v>2015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42072.370381944449</v>
      </c>
      <c r="P3613" s="12">
        <f t="shared" si="225"/>
        <v>42102.370381944449</v>
      </c>
      <c r="Q3613">
        <f t="shared" si="226"/>
        <v>66.67</v>
      </c>
      <c r="R3613" s="11" t="s">
        <v>8333</v>
      </c>
      <c r="S3613" t="s">
        <v>8334</v>
      </c>
      <c r="T3613" s="13">
        <f t="shared" si="227"/>
        <v>2015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41789.726979166669</v>
      </c>
      <c r="P3614" s="12">
        <f t="shared" si="225"/>
        <v>41799.726979166669</v>
      </c>
      <c r="Q3614">
        <f t="shared" si="226"/>
        <v>126.67</v>
      </c>
      <c r="R3614" s="11" t="s">
        <v>8333</v>
      </c>
      <c r="S3614" t="s">
        <v>8334</v>
      </c>
      <c r="T3614" s="13">
        <f t="shared" si="227"/>
        <v>2014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41788.58997685185</v>
      </c>
      <c r="P3615" s="12">
        <f t="shared" si="225"/>
        <v>41818.58997685185</v>
      </c>
      <c r="Q3615">
        <f t="shared" si="226"/>
        <v>62.5</v>
      </c>
      <c r="R3615" s="11" t="s">
        <v>8333</v>
      </c>
      <c r="S3615" t="s">
        <v>8334</v>
      </c>
      <c r="T3615" s="13">
        <f t="shared" si="227"/>
        <v>2014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42144.041851851856</v>
      </c>
      <c r="P3616" s="12">
        <f t="shared" si="225"/>
        <v>42174.041851851856</v>
      </c>
      <c r="Q3616">
        <f t="shared" si="226"/>
        <v>35.49</v>
      </c>
      <c r="R3616" s="11" t="s">
        <v>8333</v>
      </c>
      <c r="S3616" t="s">
        <v>8334</v>
      </c>
      <c r="T3616" s="13">
        <f t="shared" si="227"/>
        <v>2015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42318.593703703707</v>
      </c>
      <c r="P3617" s="12">
        <f t="shared" si="225"/>
        <v>42348.593703703707</v>
      </c>
      <c r="Q3617">
        <f t="shared" si="226"/>
        <v>37.08</v>
      </c>
      <c r="R3617" s="11" t="s">
        <v>8333</v>
      </c>
      <c r="S3617" t="s">
        <v>8334</v>
      </c>
      <c r="T3617" s="13">
        <f t="shared" si="227"/>
        <v>2015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42052.949814814812</v>
      </c>
      <c r="P3618" s="12">
        <f t="shared" si="225"/>
        <v>42082.908148148148</v>
      </c>
      <c r="Q3618">
        <f t="shared" si="226"/>
        <v>69.33</v>
      </c>
      <c r="R3618" s="11" t="s">
        <v>8333</v>
      </c>
      <c r="S3618" t="s">
        <v>8334</v>
      </c>
      <c r="T3618" s="13">
        <f t="shared" si="227"/>
        <v>2015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42779.610289351855</v>
      </c>
      <c r="P3619" s="12">
        <f t="shared" si="225"/>
        <v>42794</v>
      </c>
      <c r="Q3619">
        <f t="shared" si="226"/>
        <v>17.25</v>
      </c>
      <c r="R3619" s="11" t="s">
        <v>8333</v>
      </c>
      <c r="S3619" t="s">
        <v>8334</v>
      </c>
      <c r="T3619" s="13">
        <f t="shared" si="227"/>
        <v>2017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42128.627893518518</v>
      </c>
      <c r="P3620" s="12">
        <f t="shared" si="225"/>
        <v>42158.627893518518</v>
      </c>
      <c r="Q3620">
        <f t="shared" si="226"/>
        <v>36.07</v>
      </c>
      <c r="R3620" s="11" t="s">
        <v>8333</v>
      </c>
      <c r="S3620" t="s">
        <v>8334</v>
      </c>
      <c r="T3620" s="13">
        <f t="shared" si="227"/>
        <v>2015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42661.132245370376</v>
      </c>
      <c r="P3621" s="12">
        <f t="shared" si="225"/>
        <v>42693.916666666672</v>
      </c>
      <c r="Q3621">
        <f t="shared" si="226"/>
        <v>66.47</v>
      </c>
      <c r="R3621" s="11" t="s">
        <v>8333</v>
      </c>
      <c r="S3621" t="s">
        <v>8334</v>
      </c>
      <c r="T3621" s="13">
        <f t="shared" si="227"/>
        <v>2016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42037.938206018516</v>
      </c>
      <c r="P3622" s="12">
        <f t="shared" si="225"/>
        <v>42068.166666666672</v>
      </c>
      <c r="Q3622">
        <f t="shared" si="226"/>
        <v>56.07</v>
      </c>
      <c r="R3622" s="11" t="s">
        <v>8333</v>
      </c>
      <c r="S3622" t="s">
        <v>8334</v>
      </c>
      <c r="T3622" s="13">
        <f t="shared" si="227"/>
        <v>2015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42619.935694444444</v>
      </c>
      <c r="P3623" s="12">
        <f t="shared" si="225"/>
        <v>42643.875</v>
      </c>
      <c r="Q3623">
        <f t="shared" si="226"/>
        <v>47.03</v>
      </c>
      <c r="R3623" s="11" t="s">
        <v>8333</v>
      </c>
      <c r="S3623" t="s">
        <v>8334</v>
      </c>
      <c r="T3623" s="13">
        <f t="shared" si="227"/>
        <v>2016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41877.221886574072</v>
      </c>
      <c r="P3624" s="12">
        <f t="shared" si="225"/>
        <v>41910.140972222223</v>
      </c>
      <c r="Q3624">
        <f t="shared" si="226"/>
        <v>47.67</v>
      </c>
      <c r="R3624" s="11" t="s">
        <v>8333</v>
      </c>
      <c r="S3624" t="s">
        <v>8334</v>
      </c>
      <c r="T3624" s="13">
        <f t="shared" si="227"/>
        <v>2014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41828.736921296295</v>
      </c>
      <c r="P3625" s="12">
        <f t="shared" si="225"/>
        <v>41846.291666666664</v>
      </c>
      <c r="Q3625">
        <f t="shared" si="226"/>
        <v>88.24</v>
      </c>
      <c r="R3625" s="11" t="s">
        <v>8333</v>
      </c>
      <c r="S3625" t="s">
        <v>8334</v>
      </c>
      <c r="T3625" s="13">
        <f t="shared" si="227"/>
        <v>2014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42545.774189814809</v>
      </c>
      <c r="P3626" s="12">
        <f t="shared" si="225"/>
        <v>42605.774189814809</v>
      </c>
      <c r="Q3626">
        <f t="shared" si="226"/>
        <v>80.72</v>
      </c>
      <c r="R3626" s="11" t="s">
        <v>8333</v>
      </c>
      <c r="S3626" t="s">
        <v>8334</v>
      </c>
      <c r="T3626" s="13">
        <f t="shared" si="227"/>
        <v>2016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42157.652511574073</v>
      </c>
      <c r="P3627" s="12">
        <f t="shared" si="225"/>
        <v>42187.652511574073</v>
      </c>
      <c r="Q3627">
        <f t="shared" si="226"/>
        <v>39.49</v>
      </c>
      <c r="R3627" s="11" t="s">
        <v>8333</v>
      </c>
      <c r="S3627" t="s">
        <v>8334</v>
      </c>
      <c r="T3627" s="13">
        <f t="shared" si="227"/>
        <v>2015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41846.667326388888</v>
      </c>
      <c r="P3628" s="12">
        <f t="shared" si="225"/>
        <v>41867.667326388888</v>
      </c>
      <c r="Q3628">
        <f t="shared" si="226"/>
        <v>84.85</v>
      </c>
      <c r="R3628" s="11" t="s">
        <v>8333</v>
      </c>
      <c r="S3628" t="s">
        <v>8334</v>
      </c>
      <c r="T3628" s="13">
        <f t="shared" si="227"/>
        <v>2014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42460.741747685184</v>
      </c>
      <c r="P3629" s="12">
        <f t="shared" si="225"/>
        <v>42511.165972222225</v>
      </c>
      <c r="Q3629">
        <f t="shared" si="226"/>
        <v>68.97</v>
      </c>
      <c r="R3629" s="11" t="s">
        <v>8333</v>
      </c>
      <c r="S3629" t="s">
        <v>8334</v>
      </c>
      <c r="T3629" s="13">
        <f t="shared" si="227"/>
        <v>2016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42291.833287037036</v>
      </c>
      <c r="P3630" s="12">
        <f t="shared" si="225"/>
        <v>42351.874953703707</v>
      </c>
      <c r="Q3630">
        <f t="shared" si="226"/>
        <v>0</v>
      </c>
      <c r="R3630" s="11" t="s">
        <v>8333</v>
      </c>
      <c r="S3630" t="s">
        <v>8375</v>
      </c>
      <c r="T3630" s="13">
        <f t="shared" si="227"/>
        <v>2015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42437.094490740739</v>
      </c>
      <c r="P3631" s="12">
        <f t="shared" si="225"/>
        <v>42495.708333333328</v>
      </c>
      <c r="Q3631">
        <f t="shared" si="226"/>
        <v>1</v>
      </c>
      <c r="R3631" s="11" t="s">
        <v>8333</v>
      </c>
      <c r="S3631" t="s">
        <v>8375</v>
      </c>
      <c r="T3631" s="13">
        <f t="shared" si="227"/>
        <v>2016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41942.84710648148</v>
      </c>
      <c r="P3632" s="12">
        <f t="shared" si="225"/>
        <v>41972.888773148152</v>
      </c>
      <c r="Q3632">
        <f t="shared" si="226"/>
        <v>1</v>
      </c>
      <c r="R3632" s="11" t="s">
        <v>8333</v>
      </c>
      <c r="S3632" t="s">
        <v>8375</v>
      </c>
      <c r="T3632" s="13">
        <f t="shared" si="227"/>
        <v>2014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41880.753437499996</v>
      </c>
      <c r="P3633" s="12">
        <f t="shared" si="225"/>
        <v>41905.165972222225</v>
      </c>
      <c r="Q3633">
        <f t="shared" si="226"/>
        <v>147.88</v>
      </c>
      <c r="R3633" s="11" t="s">
        <v>8333</v>
      </c>
      <c r="S3633" t="s">
        <v>8375</v>
      </c>
      <c r="T3633" s="13">
        <f t="shared" si="227"/>
        <v>2014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41946.936909722222</v>
      </c>
      <c r="P3634" s="12">
        <f t="shared" si="225"/>
        <v>41966.936909722222</v>
      </c>
      <c r="Q3634">
        <f t="shared" si="226"/>
        <v>100</v>
      </c>
      <c r="R3634" s="11" t="s">
        <v>8333</v>
      </c>
      <c r="S3634" t="s">
        <v>8375</v>
      </c>
      <c r="T3634" s="13">
        <f t="shared" si="227"/>
        <v>2014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42649.623460648145</v>
      </c>
      <c r="P3635" s="12">
        <f t="shared" si="225"/>
        <v>42693.041666666672</v>
      </c>
      <c r="Q3635">
        <f t="shared" si="226"/>
        <v>56.84</v>
      </c>
      <c r="R3635" s="11" t="s">
        <v>8333</v>
      </c>
      <c r="S3635" t="s">
        <v>8375</v>
      </c>
      <c r="T3635" s="13">
        <f t="shared" si="227"/>
        <v>2016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42701.166365740741</v>
      </c>
      <c r="P3636" s="12">
        <f t="shared" si="225"/>
        <v>42749.165972222225</v>
      </c>
      <c r="Q3636">
        <f t="shared" si="226"/>
        <v>176.94</v>
      </c>
      <c r="R3636" s="11" t="s">
        <v>8333</v>
      </c>
      <c r="S3636" t="s">
        <v>8375</v>
      </c>
      <c r="T3636" s="13">
        <f t="shared" si="227"/>
        <v>2016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42450.88282407407</v>
      </c>
      <c r="P3637" s="12">
        <f t="shared" si="225"/>
        <v>42480.88282407407</v>
      </c>
      <c r="Q3637">
        <f t="shared" si="226"/>
        <v>127.6</v>
      </c>
      <c r="R3637" s="11" t="s">
        <v>8333</v>
      </c>
      <c r="S3637" t="s">
        <v>8375</v>
      </c>
      <c r="T3637" s="13">
        <f t="shared" si="227"/>
        <v>2016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42226.694780092599</v>
      </c>
      <c r="P3638" s="12">
        <f t="shared" si="225"/>
        <v>42261.694780092599</v>
      </c>
      <c r="Q3638">
        <f t="shared" si="226"/>
        <v>0</v>
      </c>
      <c r="R3638" s="11" t="s">
        <v>8333</v>
      </c>
      <c r="S3638" t="s">
        <v>8375</v>
      </c>
      <c r="T3638" s="13">
        <f t="shared" si="227"/>
        <v>2015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41975.700636574074</v>
      </c>
      <c r="P3639" s="12">
        <f t="shared" si="225"/>
        <v>42005.700636574074</v>
      </c>
      <c r="Q3639">
        <f t="shared" si="226"/>
        <v>66.14</v>
      </c>
      <c r="R3639" s="11" t="s">
        <v>8333</v>
      </c>
      <c r="S3639" t="s">
        <v>8375</v>
      </c>
      <c r="T3639" s="13">
        <f t="shared" si="227"/>
        <v>2014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42053.672824074078</v>
      </c>
      <c r="P3640" s="12">
        <f t="shared" si="225"/>
        <v>42113.631157407406</v>
      </c>
      <c r="Q3640">
        <f t="shared" si="226"/>
        <v>108</v>
      </c>
      <c r="R3640" s="11" t="s">
        <v>8333</v>
      </c>
      <c r="S3640" t="s">
        <v>8375</v>
      </c>
      <c r="T3640" s="13">
        <f t="shared" si="227"/>
        <v>2015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42590.677152777775</v>
      </c>
      <c r="P3641" s="12">
        <f t="shared" si="225"/>
        <v>42650.632638888885</v>
      </c>
      <c r="Q3641">
        <f t="shared" si="226"/>
        <v>1</v>
      </c>
      <c r="R3641" s="11" t="s">
        <v>8333</v>
      </c>
      <c r="S3641" t="s">
        <v>8375</v>
      </c>
      <c r="T3641" s="13">
        <f t="shared" si="227"/>
        <v>2016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42104.781597222223</v>
      </c>
      <c r="P3642" s="12">
        <f t="shared" si="225"/>
        <v>42134.781597222223</v>
      </c>
      <c r="Q3642">
        <f t="shared" si="226"/>
        <v>18.329999999999998</v>
      </c>
      <c r="R3642" s="11" t="s">
        <v>8333</v>
      </c>
      <c r="S3642" t="s">
        <v>8375</v>
      </c>
      <c r="T3642" s="13">
        <f t="shared" si="227"/>
        <v>2015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41899.627071759263</v>
      </c>
      <c r="P3643" s="12">
        <f t="shared" si="225"/>
        <v>41917.208333333336</v>
      </c>
      <c r="Q3643">
        <f t="shared" si="226"/>
        <v>0</v>
      </c>
      <c r="R3643" s="11" t="s">
        <v>8333</v>
      </c>
      <c r="S3643" t="s">
        <v>8375</v>
      </c>
      <c r="T3643" s="13">
        <f t="shared" si="227"/>
        <v>2014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42297.816284722227</v>
      </c>
      <c r="P3644" s="12">
        <f t="shared" si="225"/>
        <v>42338.708333333328</v>
      </c>
      <c r="Q3644">
        <f t="shared" si="226"/>
        <v>7.5</v>
      </c>
      <c r="R3644" s="11" t="s">
        <v>8333</v>
      </c>
      <c r="S3644" t="s">
        <v>8375</v>
      </c>
      <c r="T3644" s="13">
        <f t="shared" si="227"/>
        <v>2015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42285.143969907411</v>
      </c>
      <c r="P3645" s="12">
        <f t="shared" si="225"/>
        <v>42325.185636574075</v>
      </c>
      <c r="Q3645">
        <f t="shared" si="226"/>
        <v>0</v>
      </c>
      <c r="R3645" s="11" t="s">
        <v>8333</v>
      </c>
      <c r="S3645" t="s">
        <v>8375</v>
      </c>
      <c r="T3645" s="13">
        <f t="shared" si="227"/>
        <v>2015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42409.241747685184</v>
      </c>
      <c r="P3646" s="12">
        <f t="shared" si="225"/>
        <v>42437.207638888889</v>
      </c>
      <c r="Q3646">
        <f t="shared" si="226"/>
        <v>68.42</v>
      </c>
      <c r="R3646" s="11" t="s">
        <v>8333</v>
      </c>
      <c r="S3646" t="s">
        <v>8375</v>
      </c>
      <c r="T3646" s="13">
        <f t="shared" si="227"/>
        <v>2016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42665.970347222217</v>
      </c>
      <c r="P3647" s="12">
        <f t="shared" si="225"/>
        <v>42696.012013888889</v>
      </c>
      <c r="Q3647">
        <f t="shared" si="226"/>
        <v>1</v>
      </c>
      <c r="R3647" s="11" t="s">
        <v>8333</v>
      </c>
      <c r="S3647" t="s">
        <v>8375</v>
      </c>
      <c r="T3647" s="13">
        <f t="shared" si="227"/>
        <v>2016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42140.421319444446</v>
      </c>
      <c r="P3648" s="12">
        <f t="shared" si="225"/>
        <v>42171.979166666672</v>
      </c>
      <c r="Q3648">
        <f t="shared" si="226"/>
        <v>60.13</v>
      </c>
      <c r="R3648" s="11" t="s">
        <v>8333</v>
      </c>
      <c r="S3648" t="s">
        <v>8375</v>
      </c>
      <c r="T3648" s="13">
        <f t="shared" si="227"/>
        <v>2015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42598.749155092592</v>
      </c>
      <c r="P3649" s="12">
        <f t="shared" si="225"/>
        <v>42643.749155092592</v>
      </c>
      <c r="Q3649">
        <f t="shared" si="226"/>
        <v>15</v>
      </c>
      <c r="R3649" s="11" t="s">
        <v>8333</v>
      </c>
      <c r="S3649" t="s">
        <v>8375</v>
      </c>
      <c r="T3649" s="13">
        <f t="shared" si="227"/>
        <v>2016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41887.292187500003</v>
      </c>
      <c r="P3650" s="12">
        <f t="shared" si="225"/>
        <v>41917.292187500003</v>
      </c>
      <c r="Q3650">
        <f t="shared" si="226"/>
        <v>550.04</v>
      </c>
      <c r="R3650" s="11" t="s">
        <v>8333</v>
      </c>
      <c r="S3650" t="s">
        <v>8334</v>
      </c>
      <c r="T3650" s="13">
        <f t="shared" si="227"/>
        <v>2014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(((J3651/60)/60)/24)+DATE(1970,1,1)</f>
        <v>41780.712893518517</v>
      </c>
      <c r="P3651" s="12">
        <f t="shared" ref="P3651:P3714" si="229">(((I3651/60)/60)/24)+DATE(1970,1,1)</f>
        <v>41806.712893518517</v>
      </c>
      <c r="Q3651">
        <f t="shared" ref="Q3651:Q3714" si="230">IFERROR(ROUND(E3651/L3651,2),0)</f>
        <v>97.5</v>
      </c>
      <c r="R3651" s="11" t="s">
        <v>8333</v>
      </c>
      <c r="S3651" t="s">
        <v>8334</v>
      </c>
      <c r="T3651" s="13">
        <f t="shared" ref="T3651:T3714" si="231">YEAR(O3651)</f>
        <v>2014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42381.478981481487</v>
      </c>
      <c r="P3652" s="12">
        <f t="shared" si="229"/>
        <v>42402.478981481487</v>
      </c>
      <c r="Q3652">
        <f t="shared" si="230"/>
        <v>29.41</v>
      </c>
      <c r="R3652" s="11" t="s">
        <v>8333</v>
      </c>
      <c r="S3652" t="s">
        <v>8334</v>
      </c>
      <c r="T3652" s="13">
        <f t="shared" si="231"/>
        <v>2016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41828.646319444444</v>
      </c>
      <c r="P3653" s="12">
        <f t="shared" si="229"/>
        <v>41861.665972222225</v>
      </c>
      <c r="Q3653">
        <f t="shared" si="230"/>
        <v>57.78</v>
      </c>
      <c r="R3653" s="11" t="s">
        <v>8333</v>
      </c>
      <c r="S3653" t="s">
        <v>8334</v>
      </c>
      <c r="T3653" s="13">
        <f t="shared" si="231"/>
        <v>2014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42596.644699074073</v>
      </c>
      <c r="P3654" s="12">
        <f t="shared" si="229"/>
        <v>42607.165972222225</v>
      </c>
      <c r="Q3654">
        <f t="shared" si="230"/>
        <v>44.24</v>
      </c>
      <c r="R3654" s="11" t="s">
        <v>8333</v>
      </c>
      <c r="S3654" t="s">
        <v>8334</v>
      </c>
      <c r="T3654" s="13">
        <f t="shared" si="231"/>
        <v>2016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42191.363506944443</v>
      </c>
      <c r="P3655" s="12">
        <f t="shared" si="229"/>
        <v>42221.363506944443</v>
      </c>
      <c r="Q3655">
        <f t="shared" si="230"/>
        <v>60.91</v>
      </c>
      <c r="R3655" s="11" t="s">
        <v>8333</v>
      </c>
      <c r="S3655" t="s">
        <v>8334</v>
      </c>
      <c r="T3655" s="13">
        <f t="shared" si="231"/>
        <v>2015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42440.416504629626</v>
      </c>
      <c r="P3656" s="12">
        <f t="shared" si="229"/>
        <v>42463.708333333328</v>
      </c>
      <c r="Q3656">
        <f t="shared" si="230"/>
        <v>68.84</v>
      </c>
      <c r="R3656" s="11" t="s">
        <v>8333</v>
      </c>
      <c r="S3656" t="s">
        <v>8334</v>
      </c>
      <c r="T3656" s="13">
        <f t="shared" si="231"/>
        <v>2016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42173.803217592591</v>
      </c>
      <c r="P3657" s="12">
        <f t="shared" si="229"/>
        <v>42203.290972222225</v>
      </c>
      <c r="Q3657">
        <f t="shared" si="230"/>
        <v>73.58</v>
      </c>
      <c r="R3657" s="11" t="s">
        <v>8333</v>
      </c>
      <c r="S3657" t="s">
        <v>8334</v>
      </c>
      <c r="T3657" s="13">
        <f t="shared" si="231"/>
        <v>2015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42737.910138888896</v>
      </c>
      <c r="P3658" s="12">
        <f t="shared" si="229"/>
        <v>42767.957638888889</v>
      </c>
      <c r="Q3658">
        <f t="shared" si="230"/>
        <v>115.02</v>
      </c>
      <c r="R3658" s="11" t="s">
        <v>8333</v>
      </c>
      <c r="S3658" t="s">
        <v>8334</v>
      </c>
      <c r="T3658" s="13">
        <f t="shared" si="231"/>
        <v>2017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42499.629849537043</v>
      </c>
      <c r="P3659" s="12">
        <f t="shared" si="229"/>
        <v>42522.904166666667</v>
      </c>
      <c r="Q3659">
        <f t="shared" si="230"/>
        <v>110.75</v>
      </c>
      <c r="R3659" s="11" t="s">
        <v>8333</v>
      </c>
      <c r="S3659" t="s">
        <v>8334</v>
      </c>
      <c r="T3659" s="13">
        <f t="shared" si="231"/>
        <v>2016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41775.858564814815</v>
      </c>
      <c r="P3660" s="12">
        <f t="shared" si="229"/>
        <v>41822.165972222225</v>
      </c>
      <c r="Q3660">
        <f t="shared" si="230"/>
        <v>75.5</v>
      </c>
      <c r="R3660" s="11" t="s">
        <v>8333</v>
      </c>
      <c r="S3660" t="s">
        <v>8334</v>
      </c>
      <c r="T3660" s="13">
        <f t="shared" si="231"/>
        <v>2014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42055.277199074073</v>
      </c>
      <c r="P3661" s="12">
        <f t="shared" si="229"/>
        <v>42082.610416666663</v>
      </c>
      <c r="Q3661">
        <f t="shared" si="230"/>
        <v>235.46</v>
      </c>
      <c r="R3661" s="11" t="s">
        <v>8333</v>
      </c>
      <c r="S3661" t="s">
        <v>8334</v>
      </c>
      <c r="T3661" s="13">
        <f t="shared" si="231"/>
        <v>2015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41971.881076388891</v>
      </c>
      <c r="P3662" s="12">
        <f t="shared" si="229"/>
        <v>41996.881076388891</v>
      </c>
      <c r="Q3662">
        <f t="shared" si="230"/>
        <v>11.36</v>
      </c>
      <c r="R3662" s="11" t="s">
        <v>8333</v>
      </c>
      <c r="S3662" t="s">
        <v>8334</v>
      </c>
      <c r="T3662" s="13">
        <f t="shared" si="231"/>
        <v>2014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42447.896666666667</v>
      </c>
      <c r="P3663" s="12">
        <f t="shared" si="229"/>
        <v>42470.166666666672</v>
      </c>
      <c r="Q3663">
        <f t="shared" si="230"/>
        <v>92.5</v>
      </c>
      <c r="R3663" s="11" t="s">
        <v>8333</v>
      </c>
      <c r="S3663" t="s">
        <v>8334</v>
      </c>
      <c r="T3663" s="13">
        <f t="shared" si="231"/>
        <v>2016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42064.220069444447</v>
      </c>
      <c r="P3664" s="12">
        <f t="shared" si="229"/>
        <v>42094.178402777776</v>
      </c>
      <c r="Q3664">
        <f t="shared" si="230"/>
        <v>202.85</v>
      </c>
      <c r="R3664" s="11" t="s">
        <v>8333</v>
      </c>
      <c r="S3664" t="s">
        <v>8334</v>
      </c>
      <c r="T3664" s="13">
        <f t="shared" si="231"/>
        <v>2015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42665.451736111107</v>
      </c>
      <c r="P3665" s="12">
        <f t="shared" si="229"/>
        <v>42725.493402777778</v>
      </c>
      <c r="Q3665">
        <f t="shared" si="230"/>
        <v>26</v>
      </c>
      <c r="R3665" s="11" t="s">
        <v>8333</v>
      </c>
      <c r="S3665" t="s">
        <v>8334</v>
      </c>
      <c r="T3665" s="13">
        <f t="shared" si="231"/>
        <v>2016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42523.248715277776</v>
      </c>
      <c r="P3666" s="12">
        <f t="shared" si="229"/>
        <v>42537.248715277776</v>
      </c>
      <c r="Q3666">
        <f t="shared" si="230"/>
        <v>46.05</v>
      </c>
      <c r="R3666" s="11" t="s">
        <v>8333</v>
      </c>
      <c r="S3666" t="s">
        <v>8334</v>
      </c>
      <c r="T3666" s="13">
        <f t="shared" si="231"/>
        <v>2016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42294.808124999996</v>
      </c>
      <c r="P3667" s="12">
        <f t="shared" si="229"/>
        <v>42305.829166666663</v>
      </c>
      <c r="Q3667">
        <f t="shared" si="230"/>
        <v>51</v>
      </c>
      <c r="R3667" s="11" t="s">
        <v>8333</v>
      </c>
      <c r="S3667" t="s">
        <v>8334</v>
      </c>
      <c r="T3667" s="13">
        <f t="shared" si="231"/>
        <v>2015</v>
      </c>
    </row>
    <row r="3668" spans="1:20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41822.90488425926</v>
      </c>
      <c r="P3668" s="12">
        <f t="shared" si="229"/>
        <v>41844.291666666664</v>
      </c>
      <c r="Q3668">
        <f t="shared" si="230"/>
        <v>31.58</v>
      </c>
      <c r="R3668" s="11" t="s">
        <v>8333</v>
      </c>
      <c r="S3668" t="s">
        <v>8334</v>
      </c>
      <c r="T3668" s="13">
        <f t="shared" si="231"/>
        <v>2014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42173.970127314817</v>
      </c>
      <c r="P3669" s="12">
        <f t="shared" si="229"/>
        <v>42203.970127314817</v>
      </c>
      <c r="Q3669">
        <f t="shared" si="230"/>
        <v>53.36</v>
      </c>
      <c r="R3669" s="11" t="s">
        <v>8333</v>
      </c>
      <c r="S3669" t="s">
        <v>8334</v>
      </c>
      <c r="T3669" s="13">
        <f t="shared" si="231"/>
        <v>2015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42185.556157407409</v>
      </c>
      <c r="P3670" s="12">
        <f t="shared" si="229"/>
        <v>42208.772916666669</v>
      </c>
      <c r="Q3670">
        <f t="shared" si="230"/>
        <v>36.96</v>
      </c>
      <c r="R3670" s="11" t="s">
        <v>8333</v>
      </c>
      <c r="S3670" t="s">
        <v>8334</v>
      </c>
      <c r="T3670" s="13">
        <f t="shared" si="231"/>
        <v>2015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42136.675196759257</v>
      </c>
      <c r="P3671" s="12">
        <f t="shared" si="229"/>
        <v>42166.675196759257</v>
      </c>
      <c r="Q3671">
        <f t="shared" si="230"/>
        <v>81.290000000000006</v>
      </c>
      <c r="R3671" s="11" t="s">
        <v>8333</v>
      </c>
      <c r="S3671" t="s">
        <v>8334</v>
      </c>
      <c r="T3671" s="13">
        <f t="shared" si="231"/>
        <v>2015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42142.514016203699</v>
      </c>
      <c r="P3672" s="12">
        <f t="shared" si="229"/>
        <v>42155.958333333328</v>
      </c>
      <c r="Q3672">
        <f t="shared" si="230"/>
        <v>20.079999999999998</v>
      </c>
      <c r="R3672" s="11" t="s">
        <v>8333</v>
      </c>
      <c r="S3672" t="s">
        <v>8334</v>
      </c>
      <c r="T3672" s="13">
        <f t="shared" si="231"/>
        <v>2015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41820.62809027778</v>
      </c>
      <c r="P3673" s="12">
        <f t="shared" si="229"/>
        <v>41841.165972222225</v>
      </c>
      <c r="Q3673">
        <f t="shared" si="230"/>
        <v>88.25</v>
      </c>
      <c r="R3673" s="11" t="s">
        <v>8333</v>
      </c>
      <c r="S3673" t="s">
        <v>8334</v>
      </c>
      <c r="T3673" s="13">
        <f t="shared" si="231"/>
        <v>2014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41878.946574074071</v>
      </c>
      <c r="P3674" s="12">
        <f t="shared" si="229"/>
        <v>41908.946574074071</v>
      </c>
      <c r="Q3674">
        <f t="shared" si="230"/>
        <v>53.44</v>
      </c>
      <c r="R3674" s="11" t="s">
        <v>8333</v>
      </c>
      <c r="S3674" t="s">
        <v>8334</v>
      </c>
      <c r="T3674" s="13">
        <f t="shared" si="231"/>
        <v>2014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41914.295104166667</v>
      </c>
      <c r="P3675" s="12">
        <f t="shared" si="229"/>
        <v>41948.536111111112</v>
      </c>
      <c r="Q3675">
        <f t="shared" si="230"/>
        <v>39.869999999999997</v>
      </c>
      <c r="R3675" s="11" t="s">
        <v>8333</v>
      </c>
      <c r="S3675" t="s">
        <v>8334</v>
      </c>
      <c r="T3675" s="13">
        <f t="shared" si="231"/>
        <v>2014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42556.873020833329</v>
      </c>
      <c r="P3676" s="12">
        <f t="shared" si="229"/>
        <v>42616.873020833329</v>
      </c>
      <c r="Q3676">
        <f t="shared" si="230"/>
        <v>145.16</v>
      </c>
      <c r="R3676" s="11" t="s">
        <v>8333</v>
      </c>
      <c r="S3676" t="s">
        <v>8334</v>
      </c>
      <c r="T3676" s="13">
        <f t="shared" si="231"/>
        <v>2016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42493.597013888888</v>
      </c>
      <c r="P3677" s="12">
        <f t="shared" si="229"/>
        <v>42505.958333333328</v>
      </c>
      <c r="Q3677">
        <f t="shared" si="230"/>
        <v>23.33</v>
      </c>
      <c r="R3677" s="11" t="s">
        <v>8333</v>
      </c>
      <c r="S3677" t="s">
        <v>8334</v>
      </c>
      <c r="T3677" s="13">
        <f t="shared" si="231"/>
        <v>2016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41876.815787037034</v>
      </c>
      <c r="P3678" s="12">
        <f t="shared" si="229"/>
        <v>41894.815787037034</v>
      </c>
      <c r="Q3678">
        <f t="shared" si="230"/>
        <v>64.38</v>
      </c>
      <c r="R3678" s="11" t="s">
        <v>8333</v>
      </c>
      <c r="S3678" t="s">
        <v>8334</v>
      </c>
      <c r="T3678" s="13">
        <f t="shared" si="231"/>
        <v>2014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41802.574282407404</v>
      </c>
      <c r="P3679" s="12">
        <f t="shared" si="229"/>
        <v>41823.165972222225</v>
      </c>
      <c r="Q3679">
        <f t="shared" si="230"/>
        <v>62.05</v>
      </c>
      <c r="R3679" s="11" t="s">
        <v>8333</v>
      </c>
      <c r="S3679" t="s">
        <v>8334</v>
      </c>
      <c r="T3679" s="13">
        <f t="shared" si="231"/>
        <v>2014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42120.531226851846</v>
      </c>
      <c r="P3680" s="12">
        <f t="shared" si="229"/>
        <v>42155.531226851846</v>
      </c>
      <c r="Q3680">
        <f t="shared" si="230"/>
        <v>66.13</v>
      </c>
      <c r="R3680" s="11" t="s">
        <v>8333</v>
      </c>
      <c r="S3680" t="s">
        <v>8334</v>
      </c>
      <c r="T3680" s="13">
        <f t="shared" si="231"/>
        <v>2015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41786.761354166665</v>
      </c>
      <c r="P3681" s="12">
        <f t="shared" si="229"/>
        <v>41821.207638888889</v>
      </c>
      <c r="Q3681">
        <f t="shared" si="230"/>
        <v>73.400000000000006</v>
      </c>
      <c r="R3681" s="11" t="s">
        <v>8333</v>
      </c>
      <c r="S3681" t="s">
        <v>8334</v>
      </c>
      <c r="T3681" s="13">
        <f t="shared" si="231"/>
        <v>2014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42627.454097222217</v>
      </c>
      <c r="P3682" s="12">
        <f t="shared" si="229"/>
        <v>42648.454097222217</v>
      </c>
      <c r="Q3682">
        <f t="shared" si="230"/>
        <v>99.5</v>
      </c>
      <c r="R3682" s="11" t="s">
        <v>8333</v>
      </c>
      <c r="S3682" t="s">
        <v>8334</v>
      </c>
      <c r="T3682" s="13">
        <f t="shared" si="231"/>
        <v>2016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42374.651504629626</v>
      </c>
      <c r="P3683" s="12">
        <f t="shared" si="229"/>
        <v>42384.651504629626</v>
      </c>
      <c r="Q3683">
        <f t="shared" si="230"/>
        <v>62.17</v>
      </c>
      <c r="R3683" s="11" t="s">
        <v>8333</v>
      </c>
      <c r="S3683" t="s">
        <v>8334</v>
      </c>
      <c r="T3683" s="13">
        <f t="shared" si="231"/>
        <v>2016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41772.685393518521</v>
      </c>
      <c r="P3684" s="12">
        <f t="shared" si="229"/>
        <v>41806.290972222225</v>
      </c>
      <c r="Q3684">
        <f t="shared" si="230"/>
        <v>62.33</v>
      </c>
      <c r="R3684" s="11" t="s">
        <v>8333</v>
      </c>
      <c r="S3684" t="s">
        <v>8334</v>
      </c>
      <c r="T3684" s="13">
        <f t="shared" si="231"/>
        <v>2014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42633.116851851853</v>
      </c>
      <c r="P3685" s="12">
        <f t="shared" si="229"/>
        <v>42663.116851851853</v>
      </c>
      <c r="Q3685">
        <f t="shared" si="230"/>
        <v>58.79</v>
      </c>
      <c r="R3685" s="11" t="s">
        <v>8333</v>
      </c>
      <c r="S3685" t="s">
        <v>8334</v>
      </c>
      <c r="T3685" s="13">
        <f t="shared" si="231"/>
        <v>2016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42219.180393518516</v>
      </c>
      <c r="P3686" s="12">
        <f t="shared" si="229"/>
        <v>42249.180393518516</v>
      </c>
      <c r="Q3686">
        <f t="shared" si="230"/>
        <v>45.35</v>
      </c>
      <c r="R3686" s="11" t="s">
        <v>8333</v>
      </c>
      <c r="S3686" t="s">
        <v>8334</v>
      </c>
      <c r="T3686" s="13">
        <f t="shared" si="231"/>
        <v>2015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41753.593275462961</v>
      </c>
      <c r="P3687" s="12">
        <f t="shared" si="229"/>
        <v>41778.875</v>
      </c>
      <c r="Q3687">
        <f t="shared" si="230"/>
        <v>41.94</v>
      </c>
      <c r="R3687" s="11" t="s">
        <v>8333</v>
      </c>
      <c r="S3687" t="s">
        <v>8334</v>
      </c>
      <c r="T3687" s="13">
        <f t="shared" si="231"/>
        <v>2014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42230.662731481483</v>
      </c>
      <c r="P3688" s="12">
        <f t="shared" si="229"/>
        <v>42245.165972222225</v>
      </c>
      <c r="Q3688">
        <f t="shared" si="230"/>
        <v>59.17</v>
      </c>
      <c r="R3688" s="11" t="s">
        <v>8333</v>
      </c>
      <c r="S3688" t="s">
        <v>8334</v>
      </c>
      <c r="T3688" s="13">
        <f t="shared" si="231"/>
        <v>2015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41787.218229166669</v>
      </c>
      <c r="P3689" s="12">
        <f t="shared" si="229"/>
        <v>41817.218229166669</v>
      </c>
      <c r="Q3689">
        <f t="shared" si="230"/>
        <v>200.49</v>
      </c>
      <c r="R3689" s="11" t="s">
        <v>8333</v>
      </c>
      <c r="S3689" t="s">
        <v>8334</v>
      </c>
      <c r="T3689" s="13">
        <f t="shared" si="231"/>
        <v>2014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41829.787083333329</v>
      </c>
      <c r="P3690" s="12">
        <f t="shared" si="229"/>
        <v>41859.787083333329</v>
      </c>
      <c r="Q3690">
        <f t="shared" si="230"/>
        <v>83.97</v>
      </c>
      <c r="R3690" s="11" t="s">
        <v>8333</v>
      </c>
      <c r="S3690" t="s">
        <v>8334</v>
      </c>
      <c r="T3690" s="13">
        <f t="shared" si="231"/>
        <v>2014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42147.826840277776</v>
      </c>
      <c r="P3691" s="12">
        <f t="shared" si="229"/>
        <v>42176.934027777781</v>
      </c>
      <c r="Q3691">
        <f t="shared" si="230"/>
        <v>57.26</v>
      </c>
      <c r="R3691" s="11" t="s">
        <v>8333</v>
      </c>
      <c r="S3691" t="s">
        <v>8334</v>
      </c>
      <c r="T3691" s="13">
        <f t="shared" si="231"/>
        <v>2015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41940.598182870373</v>
      </c>
      <c r="P3692" s="12">
        <f t="shared" si="229"/>
        <v>41970.639849537038</v>
      </c>
      <c r="Q3692">
        <f t="shared" si="230"/>
        <v>58.06</v>
      </c>
      <c r="R3692" s="11" t="s">
        <v>8333</v>
      </c>
      <c r="S3692" t="s">
        <v>8334</v>
      </c>
      <c r="T3692" s="13">
        <f t="shared" si="231"/>
        <v>2014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42020.700567129628</v>
      </c>
      <c r="P3693" s="12">
        <f t="shared" si="229"/>
        <v>42065.207638888889</v>
      </c>
      <c r="Q3693">
        <f t="shared" si="230"/>
        <v>186.8</v>
      </c>
      <c r="R3693" s="11" t="s">
        <v>8333</v>
      </c>
      <c r="S3693" t="s">
        <v>8334</v>
      </c>
      <c r="T3693" s="13">
        <f t="shared" si="231"/>
        <v>2015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41891.96503472222</v>
      </c>
      <c r="P3694" s="12">
        <f t="shared" si="229"/>
        <v>41901</v>
      </c>
      <c r="Q3694">
        <f t="shared" si="230"/>
        <v>74.12</v>
      </c>
      <c r="R3694" s="11" t="s">
        <v>8333</v>
      </c>
      <c r="S3694" t="s">
        <v>8334</v>
      </c>
      <c r="T3694" s="13">
        <f t="shared" si="231"/>
        <v>2014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42309.191307870366</v>
      </c>
      <c r="P3695" s="12">
        <f t="shared" si="229"/>
        <v>42338.9375</v>
      </c>
      <c r="Q3695">
        <f t="shared" si="230"/>
        <v>30.71</v>
      </c>
      <c r="R3695" s="11" t="s">
        <v>8333</v>
      </c>
      <c r="S3695" t="s">
        <v>8334</v>
      </c>
      <c r="T3695" s="13">
        <f t="shared" si="231"/>
        <v>2015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42490.133877314816</v>
      </c>
      <c r="P3696" s="12">
        <f t="shared" si="229"/>
        <v>42527.083333333328</v>
      </c>
      <c r="Q3696">
        <f t="shared" si="230"/>
        <v>62.67</v>
      </c>
      <c r="R3696" s="11" t="s">
        <v>8333</v>
      </c>
      <c r="S3696" t="s">
        <v>8334</v>
      </c>
      <c r="T3696" s="13">
        <f t="shared" si="231"/>
        <v>2016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41995.870486111111</v>
      </c>
      <c r="P3697" s="12">
        <f t="shared" si="229"/>
        <v>42015.870486111111</v>
      </c>
      <c r="Q3697">
        <f t="shared" si="230"/>
        <v>121.36</v>
      </c>
      <c r="R3697" s="11" t="s">
        <v>8333</v>
      </c>
      <c r="S3697" t="s">
        <v>8334</v>
      </c>
      <c r="T3697" s="13">
        <f t="shared" si="231"/>
        <v>2014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41988.617083333331</v>
      </c>
      <c r="P3698" s="12">
        <f t="shared" si="229"/>
        <v>42048.617083333331</v>
      </c>
      <c r="Q3698">
        <f t="shared" si="230"/>
        <v>39.74</v>
      </c>
      <c r="R3698" s="11" t="s">
        <v>8333</v>
      </c>
      <c r="S3698" t="s">
        <v>8334</v>
      </c>
      <c r="T3698" s="13">
        <f t="shared" si="231"/>
        <v>2014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42479.465833333335</v>
      </c>
      <c r="P3699" s="12">
        <f t="shared" si="229"/>
        <v>42500.465833333335</v>
      </c>
      <c r="Q3699">
        <f t="shared" si="230"/>
        <v>72</v>
      </c>
      <c r="R3699" s="11" t="s">
        <v>8333</v>
      </c>
      <c r="S3699" t="s">
        <v>8334</v>
      </c>
      <c r="T3699" s="13">
        <f t="shared" si="231"/>
        <v>2016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42401.806562500002</v>
      </c>
      <c r="P3700" s="12">
        <f t="shared" si="229"/>
        <v>42431.806562500002</v>
      </c>
      <c r="Q3700">
        <f t="shared" si="230"/>
        <v>40.630000000000003</v>
      </c>
      <c r="R3700" s="11" t="s">
        <v>8333</v>
      </c>
      <c r="S3700" t="s">
        <v>8334</v>
      </c>
      <c r="T3700" s="13">
        <f t="shared" si="231"/>
        <v>2016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41897.602037037039</v>
      </c>
      <c r="P3701" s="12">
        <f t="shared" si="229"/>
        <v>41927.602037037039</v>
      </c>
      <c r="Q3701">
        <f t="shared" si="230"/>
        <v>63</v>
      </c>
      <c r="R3701" s="11" t="s">
        <v>8333</v>
      </c>
      <c r="S3701" t="s">
        <v>8334</v>
      </c>
      <c r="T3701" s="13">
        <f t="shared" si="231"/>
        <v>2014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41882.585648148146</v>
      </c>
      <c r="P3702" s="12">
        <f t="shared" si="229"/>
        <v>41912.666666666664</v>
      </c>
      <c r="Q3702">
        <f t="shared" si="230"/>
        <v>33.67</v>
      </c>
      <c r="R3702" s="11" t="s">
        <v>8333</v>
      </c>
      <c r="S3702" t="s">
        <v>8334</v>
      </c>
      <c r="T3702" s="13">
        <f t="shared" si="231"/>
        <v>2014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42129.541585648149</v>
      </c>
      <c r="P3703" s="12">
        <f t="shared" si="229"/>
        <v>42159.541585648149</v>
      </c>
      <c r="Q3703">
        <f t="shared" si="230"/>
        <v>38.590000000000003</v>
      </c>
      <c r="R3703" s="11" t="s">
        <v>8333</v>
      </c>
      <c r="S3703" t="s">
        <v>8334</v>
      </c>
      <c r="T3703" s="13">
        <f t="shared" si="231"/>
        <v>2015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42524.53800925926</v>
      </c>
      <c r="P3704" s="12">
        <f t="shared" si="229"/>
        <v>42561.957638888889</v>
      </c>
      <c r="Q3704">
        <f t="shared" si="230"/>
        <v>155.94999999999999</v>
      </c>
      <c r="R3704" s="11" t="s">
        <v>8333</v>
      </c>
      <c r="S3704" t="s">
        <v>8334</v>
      </c>
      <c r="T3704" s="13">
        <f t="shared" si="231"/>
        <v>2016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42556.504490740743</v>
      </c>
      <c r="P3705" s="12">
        <f t="shared" si="229"/>
        <v>42595.290972222225</v>
      </c>
      <c r="Q3705">
        <f t="shared" si="230"/>
        <v>43.2</v>
      </c>
      <c r="R3705" s="11" t="s">
        <v>8333</v>
      </c>
      <c r="S3705" t="s">
        <v>8334</v>
      </c>
      <c r="T3705" s="13">
        <f t="shared" si="231"/>
        <v>2016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42461.689745370371</v>
      </c>
      <c r="P3706" s="12">
        <f t="shared" si="229"/>
        <v>42521.689745370371</v>
      </c>
      <c r="Q3706">
        <f t="shared" si="230"/>
        <v>15.15</v>
      </c>
      <c r="R3706" s="11" t="s">
        <v>8333</v>
      </c>
      <c r="S3706" t="s">
        <v>8334</v>
      </c>
      <c r="T3706" s="13">
        <f t="shared" si="231"/>
        <v>2016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41792.542986111112</v>
      </c>
      <c r="P3707" s="12">
        <f t="shared" si="229"/>
        <v>41813.75</v>
      </c>
      <c r="Q3707">
        <f t="shared" si="230"/>
        <v>83.57</v>
      </c>
      <c r="R3707" s="11" t="s">
        <v>8333</v>
      </c>
      <c r="S3707" t="s">
        <v>8334</v>
      </c>
      <c r="T3707" s="13">
        <f t="shared" si="231"/>
        <v>2014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41879.913761574076</v>
      </c>
      <c r="P3708" s="12">
        <f t="shared" si="229"/>
        <v>41894.913761574076</v>
      </c>
      <c r="Q3708">
        <f t="shared" si="230"/>
        <v>140</v>
      </c>
      <c r="R3708" s="11" t="s">
        <v>8333</v>
      </c>
      <c r="S3708" t="s">
        <v>8334</v>
      </c>
      <c r="T3708" s="13">
        <f t="shared" si="231"/>
        <v>2014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42552.048356481479</v>
      </c>
      <c r="P3709" s="12">
        <f t="shared" si="229"/>
        <v>42573.226388888885</v>
      </c>
      <c r="Q3709">
        <f t="shared" si="230"/>
        <v>80.87</v>
      </c>
      <c r="R3709" s="11" t="s">
        <v>8333</v>
      </c>
      <c r="S3709" t="s">
        <v>8334</v>
      </c>
      <c r="T3709" s="13">
        <f t="shared" si="231"/>
        <v>2016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41810.142199074071</v>
      </c>
      <c r="P3710" s="12">
        <f t="shared" si="229"/>
        <v>41824.142199074071</v>
      </c>
      <c r="Q3710">
        <f t="shared" si="230"/>
        <v>53.85</v>
      </c>
      <c r="R3710" s="11" t="s">
        <v>8333</v>
      </c>
      <c r="S3710" t="s">
        <v>8334</v>
      </c>
      <c r="T3710" s="13">
        <f t="shared" si="231"/>
        <v>2014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41785.707708333335</v>
      </c>
      <c r="P3711" s="12">
        <f t="shared" si="229"/>
        <v>41815.707708333335</v>
      </c>
      <c r="Q3711">
        <f t="shared" si="230"/>
        <v>30.93</v>
      </c>
      <c r="R3711" s="11" t="s">
        <v>8333</v>
      </c>
      <c r="S3711" t="s">
        <v>8334</v>
      </c>
      <c r="T3711" s="13">
        <f t="shared" si="231"/>
        <v>2014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42072.576249999998</v>
      </c>
      <c r="P3712" s="12">
        <f t="shared" si="229"/>
        <v>42097.576249999998</v>
      </c>
      <c r="Q3712">
        <f t="shared" si="230"/>
        <v>67.959999999999994</v>
      </c>
      <c r="R3712" s="11" t="s">
        <v>8333</v>
      </c>
      <c r="S3712" t="s">
        <v>8334</v>
      </c>
      <c r="T3712" s="13">
        <f t="shared" si="231"/>
        <v>2015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41779.724224537036</v>
      </c>
      <c r="P3713" s="12">
        <f t="shared" si="229"/>
        <v>41805.666666666664</v>
      </c>
      <c r="Q3713">
        <f t="shared" si="230"/>
        <v>27.14</v>
      </c>
      <c r="R3713" s="11" t="s">
        <v>8333</v>
      </c>
      <c r="S3713" t="s">
        <v>8334</v>
      </c>
      <c r="T3713" s="13">
        <f t="shared" si="231"/>
        <v>2014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42134.172071759262</v>
      </c>
      <c r="P3714" s="12">
        <f t="shared" si="229"/>
        <v>42155.290972222225</v>
      </c>
      <c r="Q3714">
        <f t="shared" si="230"/>
        <v>110.87</v>
      </c>
      <c r="R3714" s="11" t="s">
        <v>8333</v>
      </c>
      <c r="S3714" t="s">
        <v>8334</v>
      </c>
      <c r="T3714" s="13">
        <f t="shared" si="231"/>
        <v>2015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(((J3715/60)/60)/24)+DATE(1970,1,1)</f>
        <v>42505.738032407404</v>
      </c>
      <c r="P3715" s="12">
        <f t="shared" ref="P3715:P3778" si="233">(((I3715/60)/60)/24)+DATE(1970,1,1)</f>
        <v>42525.738032407404</v>
      </c>
      <c r="Q3715">
        <f t="shared" ref="Q3715:Q3778" si="234">IFERROR(ROUND(E3715/L3715,2),0)</f>
        <v>106.84</v>
      </c>
      <c r="R3715" s="11" t="s">
        <v>8333</v>
      </c>
      <c r="S3715" t="s">
        <v>8334</v>
      </c>
      <c r="T3715" s="13">
        <f t="shared" ref="T3715:T3778" si="235">YEAR(O3715)</f>
        <v>2016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42118.556331018524</v>
      </c>
      <c r="P3716" s="12">
        <f t="shared" si="233"/>
        <v>42150.165972222225</v>
      </c>
      <c r="Q3716">
        <f t="shared" si="234"/>
        <v>105.52</v>
      </c>
      <c r="R3716" s="11" t="s">
        <v>8333</v>
      </c>
      <c r="S3716" t="s">
        <v>8334</v>
      </c>
      <c r="T3716" s="13">
        <f t="shared" si="235"/>
        <v>2015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42036.995590277773</v>
      </c>
      <c r="P3717" s="12">
        <f t="shared" si="233"/>
        <v>42094.536111111112</v>
      </c>
      <c r="Q3717">
        <f t="shared" si="234"/>
        <v>132.96</v>
      </c>
      <c r="R3717" s="11" t="s">
        <v>8333</v>
      </c>
      <c r="S3717" t="s">
        <v>8334</v>
      </c>
      <c r="T3717" s="13">
        <f t="shared" si="235"/>
        <v>2015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42360.887835648144</v>
      </c>
      <c r="P3718" s="12">
        <f t="shared" si="233"/>
        <v>42390.887835648144</v>
      </c>
      <c r="Q3718">
        <f t="shared" si="234"/>
        <v>51.92</v>
      </c>
      <c r="R3718" s="11" t="s">
        <v>8333</v>
      </c>
      <c r="S3718" t="s">
        <v>8334</v>
      </c>
      <c r="T3718" s="13">
        <f t="shared" si="235"/>
        <v>2015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42102.866307870368</v>
      </c>
      <c r="P3719" s="12">
        <f t="shared" si="233"/>
        <v>42133.866307870368</v>
      </c>
      <c r="Q3719">
        <f t="shared" si="234"/>
        <v>310</v>
      </c>
      <c r="R3719" s="11" t="s">
        <v>8333</v>
      </c>
      <c r="S3719" t="s">
        <v>8334</v>
      </c>
      <c r="T3719" s="13">
        <f t="shared" si="235"/>
        <v>2015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42032.716145833328</v>
      </c>
      <c r="P3720" s="12">
        <f t="shared" si="233"/>
        <v>42062.716145833328</v>
      </c>
      <c r="Q3720">
        <f t="shared" si="234"/>
        <v>26.02</v>
      </c>
      <c r="R3720" s="11" t="s">
        <v>8333</v>
      </c>
      <c r="S3720" t="s">
        <v>8334</v>
      </c>
      <c r="T3720" s="13">
        <f t="shared" si="235"/>
        <v>2015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42147.729930555557</v>
      </c>
      <c r="P3721" s="12">
        <f t="shared" si="233"/>
        <v>42177.729930555557</v>
      </c>
      <c r="Q3721">
        <f t="shared" si="234"/>
        <v>105</v>
      </c>
      <c r="R3721" s="11" t="s">
        <v>8333</v>
      </c>
      <c r="S3721" t="s">
        <v>8334</v>
      </c>
      <c r="T3721" s="13">
        <f t="shared" si="235"/>
        <v>2015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42165.993125000001</v>
      </c>
      <c r="P3722" s="12">
        <f t="shared" si="233"/>
        <v>42187.993125000001</v>
      </c>
      <c r="Q3722">
        <f t="shared" si="234"/>
        <v>86.23</v>
      </c>
      <c r="R3722" s="11" t="s">
        <v>8333</v>
      </c>
      <c r="S3722" t="s">
        <v>8334</v>
      </c>
      <c r="T3722" s="13">
        <f t="shared" si="235"/>
        <v>2015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41927.936157407406</v>
      </c>
      <c r="P3723" s="12">
        <f t="shared" si="233"/>
        <v>41948.977824074071</v>
      </c>
      <c r="Q3723">
        <f t="shared" si="234"/>
        <v>114.55</v>
      </c>
      <c r="R3723" s="11" t="s">
        <v>8333</v>
      </c>
      <c r="S3723" t="s">
        <v>8334</v>
      </c>
      <c r="T3723" s="13">
        <f t="shared" si="235"/>
        <v>2014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42381.671840277777</v>
      </c>
      <c r="P3724" s="12">
        <f t="shared" si="233"/>
        <v>42411.957638888889</v>
      </c>
      <c r="Q3724">
        <f t="shared" si="234"/>
        <v>47.66</v>
      </c>
      <c r="R3724" s="11" t="s">
        <v>8333</v>
      </c>
      <c r="S3724" t="s">
        <v>8334</v>
      </c>
      <c r="T3724" s="13">
        <f t="shared" si="235"/>
        <v>2016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41943.753032407411</v>
      </c>
      <c r="P3725" s="12">
        <f t="shared" si="233"/>
        <v>41973.794699074075</v>
      </c>
      <c r="Q3725">
        <f t="shared" si="234"/>
        <v>72.89</v>
      </c>
      <c r="R3725" s="11" t="s">
        <v>8333</v>
      </c>
      <c r="S3725" t="s">
        <v>8334</v>
      </c>
      <c r="T3725" s="13">
        <f t="shared" si="235"/>
        <v>2014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42465.491435185191</v>
      </c>
      <c r="P3726" s="12">
        <f t="shared" si="233"/>
        <v>42494.958333333328</v>
      </c>
      <c r="Q3726">
        <f t="shared" si="234"/>
        <v>49.55</v>
      </c>
      <c r="R3726" s="11" t="s">
        <v>8333</v>
      </c>
      <c r="S3726" t="s">
        <v>8334</v>
      </c>
      <c r="T3726" s="13">
        <f t="shared" si="235"/>
        <v>2016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42401.945219907408</v>
      </c>
      <c r="P3727" s="12">
        <f t="shared" si="233"/>
        <v>42418.895833333328</v>
      </c>
      <c r="Q3727">
        <f t="shared" si="234"/>
        <v>25.4</v>
      </c>
      <c r="R3727" s="11" t="s">
        <v>8333</v>
      </c>
      <c r="S3727" t="s">
        <v>8334</v>
      </c>
      <c r="T3727" s="13">
        <f t="shared" si="235"/>
        <v>2016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42462.140868055561</v>
      </c>
      <c r="P3728" s="12">
        <f t="shared" si="233"/>
        <v>42489.875</v>
      </c>
      <c r="Q3728">
        <f t="shared" si="234"/>
        <v>62.59</v>
      </c>
      <c r="R3728" s="11" t="s">
        <v>8333</v>
      </c>
      <c r="S3728" t="s">
        <v>8334</v>
      </c>
      <c r="T3728" s="13">
        <f t="shared" si="235"/>
        <v>2016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42632.348310185189</v>
      </c>
      <c r="P3729" s="12">
        <f t="shared" si="233"/>
        <v>42663.204861111109</v>
      </c>
      <c r="Q3729">
        <f t="shared" si="234"/>
        <v>61.06</v>
      </c>
      <c r="R3729" s="11" t="s">
        <v>8333</v>
      </c>
      <c r="S3729" t="s">
        <v>8334</v>
      </c>
      <c r="T3729" s="13">
        <f t="shared" si="235"/>
        <v>2016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42205.171018518522</v>
      </c>
      <c r="P3730" s="12">
        <f t="shared" si="233"/>
        <v>42235.171018518522</v>
      </c>
      <c r="Q3730">
        <f t="shared" si="234"/>
        <v>60.06</v>
      </c>
      <c r="R3730" s="11" t="s">
        <v>8333</v>
      </c>
      <c r="S3730" t="s">
        <v>8334</v>
      </c>
      <c r="T3730" s="13">
        <f t="shared" si="235"/>
        <v>2015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42041.205000000002</v>
      </c>
      <c r="P3731" s="12">
        <f t="shared" si="233"/>
        <v>42086.16333333333</v>
      </c>
      <c r="Q3731">
        <f t="shared" si="234"/>
        <v>72.400000000000006</v>
      </c>
      <c r="R3731" s="11" t="s">
        <v>8333</v>
      </c>
      <c r="S3731" t="s">
        <v>8334</v>
      </c>
      <c r="T3731" s="13">
        <f t="shared" si="235"/>
        <v>2015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42203.677766203706</v>
      </c>
      <c r="P3732" s="12">
        <f t="shared" si="233"/>
        <v>42233.677766203706</v>
      </c>
      <c r="Q3732">
        <f t="shared" si="234"/>
        <v>100</v>
      </c>
      <c r="R3732" s="11" t="s">
        <v>8333</v>
      </c>
      <c r="S3732" t="s">
        <v>8334</v>
      </c>
      <c r="T3732" s="13">
        <f t="shared" si="235"/>
        <v>2015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41983.752847222218</v>
      </c>
      <c r="P3733" s="12">
        <f t="shared" si="233"/>
        <v>42014.140972222223</v>
      </c>
      <c r="Q3733">
        <f t="shared" si="234"/>
        <v>51.67</v>
      </c>
      <c r="R3733" s="11" t="s">
        <v>8333</v>
      </c>
      <c r="S3733" t="s">
        <v>8334</v>
      </c>
      <c r="T3733" s="13">
        <f t="shared" si="235"/>
        <v>2014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41968.677465277782</v>
      </c>
      <c r="P3734" s="12">
        <f t="shared" si="233"/>
        <v>42028.5</v>
      </c>
      <c r="Q3734">
        <f t="shared" si="234"/>
        <v>32.75</v>
      </c>
      <c r="R3734" s="11" t="s">
        <v>8333</v>
      </c>
      <c r="S3734" t="s">
        <v>8334</v>
      </c>
      <c r="T3734" s="13">
        <f t="shared" si="235"/>
        <v>2014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42103.024398148147</v>
      </c>
      <c r="P3735" s="12">
        <f t="shared" si="233"/>
        <v>42112.9375</v>
      </c>
      <c r="Q3735">
        <f t="shared" si="234"/>
        <v>0</v>
      </c>
      <c r="R3735" s="11" t="s">
        <v>8333</v>
      </c>
      <c r="S3735" t="s">
        <v>8334</v>
      </c>
      <c r="T3735" s="13">
        <f t="shared" si="235"/>
        <v>2015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42089.901574074072</v>
      </c>
      <c r="P3736" s="12">
        <f t="shared" si="233"/>
        <v>42149.901574074072</v>
      </c>
      <c r="Q3736">
        <f t="shared" si="234"/>
        <v>61</v>
      </c>
      <c r="R3736" s="11" t="s">
        <v>8333</v>
      </c>
      <c r="S3736" t="s">
        <v>8334</v>
      </c>
      <c r="T3736" s="13">
        <f t="shared" si="235"/>
        <v>2015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42122.693159722221</v>
      </c>
      <c r="P3737" s="12">
        <f t="shared" si="233"/>
        <v>42152.693159722221</v>
      </c>
      <c r="Q3737">
        <f t="shared" si="234"/>
        <v>10</v>
      </c>
      <c r="R3737" s="11" t="s">
        <v>8333</v>
      </c>
      <c r="S3737" t="s">
        <v>8334</v>
      </c>
      <c r="T3737" s="13">
        <f t="shared" si="235"/>
        <v>2015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42048.711724537032</v>
      </c>
      <c r="P3738" s="12">
        <f t="shared" si="233"/>
        <v>42086.75</v>
      </c>
      <c r="Q3738">
        <f t="shared" si="234"/>
        <v>10</v>
      </c>
      <c r="R3738" s="11" t="s">
        <v>8333</v>
      </c>
      <c r="S3738" t="s">
        <v>8334</v>
      </c>
      <c r="T3738" s="13">
        <f t="shared" si="235"/>
        <v>2015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42297.691006944442</v>
      </c>
      <c r="P3739" s="12">
        <f t="shared" si="233"/>
        <v>42320.290972222225</v>
      </c>
      <c r="Q3739">
        <f t="shared" si="234"/>
        <v>37.5</v>
      </c>
      <c r="R3739" s="11" t="s">
        <v>8333</v>
      </c>
      <c r="S3739" t="s">
        <v>8334</v>
      </c>
      <c r="T3739" s="13">
        <f t="shared" si="235"/>
        <v>2015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41813.938715277778</v>
      </c>
      <c r="P3740" s="12">
        <f t="shared" si="233"/>
        <v>41835.916666666664</v>
      </c>
      <c r="Q3740">
        <f t="shared" si="234"/>
        <v>45</v>
      </c>
      <c r="R3740" s="11" t="s">
        <v>8333</v>
      </c>
      <c r="S3740" t="s">
        <v>8334</v>
      </c>
      <c r="T3740" s="13">
        <f t="shared" si="235"/>
        <v>2014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42548.449861111112</v>
      </c>
      <c r="P3741" s="12">
        <f t="shared" si="233"/>
        <v>42568.449861111112</v>
      </c>
      <c r="Q3741">
        <f t="shared" si="234"/>
        <v>100.63</v>
      </c>
      <c r="R3741" s="11" t="s">
        <v>8333</v>
      </c>
      <c r="S3741" t="s">
        <v>8334</v>
      </c>
      <c r="T3741" s="13">
        <f t="shared" si="235"/>
        <v>2016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41833.089756944442</v>
      </c>
      <c r="P3742" s="12">
        <f t="shared" si="233"/>
        <v>41863.079143518517</v>
      </c>
      <c r="Q3742">
        <f t="shared" si="234"/>
        <v>25.57</v>
      </c>
      <c r="R3742" s="11" t="s">
        <v>8333</v>
      </c>
      <c r="S3742" t="s">
        <v>8334</v>
      </c>
      <c r="T3742" s="13">
        <f t="shared" si="235"/>
        <v>2014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42325.920717592591</v>
      </c>
      <c r="P3743" s="12">
        <f t="shared" si="233"/>
        <v>42355.920717592591</v>
      </c>
      <c r="Q3743">
        <f t="shared" si="234"/>
        <v>0</v>
      </c>
      <c r="R3743" s="11" t="s">
        <v>8333</v>
      </c>
      <c r="S3743" t="s">
        <v>8334</v>
      </c>
      <c r="T3743" s="13">
        <f t="shared" si="235"/>
        <v>2015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41858.214629629627</v>
      </c>
      <c r="P3744" s="12">
        <f t="shared" si="233"/>
        <v>41888.214629629627</v>
      </c>
      <c r="Q3744">
        <f t="shared" si="234"/>
        <v>25</v>
      </c>
      <c r="R3744" s="11" t="s">
        <v>8333</v>
      </c>
      <c r="S3744" t="s">
        <v>8334</v>
      </c>
      <c r="T3744" s="13">
        <f t="shared" si="235"/>
        <v>2014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41793.710231481484</v>
      </c>
      <c r="P3745" s="12">
        <f t="shared" si="233"/>
        <v>41823.710231481484</v>
      </c>
      <c r="Q3745">
        <f t="shared" si="234"/>
        <v>0</v>
      </c>
      <c r="R3745" s="11" t="s">
        <v>8333</v>
      </c>
      <c r="S3745" t="s">
        <v>8334</v>
      </c>
      <c r="T3745" s="13">
        <f t="shared" si="235"/>
        <v>2014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41793.814259259263</v>
      </c>
      <c r="P3746" s="12">
        <f t="shared" si="233"/>
        <v>41825.165972222225</v>
      </c>
      <c r="Q3746">
        <f t="shared" si="234"/>
        <v>0</v>
      </c>
      <c r="R3746" s="11" t="s">
        <v>8333</v>
      </c>
      <c r="S3746" t="s">
        <v>8334</v>
      </c>
      <c r="T3746" s="13">
        <f t="shared" si="235"/>
        <v>2014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41831.697939814818</v>
      </c>
      <c r="P3747" s="12">
        <f t="shared" si="233"/>
        <v>41861.697939814818</v>
      </c>
      <c r="Q3747">
        <f t="shared" si="234"/>
        <v>10</v>
      </c>
      <c r="R3747" s="11" t="s">
        <v>8333</v>
      </c>
      <c r="S3747" t="s">
        <v>8334</v>
      </c>
      <c r="T3747" s="13">
        <f t="shared" si="235"/>
        <v>2014</v>
      </c>
    </row>
    <row r="3748" spans="1:20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42621.389340277776</v>
      </c>
      <c r="P3748" s="12">
        <f t="shared" si="233"/>
        <v>42651.389340277776</v>
      </c>
      <c r="Q3748">
        <f t="shared" si="234"/>
        <v>202</v>
      </c>
      <c r="R3748" s="11" t="s">
        <v>8333</v>
      </c>
      <c r="S3748" t="s">
        <v>8334</v>
      </c>
      <c r="T3748" s="13">
        <f t="shared" si="235"/>
        <v>2016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42164.299722222218</v>
      </c>
      <c r="P3749" s="12">
        <f t="shared" si="233"/>
        <v>42190.957638888889</v>
      </c>
      <c r="Q3749">
        <f t="shared" si="234"/>
        <v>25</v>
      </c>
      <c r="R3749" s="11" t="s">
        <v>8333</v>
      </c>
      <c r="S3749" t="s">
        <v>8334</v>
      </c>
      <c r="T3749" s="13">
        <f t="shared" si="235"/>
        <v>2015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42395.706435185188</v>
      </c>
      <c r="P3750" s="12">
        <f t="shared" si="233"/>
        <v>42416.249305555553</v>
      </c>
      <c r="Q3750">
        <f t="shared" si="234"/>
        <v>99.54</v>
      </c>
      <c r="R3750" s="11" t="s">
        <v>8333</v>
      </c>
      <c r="S3750" t="s">
        <v>8375</v>
      </c>
      <c r="T3750" s="13">
        <f t="shared" si="235"/>
        <v>2016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42458.127175925925</v>
      </c>
      <c r="P3751" s="12">
        <f t="shared" si="233"/>
        <v>42489.165972222225</v>
      </c>
      <c r="Q3751">
        <f t="shared" si="234"/>
        <v>75</v>
      </c>
      <c r="R3751" s="11" t="s">
        <v>8333</v>
      </c>
      <c r="S3751" t="s">
        <v>8375</v>
      </c>
      <c r="T3751" s="13">
        <f t="shared" si="235"/>
        <v>2016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42016.981574074074</v>
      </c>
      <c r="P3752" s="12">
        <f t="shared" si="233"/>
        <v>42045.332638888889</v>
      </c>
      <c r="Q3752">
        <f t="shared" si="234"/>
        <v>215.25</v>
      </c>
      <c r="R3752" s="11" t="s">
        <v>8333</v>
      </c>
      <c r="S3752" t="s">
        <v>8375</v>
      </c>
      <c r="T3752" s="13">
        <f t="shared" si="235"/>
        <v>2015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42403.035567129627</v>
      </c>
      <c r="P3753" s="12">
        <f t="shared" si="233"/>
        <v>42462.993900462956</v>
      </c>
      <c r="Q3753">
        <f t="shared" si="234"/>
        <v>120.55</v>
      </c>
      <c r="R3753" s="11" t="s">
        <v>8333</v>
      </c>
      <c r="S3753" t="s">
        <v>8375</v>
      </c>
      <c r="T3753" s="13">
        <f t="shared" si="235"/>
        <v>2016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42619.802488425921</v>
      </c>
      <c r="P3754" s="12">
        <f t="shared" si="233"/>
        <v>42659.875</v>
      </c>
      <c r="Q3754">
        <f t="shared" si="234"/>
        <v>37.67</v>
      </c>
      <c r="R3754" s="11" t="s">
        <v>8333</v>
      </c>
      <c r="S3754" t="s">
        <v>8375</v>
      </c>
      <c r="T3754" s="13">
        <f t="shared" si="235"/>
        <v>2016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42128.824074074073</v>
      </c>
      <c r="P3755" s="12">
        <f t="shared" si="233"/>
        <v>42158</v>
      </c>
      <c r="Q3755">
        <f t="shared" si="234"/>
        <v>172.23</v>
      </c>
      <c r="R3755" s="11" t="s">
        <v>8333</v>
      </c>
      <c r="S3755" t="s">
        <v>8375</v>
      </c>
      <c r="T3755" s="13">
        <f t="shared" si="235"/>
        <v>2015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41808.881215277775</v>
      </c>
      <c r="P3756" s="12">
        <f t="shared" si="233"/>
        <v>41846.207638888889</v>
      </c>
      <c r="Q3756">
        <f t="shared" si="234"/>
        <v>111.11</v>
      </c>
      <c r="R3756" s="11" t="s">
        <v>8333</v>
      </c>
      <c r="S3756" t="s">
        <v>8375</v>
      </c>
      <c r="T3756" s="13">
        <f t="shared" si="235"/>
        <v>2014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42445.866979166662</v>
      </c>
      <c r="P3757" s="12">
        <f t="shared" si="233"/>
        <v>42475.866979166662</v>
      </c>
      <c r="Q3757">
        <f t="shared" si="234"/>
        <v>25.46</v>
      </c>
      <c r="R3757" s="11" t="s">
        <v>8333</v>
      </c>
      <c r="S3757" t="s">
        <v>8375</v>
      </c>
      <c r="T3757" s="13">
        <f t="shared" si="235"/>
        <v>2016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41771.814791666664</v>
      </c>
      <c r="P3758" s="12">
        <f t="shared" si="233"/>
        <v>41801.814791666664</v>
      </c>
      <c r="Q3758">
        <f t="shared" si="234"/>
        <v>267.64999999999998</v>
      </c>
      <c r="R3758" s="11" t="s">
        <v>8333</v>
      </c>
      <c r="S3758" t="s">
        <v>8375</v>
      </c>
      <c r="T3758" s="13">
        <f t="shared" si="235"/>
        <v>2014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41954.850868055553</v>
      </c>
      <c r="P3759" s="12">
        <f t="shared" si="233"/>
        <v>41974.850868055553</v>
      </c>
      <c r="Q3759">
        <f t="shared" si="234"/>
        <v>75.959999999999994</v>
      </c>
      <c r="R3759" s="11" t="s">
        <v>8333</v>
      </c>
      <c r="S3759" t="s">
        <v>8375</v>
      </c>
      <c r="T3759" s="13">
        <f t="shared" si="235"/>
        <v>2014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41747.471504629626</v>
      </c>
      <c r="P3760" s="12">
        <f t="shared" si="233"/>
        <v>41778.208333333336</v>
      </c>
      <c r="Q3760">
        <f t="shared" si="234"/>
        <v>59.04</v>
      </c>
      <c r="R3760" s="11" t="s">
        <v>8333</v>
      </c>
      <c r="S3760" t="s">
        <v>8375</v>
      </c>
      <c r="T3760" s="13">
        <f t="shared" si="235"/>
        <v>2014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42182.108252314814</v>
      </c>
      <c r="P3761" s="12">
        <f t="shared" si="233"/>
        <v>42242.108252314814</v>
      </c>
      <c r="Q3761">
        <f t="shared" si="234"/>
        <v>50.11</v>
      </c>
      <c r="R3761" s="11" t="s">
        <v>8333</v>
      </c>
      <c r="S3761" t="s">
        <v>8375</v>
      </c>
      <c r="T3761" s="13">
        <f t="shared" si="235"/>
        <v>2015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41739.525300925925</v>
      </c>
      <c r="P3762" s="12">
        <f t="shared" si="233"/>
        <v>41764.525300925925</v>
      </c>
      <c r="Q3762">
        <f t="shared" si="234"/>
        <v>55.5</v>
      </c>
      <c r="R3762" s="11" t="s">
        <v>8333</v>
      </c>
      <c r="S3762" t="s">
        <v>8375</v>
      </c>
      <c r="T3762" s="13">
        <f t="shared" si="235"/>
        <v>2014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42173.466863425929</v>
      </c>
      <c r="P3763" s="12">
        <f t="shared" si="233"/>
        <v>42226.958333333328</v>
      </c>
      <c r="Q3763">
        <f t="shared" si="234"/>
        <v>166.67</v>
      </c>
      <c r="R3763" s="11" t="s">
        <v>8333</v>
      </c>
      <c r="S3763" t="s">
        <v>8375</v>
      </c>
      <c r="T3763" s="13">
        <f t="shared" si="235"/>
        <v>2015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42193.813530092593</v>
      </c>
      <c r="P3764" s="12">
        <f t="shared" si="233"/>
        <v>42218.813530092593</v>
      </c>
      <c r="Q3764">
        <f t="shared" si="234"/>
        <v>47.43</v>
      </c>
      <c r="R3764" s="11" t="s">
        <v>8333</v>
      </c>
      <c r="S3764" t="s">
        <v>8375</v>
      </c>
      <c r="T3764" s="13">
        <f t="shared" si="235"/>
        <v>2015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42065.750300925924</v>
      </c>
      <c r="P3765" s="12">
        <f t="shared" si="233"/>
        <v>42095.708634259259</v>
      </c>
      <c r="Q3765">
        <f t="shared" si="234"/>
        <v>64.94</v>
      </c>
      <c r="R3765" s="11" t="s">
        <v>8333</v>
      </c>
      <c r="S3765" t="s">
        <v>8375</v>
      </c>
      <c r="T3765" s="13">
        <f t="shared" si="235"/>
        <v>2015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42499.842962962968</v>
      </c>
      <c r="P3766" s="12">
        <f t="shared" si="233"/>
        <v>42519.024999999994</v>
      </c>
      <c r="Q3766">
        <f t="shared" si="234"/>
        <v>55.56</v>
      </c>
      <c r="R3766" s="11" t="s">
        <v>8333</v>
      </c>
      <c r="S3766" t="s">
        <v>8375</v>
      </c>
      <c r="T3766" s="13">
        <f t="shared" si="235"/>
        <v>2016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41820.776412037041</v>
      </c>
      <c r="P3767" s="12">
        <f t="shared" si="233"/>
        <v>41850.776412037041</v>
      </c>
      <c r="Q3767">
        <f t="shared" si="234"/>
        <v>74.22</v>
      </c>
      <c r="R3767" s="11" t="s">
        <v>8333</v>
      </c>
      <c r="S3767" t="s">
        <v>8375</v>
      </c>
      <c r="T3767" s="13">
        <f t="shared" si="235"/>
        <v>2014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41788.167187500003</v>
      </c>
      <c r="P3768" s="12">
        <f t="shared" si="233"/>
        <v>41823.167187500003</v>
      </c>
      <c r="Q3768">
        <f t="shared" si="234"/>
        <v>106.93</v>
      </c>
      <c r="R3768" s="11" t="s">
        <v>8333</v>
      </c>
      <c r="S3768" t="s">
        <v>8375</v>
      </c>
      <c r="T3768" s="13">
        <f t="shared" si="235"/>
        <v>2014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42050.019641203704</v>
      </c>
      <c r="P3769" s="12">
        <f t="shared" si="233"/>
        <v>42064.207638888889</v>
      </c>
      <c r="Q3769">
        <f t="shared" si="234"/>
        <v>41.7</v>
      </c>
      <c r="R3769" s="11" t="s">
        <v>8333</v>
      </c>
      <c r="S3769" t="s">
        <v>8375</v>
      </c>
      <c r="T3769" s="13">
        <f t="shared" si="235"/>
        <v>2015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41772.727893518517</v>
      </c>
      <c r="P3770" s="12">
        <f t="shared" si="233"/>
        <v>41802.727893518517</v>
      </c>
      <c r="Q3770">
        <f t="shared" si="234"/>
        <v>74.239999999999995</v>
      </c>
      <c r="R3770" s="11" t="s">
        <v>8333</v>
      </c>
      <c r="S3770" t="s">
        <v>8375</v>
      </c>
      <c r="T3770" s="13">
        <f t="shared" si="235"/>
        <v>2014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42445.598136574074</v>
      </c>
      <c r="P3771" s="12">
        <f t="shared" si="233"/>
        <v>42475.598136574074</v>
      </c>
      <c r="Q3771">
        <f t="shared" si="234"/>
        <v>73.33</v>
      </c>
      <c r="R3771" s="11" t="s">
        <v>8333</v>
      </c>
      <c r="S3771" t="s">
        <v>8375</v>
      </c>
      <c r="T3771" s="13">
        <f t="shared" si="235"/>
        <v>2016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42138.930671296301</v>
      </c>
      <c r="P3772" s="12">
        <f t="shared" si="233"/>
        <v>42168.930671296301</v>
      </c>
      <c r="Q3772">
        <f t="shared" si="234"/>
        <v>100</v>
      </c>
      <c r="R3772" s="11" t="s">
        <v>8333</v>
      </c>
      <c r="S3772" t="s">
        <v>8375</v>
      </c>
      <c r="T3772" s="13">
        <f t="shared" si="235"/>
        <v>2015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42493.857083333336</v>
      </c>
      <c r="P3773" s="12">
        <f t="shared" si="233"/>
        <v>42508</v>
      </c>
      <c r="Q3773">
        <f t="shared" si="234"/>
        <v>38.42</v>
      </c>
      <c r="R3773" s="11" t="s">
        <v>8333</v>
      </c>
      <c r="S3773" t="s">
        <v>8375</v>
      </c>
      <c r="T3773" s="13">
        <f t="shared" si="235"/>
        <v>2016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42682.616967592592</v>
      </c>
      <c r="P3774" s="12">
        <f t="shared" si="233"/>
        <v>42703.25</v>
      </c>
      <c r="Q3774">
        <f t="shared" si="234"/>
        <v>166.97</v>
      </c>
      <c r="R3774" s="11" t="s">
        <v>8333</v>
      </c>
      <c r="S3774" t="s">
        <v>8375</v>
      </c>
      <c r="T3774" s="13">
        <f t="shared" si="235"/>
        <v>2016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42656.005173611105</v>
      </c>
      <c r="P3775" s="12">
        <f t="shared" si="233"/>
        <v>42689.088888888888</v>
      </c>
      <c r="Q3775">
        <f t="shared" si="234"/>
        <v>94.91</v>
      </c>
      <c r="R3775" s="11" t="s">
        <v>8333</v>
      </c>
      <c r="S3775" t="s">
        <v>8375</v>
      </c>
      <c r="T3775" s="13">
        <f t="shared" si="235"/>
        <v>2016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42087.792303240742</v>
      </c>
      <c r="P3776" s="12">
        <f t="shared" si="233"/>
        <v>42103.792303240742</v>
      </c>
      <c r="Q3776">
        <f t="shared" si="234"/>
        <v>100</v>
      </c>
      <c r="R3776" s="11" t="s">
        <v>8333</v>
      </c>
      <c r="S3776" t="s">
        <v>8375</v>
      </c>
      <c r="T3776" s="13">
        <f t="shared" si="235"/>
        <v>2015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42075.942627314813</v>
      </c>
      <c r="P3777" s="12">
        <f t="shared" si="233"/>
        <v>42103.166666666672</v>
      </c>
      <c r="Q3777">
        <f t="shared" si="234"/>
        <v>143.21</v>
      </c>
      <c r="R3777" s="11" t="s">
        <v>8333</v>
      </c>
      <c r="S3777" t="s">
        <v>8375</v>
      </c>
      <c r="T3777" s="13">
        <f t="shared" si="235"/>
        <v>2015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41814.367800925924</v>
      </c>
      <c r="P3778" s="12">
        <f t="shared" si="233"/>
        <v>41852.041666666664</v>
      </c>
      <c r="Q3778">
        <f t="shared" si="234"/>
        <v>90.82</v>
      </c>
      <c r="R3778" s="11" t="s">
        <v>8333</v>
      </c>
      <c r="S3778" t="s">
        <v>8375</v>
      </c>
      <c r="T3778" s="13">
        <f t="shared" si="235"/>
        <v>2014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(((J3779/60)/60)/24)+DATE(1970,1,1)</f>
        <v>41887.111354166671</v>
      </c>
      <c r="P3779" s="12">
        <f t="shared" ref="P3779:P3842" si="237">(((I3779/60)/60)/24)+DATE(1970,1,1)</f>
        <v>41909.166666666664</v>
      </c>
      <c r="Q3779">
        <f t="shared" ref="Q3779:Q3842" si="238">IFERROR(ROUND(E3779/L3779,2),0)</f>
        <v>48.54</v>
      </c>
      <c r="R3779" s="11" t="s">
        <v>8333</v>
      </c>
      <c r="S3779" t="s">
        <v>8375</v>
      </c>
      <c r="T3779" s="13">
        <f t="shared" ref="T3779:T3842" si="239">YEAR(O3779)</f>
        <v>2014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41989.819212962961</v>
      </c>
      <c r="P3780" s="12">
        <f t="shared" si="237"/>
        <v>42049.819212962961</v>
      </c>
      <c r="Q3780">
        <f t="shared" si="238"/>
        <v>70.03</v>
      </c>
      <c r="R3780" s="11" t="s">
        <v>8333</v>
      </c>
      <c r="S3780" t="s">
        <v>8375</v>
      </c>
      <c r="T3780" s="13">
        <f t="shared" si="239"/>
        <v>2014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42425.735416666663</v>
      </c>
      <c r="P3781" s="12">
        <f t="shared" si="237"/>
        <v>42455.693750000006</v>
      </c>
      <c r="Q3781">
        <f t="shared" si="238"/>
        <v>135.63</v>
      </c>
      <c r="R3781" s="11" t="s">
        <v>8333</v>
      </c>
      <c r="S3781" t="s">
        <v>8375</v>
      </c>
      <c r="T3781" s="13">
        <f t="shared" si="239"/>
        <v>2016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42166.219733796301</v>
      </c>
      <c r="P3782" s="12">
        <f t="shared" si="237"/>
        <v>42198.837499999994</v>
      </c>
      <c r="Q3782">
        <f t="shared" si="238"/>
        <v>100</v>
      </c>
      <c r="R3782" s="11" t="s">
        <v>8333</v>
      </c>
      <c r="S3782" t="s">
        <v>8375</v>
      </c>
      <c r="T3782" s="13">
        <f t="shared" si="239"/>
        <v>2015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41865.882928240739</v>
      </c>
      <c r="P3783" s="12">
        <f t="shared" si="237"/>
        <v>41890.882928240739</v>
      </c>
      <c r="Q3783">
        <f t="shared" si="238"/>
        <v>94.9</v>
      </c>
      <c r="R3783" s="11" t="s">
        <v>8333</v>
      </c>
      <c r="S3783" t="s">
        <v>8375</v>
      </c>
      <c r="T3783" s="13">
        <f t="shared" si="239"/>
        <v>2014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42546.862233796302</v>
      </c>
      <c r="P3784" s="12">
        <f t="shared" si="237"/>
        <v>42575.958333333328</v>
      </c>
      <c r="Q3784">
        <f t="shared" si="238"/>
        <v>75.37</v>
      </c>
      <c r="R3784" s="11" t="s">
        <v>8333</v>
      </c>
      <c r="S3784" t="s">
        <v>8375</v>
      </c>
      <c r="T3784" s="13">
        <f t="shared" si="239"/>
        <v>2016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42420.140277777777</v>
      </c>
      <c r="P3785" s="12">
        <f t="shared" si="237"/>
        <v>42444.666666666672</v>
      </c>
      <c r="Q3785">
        <f t="shared" si="238"/>
        <v>64.459999999999994</v>
      </c>
      <c r="R3785" s="11" t="s">
        <v>8333</v>
      </c>
      <c r="S3785" t="s">
        <v>8375</v>
      </c>
      <c r="T3785" s="13">
        <f t="shared" si="239"/>
        <v>2016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42531.980694444443</v>
      </c>
      <c r="P3786" s="12">
        <f t="shared" si="237"/>
        <v>42561.980694444443</v>
      </c>
      <c r="Q3786">
        <f t="shared" si="238"/>
        <v>115</v>
      </c>
      <c r="R3786" s="11" t="s">
        <v>8333</v>
      </c>
      <c r="S3786" t="s">
        <v>8375</v>
      </c>
      <c r="T3786" s="13">
        <f t="shared" si="239"/>
        <v>2016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42548.63853009259</v>
      </c>
      <c r="P3787" s="12">
        <f t="shared" si="237"/>
        <v>42584.418749999997</v>
      </c>
      <c r="Q3787">
        <f t="shared" si="238"/>
        <v>100.5</v>
      </c>
      <c r="R3787" s="11" t="s">
        <v>8333</v>
      </c>
      <c r="S3787" t="s">
        <v>8375</v>
      </c>
      <c r="T3787" s="13">
        <f t="shared" si="239"/>
        <v>2016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42487.037905092591</v>
      </c>
      <c r="P3788" s="12">
        <f t="shared" si="237"/>
        <v>42517.037905092591</v>
      </c>
      <c r="Q3788">
        <f t="shared" si="238"/>
        <v>93.77</v>
      </c>
      <c r="R3788" s="11" t="s">
        <v>8333</v>
      </c>
      <c r="S3788" t="s">
        <v>8375</v>
      </c>
      <c r="T3788" s="13">
        <f t="shared" si="239"/>
        <v>2016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42167.534791666665</v>
      </c>
      <c r="P3789" s="12">
        <f t="shared" si="237"/>
        <v>42196.165972222225</v>
      </c>
      <c r="Q3789">
        <f t="shared" si="238"/>
        <v>35.1</v>
      </c>
      <c r="R3789" s="11" t="s">
        <v>8333</v>
      </c>
      <c r="S3789" t="s">
        <v>8375</v>
      </c>
      <c r="T3789" s="13">
        <f t="shared" si="239"/>
        <v>2015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42333.695821759262</v>
      </c>
      <c r="P3790" s="12">
        <f t="shared" si="237"/>
        <v>42361.679166666669</v>
      </c>
      <c r="Q3790">
        <f t="shared" si="238"/>
        <v>500</v>
      </c>
      <c r="R3790" s="11" t="s">
        <v>8333</v>
      </c>
      <c r="S3790" t="s">
        <v>8375</v>
      </c>
      <c r="T3790" s="13">
        <f t="shared" si="239"/>
        <v>2015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42138.798819444448</v>
      </c>
      <c r="P3791" s="12">
        <f t="shared" si="237"/>
        <v>42170.798819444448</v>
      </c>
      <c r="Q3791">
        <f t="shared" si="238"/>
        <v>29</v>
      </c>
      <c r="R3791" s="11" t="s">
        <v>8333</v>
      </c>
      <c r="S3791" t="s">
        <v>8375</v>
      </c>
      <c r="T3791" s="13">
        <f t="shared" si="239"/>
        <v>2015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42666.666932870372</v>
      </c>
      <c r="P3792" s="12">
        <f t="shared" si="237"/>
        <v>42696.708599537036</v>
      </c>
      <c r="Q3792">
        <f t="shared" si="238"/>
        <v>0</v>
      </c>
      <c r="R3792" s="11" t="s">
        <v>8333</v>
      </c>
      <c r="S3792" t="s">
        <v>8375</v>
      </c>
      <c r="T3792" s="13">
        <f t="shared" si="239"/>
        <v>2016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41766.692037037035</v>
      </c>
      <c r="P3793" s="12">
        <f t="shared" si="237"/>
        <v>41826.692037037035</v>
      </c>
      <c r="Q3793">
        <f t="shared" si="238"/>
        <v>0</v>
      </c>
      <c r="R3793" s="11" t="s">
        <v>8333</v>
      </c>
      <c r="S3793" t="s">
        <v>8375</v>
      </c>
      <c r="T3793" s="13">
        <f t="shared" si="239"/>
        <v>2014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42170.447013888886</v>
      </c>
      <c r="P3794" s="12">
        <f t="shared" si="237"/>
        <v>42200.447013888886</v>
      </c>
      <c r="Q3794">
        <f t="shared" si="238"/>
        <v>17.5</v>
      </c>
      <c r="R3794" s="11" t="s">
        <v>8333</v>
      </c>
      <c r="S3794" t="s">
        <v>8375</v>
      </c>
      <c r="T3794" s="13">
        <f t="shared" si="239"/>
        <v>2015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41968.938993055555</v>
      </c>
      <c r="P3795" s="12">
        <f t="shared" si="237"/>
        <v>41989.938993055555</v>
      </c>
      <c r="Q3795">
        <f t="shared" si="238"/>
        <v>174</v>
      </c>
      <c r="R3795" s="11" t="s">
        <v>8333</v>
      </c>
      <c r="S3795" t="s">
        <v>8375</v>
      </c>
      <c r="T3795" s="13">
        <f t="shared" si="239"/>
        <v>2014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42132.58048611111</v>
      </c>
      <c r="P3796" s="12">
        <f t="shared" si="237"/>
        <v>42162.58048611111</v>
      </c>
      <c r="Q3796">
        <f t="shared" si="238"/>
        <v>50</v>
      </c>
      <c r="R3796" s="11" t="s">
        <v>8333</v>
      </c>
      <c r="S3796" t="s">
        <v>8375</v>
      </c>
      <c r="T3796" s="13">
        <f t="shared" si="239"/>
        <v>2015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42201.436226851853</v>
      </c>
      <c r="P3797" s="12">
        <f t="shared" si="237"/>
        <v>42244.9375</v>
      </c>
      <c r="Q3797">
        <f t="shared" si="238"/>
        <v>5</v>
      </c>
      <c r="R3797" s="11" t="s">
        <v>8333</v>
      </c>
      <c r="S3797" t="s">
        <v>8375</v>
      </c>
      <c r="T3797" s="13">
        <f t="shared" si="239"/>
        <v>2015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42689.029583333337</v>
      </c>
      <c r="P3798" s="12">
        <f t="shared" si="237"/>
        <v>42749.029583333337</v>
      </c>
      <c r="Q3798">
        <f t="shared" si="238"/>
        <v>1</v>
      </c>
      <c r="R3798" s="11" t="s">
        <v>8333</v>
      </c>
      <c r="S3798" t="s">
        <v>8375</v>
      </c>
      <c r="T3798" s="13">
        <f t="shared" si="239"/>
        <v>2016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42084.881539351853</v>
      </c>
      <c r="P3799" s="12">
        <f t="shared" si="237"/>
        <v>42114.881539351853</v>
      </c>
      <c r="Q3799">
        <f t="shared" si="238"/>
        <v>145.41</v>
      </c>
      <c r="R3799" s="11" t="s">
        <v>8333</v>
      </c>
      <c r="S3799" t="s">
        <v>8375</v>
      </c>
      <c r="T3799" s="13">
        <f t="shared" si="239"/>
        <v>2015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41831.722777777781</v>
      </c>
      <c r="P3800" s="12">
        <f t="shared" si="237"/>
        <v>41861.722777777781</v>
      </c>
      <c r="Q3800">
        <f t="shared" si="238"/>
        <v>205</v>
      </c>
      <c r="R3800" s="11" t="s">
        <v>8333</v>
      </c>
      <c r="S3800" t="s">
        <v>8375</v>
      </c>
      <c r="T3800" s="13">
        <f t="shared" si="239"/>
        <v>2014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42410.93105324074</v>
      </c>
      <c r="P3801" s="12">
        <f t="shared" si="237"/>
        <v>42440.93105324074</v>
      </c>
      <c r="Q3801">
        <f t="shared" si="238"/>
        <v>100.5</v>
      </c>
      <c r="R3801" s="11" t="s">
        <v>8333</v>
      </c>
      <c r="S3801" t="s">
        <v>8375</v>
      </c>
      <c r="T3801" s="13">
        <f t="shared" si="239"/>
        <v>2016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41982.737071759257</v>
      </c>
      <c r="P3802" s="12">
        <f t="shared" si="237"/>
        <v>42015.207638888889</v>
      </c>
      <c r="Q3802">
        <f t="shared" si="238"/>
        <v>55.06</v>
      </c>
      <c r="R3802" s="11" t="s">
        <v>8333</v>
      </c>
      <c r="S3802" t="s">
        <v>8375</v>
      </c>
      <c r="T3802" s="13">
        <f t="shared" si="239"/>
        <v>2014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41975.676111111112</v>
      </c>
      <c r="P3803" s="12">
        <f t="shared" si="237"/>
        <v>42006.676111111112</v>
      </c>
      <c r="Q3803">
        <f t="shared" si="238"/>
        <v>47.33</v>
      </c>
      <c r="R3803" s="11" t="s">
        <v>8333</v>
      </c>
      <c r="S3803" t="s">
        <v>8375</v>
      </c>
      <c r="T3803" s="13">
        <f t="shared" si="239"/>
        <v>2014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42269.126226851848</v>
      </c>
      <c r="P3804" s="12">
        <f t="shared" si="237"/>
        <v>42299.126226851848</v>
      </c>
      <c r="Q3804">
        <f t="shared" si="238"/>
        <v>0</v>
      </c>
      <c r="R3804" s="11" t="s">
        <v>8333</v>
      </c>
      <c r="S3804" t="s">
        <v>8375</v>
      </c>
      <c r="T3804" s="13">
        <f t="shared" si="239"/>
        <v>2015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42403.971851851849</v>
      </c>
      <c r="P3805" s="12">
        <f t="shared" si="237"/>
        <v>42433.971851851849</v>
      </c>
      <c r="Q3805">
        <f t="shared" si="238"/>
        <v>58.95</v>
      </c>
      <c r="R3805" s="11" t="s">
        <v>8333</v>
      </c>
      <c r="S3805" t="s">
        <v>8375</v>
      </c>
      <c r="T3805" s="13">
        <f t="shared" si="239"/>
        <v>2016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42527.00953703704</v>
      </c>
      <c r="P3806" s="12">
        <f t="shared" si="237"/>
        <v>42582.291666666672</v>
      </c>
      <c r="Q3806">
        <f t="shared" si="238"/>
        <v>0</v>
      </c>
      <c r="R3806" s="11" t="s">
        <v>8333</v>
      </c>
      <c r="S3806" t="s">
        <v>8375</v>
      </c>
      <c r="T3806" s="13">
        <f t="shared" si="239"/>
        <v>2016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41849.887037037035</v>
      </c>
      <c r="P3807" s="12">
        <f t="shared" si="237"/>
        <v>41909.887037037035</v>
      </c>
      <c r="Q3807">
        <f t="shared" si="238"/>
        <v>1.5</v>
      </c>
      <c r="R3807" s="11" t="s">
        <v>8333</v>
      </c>
      <c r="S3807" t="s">
        <v>8375</v>
      </c>
      <c r="T3807" s="13">
        <f t="shared" si="239"/>
        <v>2014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41799.259039351848</v>
      </c>
      <c r="P3808" s="12">
        <f t="shared" si="237"/>
        <v>41819.259039351848</v>
      </c>
      <c r="Q3808">
        <f t="shared" si="238"/>
        <v>5</v>
      </c>
      <c r="R3808" s="11" t="s">
        <v>8333</v>
      </c>
      <c r="S3808" t="s">
        <v>8375</v>
      </c>
      <c r="T3808" s="13">
        <f t="shared" si="239"/>
        <v>2014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42090.909016203703</v>
      </c>
      <c r="P3809" s="12">
        <f t="shared" si="237"/>
        <v>42097.909016203703</v>
      </c>
      <c r="Q3809">
        <f t="shared" si="238"/>
        <v>50.56</v>
      </c>
      <c r="R3809" s="11" t="s">
        <v>8333</v>
      </c>
      <c r="S3809" t="s">
        <v>8375</v>
      </c>
      <c r="T3809" s="13">
        <f t="shared" si="239"/>
        <v>2015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42059.453923611116</v>
      </c>
      <c r="P3810" s="12">
        <f t="shared" si="237"/>
        <v>42119.412256944444</v>
      </c>
      <c r="Q3810">
        <f t="shared" si="238"/>
        <v>41.67</v>
      </c>
      <c r="R3810" s="11" t="s">
        <v>8333</v>
      </c>
      <c r="S3810" t="s">
        <v>8334</v>
      </c>
      <c r="T3810" s="13">
        <f t="shared" si="239"/>
        <v>2015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41800.526701388888</v>
      </c>
      <c r="P3811" s="12">
        <f t="shared" si="237"/>
        <v>41850.958333333336</v>
      </c>
      <c r="Q3811">
        <f t="shared" si="238"/>
        <v>53.29</v>
      </c>
      <c r="R3811" s="11" t="s">
        <v>8333</v>
      </c>
      <c r="S3811" t="s">
        <v>8334</v>
      </c>
      <c r="T3811" s="13">
        <f t="shared" si="239"/>
        <v>2014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42054.849050925928</v>
      </c>
      <c r="P3812" s="12">
        <f t="shared" si="237"/>
        <v>42084.807384259257</v>
      </c>
      <c r="Q3812">
        <f t="shared" si="238"/>
        <v>70.23</v>
      </c>
      <c r="R3812" s="11" t="s">
        <v>8333</v>
      </c>
      <c r="S3812" t="s">
        <v>8334</v>
      </c>
      <c r="T3812" s="13">
        <f t="shared" si="239"/>
        <v>2015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42487.62700231481</v>
      </c>
      <c r="P3813" s="12">
        <f t="shared" si="237"/>
        <v>42521.458333333328</v>
      </c>
      <c r="Q3813">
        <f t="shared" si="238"/>
        <v>43.42</v>
      </c>
      <c r="R3813" s="11" t="s">
        <v>8333</v>
      </c>
      <c r="S3813" t="s">
        <v>8334</v>
      </c>
      <c r="T3813" s="13">
        <f t="shared" si="239"/>
        <v>2016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42109.751250000001</v>
      </c>
      <c r="P3814" s="12">
        <f t="shared" si="237"/>
        <v>42156.165972222225</v>
      </c>
      <c r="Q3814">
        <f t="shared" si="238"/>
        <v>199.18</v>
      </c>
      <c r="R3814" s="11" t="s">
        <v>8333</v>
      </c>
      <c r="S3814" t="s">
        <v>8334</v>
      </c>
      <c r="T3814" s="13">
        <f t="shared" si="239"/>
        <v>2015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42497.275706018518</v>
      </c>
      <c r="P3815" s="12">
        <f t="shared" si="237"/>
        <v>42535.904861111107</v>
      </c>
      <c r="Q3815">
        <f t="shared" si="238"/>
        <v>78.52</v>
      </c>
      <c r="R3815" s="11" t="s">
        <v>8333</v>
      </c>
      <c r="S3815" t="s">
        <v>8334</v>
      </c>
      <c r="T3815" s="13">
        <f t="shared" si="239"/>
        <v>2016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42058.904074074075</v>
      </c>
      <c r="P3816" s="12">
        <f t="shared" si="237"/>
        <v>42095.165972222225</v>
      </c>
      <c r="Q3816">
        <f t="shared" si="238"/>
        <v>61.82</v>
      </c>
      <c r="R3816" s="11" t="s">
        <v>8333</v>
      </c>
      <c r="S3816" t="s">
        <v>8334</v>
      </c>
      <c r="T3816" s="13">
        <f t="shared" si="239"/>
        <v>2015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42207.259918981479</v>
      </c>
      <c r="P3817" s="12">
        <f t="shared" si="237"/>
        <v>42236.958333333328</v>
      </c>
      <c r="Q3817">
        <f t="shared" si="238"/>
        <v>50</v>
      </c>
      <c r="R3817" s="11" t="s">
        <v>8333</v>
      </c>
      <c r="S3817" t="s">
        <v>8334</v>
      </c>
      <c r="T3817" s="13">
        <f t="shared" si="239"/>
        <v>2015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41807.690081018518</v>
      </c>
      <c r="P3818" s="12">
        <f t="shared" si="237"/>
        <v>41837.690081018518</v>
      </c>
      <c r="Q3818">
        <f t="shared" si="238"/>
        <v>48.34</v>
      </c>
      <c r="R3818" s="11" t="s">
        <v>8333</v>
      </c>
      <c r="S3818" t="s">
        <v>8334</v>
      </c>
      <c r="T3818" s="13">
        <f t="shared" si="239"/>
        <v>2014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42284.69694444444</v>
      </c>
      <c r="P3819" s="12">
        <f t="shared" si="237"/>
        <v>42301.165972222225</v>
      </c>
      <c r="Q3819">
        <f t="shared" si="238"/>
        <v>107.25</v>
      </c>
      <c r="R3819" s="11" t="s">
        <v>8333</v>
      </c>
      <c r="S3819" t="s">
        <v>8334</v>
      </c>
      <c r="T3819" s="13">
        <f t="shared" si="239"/>
        <v>2015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42045.84238425926</v>
      </c>
      <c r="P3820" s="12">
        <f t="shared" si="237"/>
        <v>42075.800717592589</v>
      </c>
      <c r="Q3820">
        <f t="shared" si="238"/>
        <v>57</v>
      </c>
      <c r="R3820" s="11" t="s">
        <v>8333</v>
      </c>
      <c r="S3820" t="s">
        <v>8334</v>
      </c>
      <c r="T3820" s="13">
        <f t="shared" si="239"/>
        <v>2015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42184.209537037037</v>
      </c>
      <c r="P3821" s="12">
        <f t="shared" si="237"/>
        <v>42202.876388888893</v>
      </c>
      <c r="Q3821">
        <f t="shared" si="238"/>
        <v>40.92</v>
      </c>
      <c r="R3821" s="11" t="s">
        <v>8333</v>
      </c>
      <c r="S3821" t="s">
        <v>8334</v>
      </c>
      <c r="T3821" s="13">
        <f t="shared" si="239"/>
        <v>2015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42160.651817129634</v>
      </c>
      <c r="P3822" s="12">
        <f t="shared" si="237"/>
        <v>42190.651817129634</v>
      </c>
      <c r="Q3822">
        <f t="shared" si="238"/>
        <v>21.5</v>
      </c>
      <c r="R3822" s="11" t="s">
        <v>8333</v>
      </c>
      <c r="S3822" t="s">
        <v>8334</v>
      </c>
      <c r="T3822" s="13">
        <f t="shared" si="239"/>
        <v>2015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42341.180636574078</v>
      </c>
      <c r="P3823" s="12">
        <f t="shared" si="237"/>
        <v>42373.180636574078</v>
      </c>
      <c r="Q3823">
        <f t="shared" si="238"/>
        <v>79.540000000000006</v>
      </c>
      <c r="R3823" s="11" t="s">
        <v>8333</v>
      </c>
      <c r="S3823" t="s">
        <v>8334</v>
      </c>
      <c r="T3823" s="13">
        <f t="shared" si="239"/>
        <v>2015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42329.838159722218</v>
      </c>
      <c r="P3824" s="12">
        <f t="shared" si="237"/>
        <v>42388.957638888889</v>
      </c>
      <c r="Q3824">
        <f t="shared" si="238"/>
        <v>72.38</v>
      </c>
      <c r="R3824" s="11" t="s">
        <v>8333</v>
      </c>
      <c r="S3824" t="s">
        <v>8334</v>
      </c>
      <c r="T3824" s="13">
        <f t="shared" si="239"/>
        <v>2015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42170.910231481481</v>
      </c>
      <c r="P3825" s="12">
        <f t="shared" si="237"/>
        <v>42205.165972222225</v>
      </c>
      <c r="Q3825">
        <f t="shared" si="238"/>
        <v>64.63</v>
      </c>
      <c r="R3825" s="11" t="s">
        <v>8333</v>
      </c>
      <c r="S3825" t="s">
        <v>8334</v>
      </c>
      <c r="T3825" s="13">
        <f t="shared" si="239"/>
        <v>2015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42571.626192129625</v>
      </c>
      <c r="P3826" s="12">
        <f t="shared" si="237"/>
        <v>42583.570138888885</v>
      </c>
      <c r="Q3826">
        <f t="shared" si="238"/>
        <v>38.57</v>
      </c>
      <c r="R3826" s="11" t="s">
        <v>8333</v>
      </c>
      <c r="S3826" t="s">
        <v>8334</v>
      </c>
      <c r="T3826" s="13">
        <f t="shared" si="239"/>
        <v>2016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42151.069606481484</v>
      </c>
      <c r="P3827" s="12">
        <f t="shared" si="237"/>
        <v>42172.069606481484</v>
      </c>
      <c r="Q3827">
        <f t="shared" si="238"/>
        <v>107.57</v>
      </c>
      <c r="R3827" s="11" t="s">
        <v>8333</v>
      </c>
      <c r="S3827" t="s">
        <v>8334</v>
      </c>
      <c r="T3827" s="13">
        <f t="shared" si="239"/>
        <v>2015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42101.423541666663</v>
      </c>
      <c r="P3828" s="12">
        <f t="shared" si="237"/>
        <v>42131.423541666663</v>
      </c>
      <c r="Q3828">
        <f t="shared" si="238"/>
        <v>27.5</v>
      </c>
      <c r="R3828" s="11" t="s">
        <v>8333</v>
      </c>
      <c r="S3828" t="s">
        <v>8334</v>
      </c>
      <c r="T3828" s="13">
        <f t="shared" si="239"/>
        <v>2015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42034.928252314814</v>
      </c>
      <c r="P3829" s="12">
        <f t="shared" si="237"/>
        <v>42090</v>
      </c>
      <c r="Q3829">
        <f t="shared" si="238"/>
        <v>70.459999999999994</v>
      </c>
      <c r="R3829" s="11" t="s">
        <v>8333</v>
      </c>
      <c r="S3829" t="s">
        <v>8334</v>
      </c>
      <c r="T3829" s="13">
        <f t="shared" si="239"/>
        <v>2015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41944.527627314819</v>
      </c>
      <c r="P3830" s="12">
        <f t="shared" si="237"/>
        <v>42004.569293981483</v>
      </c>
      <c r="Q3830">
        <f t="shared" si="238"/>
        <v>178.57</v>
      </c>
      <c r="R3830" s="11" t="s">
        <v>8333</v>
      </c>
      <c r="S3830" t="s">
        <v>8334</v>
      </c>
      <c r="T3830" s="13">
        <f t="shared" si="239"/>
        <v>2014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42593.865405092598</v>
      </c>
      <c r="P3831" s="12">
        <f t="shared" si="237"/>
        <v>42613.865405092598</v>
      </c>
      <c r="Q3831">
        <f t="shared" si="238"/>
        <v>62.63</v>
      </c>
      <c r="R3831" s="11" t="s">
        <v>8333</v>
      </c>
      <c r="S3831" t="s">
        <v>8334</v>
      </c>
      <c r="T3831" s="13">
        <f t="shared" si="239"/>
        <v>2016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42503.740868055553</v>
      </c>
      <c r="P3832" s="12">
        <f t="shared" si="237"/>
        <v>42517.740868055553</v>
      </c>
      <c r="Q3832">
        <f t="shared" si="238"/>
        <v>75</v>
      </c>
      <c r="R3832" s="11" t="s">
        <v>8333</v>
      </c>
      <c r="S3832" t="s">
        <v>8334</v>
      </c>
      <c r="T3832" s="13">
        <f t="shared" si="239"/>
        <v>2016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41927.848900462966</v>
      </c>
      <c r="P3833" s="12">
        <f t="shared" si="237"/>
        <v>41948.890567129631</v>
      </c>
      <c r="Q3833">
        <f t="shared" si="238"/>
        <v>58.9</v>
      </c>
      <c r="R3833" s="11" t="s">
        <v>8333</v>
      </c>
      <c r="S3833" t="s">
        <v>8334</v>
      </c>
      <c r="T3833" s="13">
        <f t="shared" si="239"/>
        <v>2014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42375.114988425921</v>
      </c>
      <c r="P3834" s="12">
        <f t="shared" si="237"/>
        <v>42420.114988425921</v>
      </c>
      <c r="Q3834">
        <f t="shared" si="238"/>
        <v>139.56</v>
      </c>
      <c r="R3834" s="11" t="s">
        <v>8333</v>
      </c>
      <c r="S3834" t="s">
        <v>8334</v>
      </c>
      <c r="T3834" s="13">
        <f t="shared" si="239"/>
        <v>2016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41963.872361111105</v>
      </c>
      <c r="P3835" s="12">
        <f t="shared" si="237"/>
        <v>41974.797916666663</v>
      </c>
      <c r="Q3835">
        <f t="shared" si="238"/>
        <v>70</v>
      </c>
      <c r="R3835" s="11" t="s">
        <v>8333</v>
      </c>
      <c r="S3835" t="s">
        <v>8334</v>
      </c>
      <c r="T3835" s="13">
        <f t="shared" si="239"/>
        <v>2014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42143.445219907408</v>
      </c>
      <c r="P3836" s="12">
        <f t="shared" si="237"/>
        <v>42173.445219907408</v>
      </c>
      <c r="Q3836">
        <f t="shared" si="238"/>
        <v>57.39</v>
      </c>
      <c r="R3836" s="11" t="s">
        <v>8333</v>
      </c>
      <c r="S3836" t="s">
        <v>8334</v>
      </c>
      <c r="T3836" s="13">
        <f t="shared" si="239"/>
        <v>2015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42460.94222222222</v>
      </c>
      <c r="P3837" s="12">
        <f t="shared" si="237"/>
        <v>42481.94222222222</v>
      </c>
      <c r="Q3837">
        <f t="shared" si="238"/>
        <v>40</v>
      </c>
      <c r="R3837" s="11" t="s">
        <v>8333</v>
      </c>
      <c r="S3837" t="s">
        <v>8334</v>
      </c>
      <c r="T3837" s="13">
        <f t="shared" si="239"/>
        <v>2016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42553.926527777774</v>
      </c>
      <c r="P3838" s="12">
        <f t="shared" si="237"/>
        <v>42585.172916666663</v>
      </c>
      <c r="Q3838">
        <f t="shared" si="238"/>
        <v>64.290000000000006</v>
      </c>
      <c r="R3838" s="11" t="s">
        <v>8333</v>
      </c>
      <c r="S3838" t="s">
        <v>8334</v>
      </c>
      <c r="T3838" s="13">
        <f t="shared" si="239"/>
        <v>2016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42152.765717592592</v>
      </c>
      <c r="P3839" s="12">
        <f t="shared" si="237"/>
        <v>42188.765717592592</v>
      </c>
      <c r="Q3839">
        <f t="shared" si="238"/>
        <v>120.12</v>
      </c>
      <c r="R3839" s="11" t="s">
        <v>8333</v>
      </c>
      <c r="S3839" t="s">
        <v>8334</v>
      </c>
      <c r="T3839" s="13">
        <f t="shared" si="239"/>
        <v>2015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42116.710752314815</v>
      </c>
      <c r="P3840" s="12">
        <f t="shared" si="237"/>
        <v>42146.710752314815</v>
      </c>
      <c r="Q3840">
        <f t="shared" si="238"/>
        <v>1008.24</v>
      </c>
      <c r="R3840" s="11" t="s">
        <v>8333</v>
      </c>
      <c r="S3840" t="s">
        <v>8334</v>
      </c>
      <c r="T3840" s="13">
        <f t="shared" si="239"/>
        <v>2015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42155.142638888887</v>
      </c>
      <c r="P3841" s="12">
        <f t="shared" si="237"/>
        <v>42215.142638888887</v>
      </c>
      <c r="Q3841">
        <f t="shared" si="238"/>
        <v>63.28</v>
      </c>
      <c r="R3841" s="11" t="s">
        <v>8333</v>
      </c>
      <c r="S3841" t="s">
        <v>8334</v>
      </c>
      <c r="T3841" s="13">
        <f t="shared" si="239"/>
        <v>2015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42432.701724537037</v>
      </c>
      <c r="P3842" s="12">
        <f t="shared" si="237"/>
        <v>42457.660057870366</v>
      </c>
      <c r="Q3842">
        <f t="shared" si="238"/>
        <v>21.67</v>
      </c>
      <c r="R3842" s="11" t="s">
        <v>8333</v>
      </c>
      <c r="S3842" t="s">
        <v>8334</v>
      </c>
      <c r="T3842" s="13">
        <f t="shared" si="239"/>
        <v>2016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(((J3843/60)/60)/24)+DATE(1970,1,1)</f>
        <v>41780.785729166666</v>
      </c>
      <c r="P3843" s="12">
        <f t="shared" ref="P3843:P3906" si="241">(((I3843/60)/60)/24)+DATE(1970,1,1)</f>
        <v>41840.785729166666</v>
      </c>
      <c r="Q3843">
        <f t="shared" ref="Q3843:Q3906" si="242">IFERROR(ROUND(E3843/L3843,2),0)</f>
        <v>25.65</v>
      </c>
      <c r="R3843" s="11" t="s">
        <v>8333</v>
      </c>
      <c r="S3843" t="s">
        <v>8334</v>
      </c>
      <c r="T3843" s="13">
        <f t="shared" ref="T3843:T3906" si="243">YEAR(O3843)</f>
        <v>2014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41740.493657407409</v>
      </c>
      <c r="P3844" s="12">
        <f t="shared" si="241"/>
        <v>41770.493657407409</v>
      </c>
      <c r="Q3844">
        <f t="shared" si="242"/>
        <v>47.7</v>
      </c>
      <c r="R3844" s="11" t="s">
        <v>8333</v>
      </c>
      <c r="S3844" t="s">
        <v>8334</v>
      </c>
      <c r="T3844" s="13">
        <f t="shared" si="243"/>
        <v>2014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41766.072500000002</v>
      </c>
      <c r="P3845" s="12">
        <f t="shared" si="241"/>
        <v>41791.072500000002</v>
      </c>
      <c r="Q3845">
        <f t="shared" si="242"/>
        <v>56.05</v>
      </c>
      <c r="R3845" s="11" t="s">
        <v>8333</v>
      </c>
      <c r="S3845" t="s">
        <v>8334</v>
      </c>
      <c r="T3845" s="13">
        <f t="shared" si="243"/>
        <v>2014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41766.617291666669</v>
      </c>
      <c r="P3846" s="12">
        <f t="shared" si="241"/>
        <v>41793.290972222225</v>
      </c>
      <c r="Q3846">
        <f t="shared" si="242"/>
        <v>81.319999999999993</v>
      </c>
      <c r="R3846" s="11" t="s">
        <v>8333</v>
      </c>
      <c r="S3846" t="s">
        <v>8334</v>
      </c>
      <c r="T3846" s="13">
        <f t="shared" si="243"/>
        <v>2014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42248.627013888887</v>
      </c>
      <c r="P3847" s="12">
        <f t="shared" si="241"/>
        <v>42278.627013888887</v>
      </c>
      <c r="Q3847">
        <f t="shared" si="242"/>
        <v>70.17</v>
      </c>
      <c r="R3847" s="11" t="s">
        <v>8333</v>
      </c>
      <c r="S3847" t="s">
        <v>8334</v>
      </c>
      <c r="T3847" s="13">
        <f t="shared" si="243"/>
        <v>2015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41885.221550925926</v>
      </c>
      <c r="P3848" s="12">
        <f t="shared" si="241"/>
        <v>41916.290972222225</v>
      </c>
      <c r="Q3848">
        <f t="shared" si="242"/>
        <v>23.63</v>
      </c>
      <c r="R3848" s="11" t="s">
        <v>8333</v>
      </c>
      <c r="S3848" t="s">
        <v>8334</v>
      </c>
      <c r="T3848" s="13">
        <f t="shared" si="243"/>
        <v>2014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42159.224432870367</v>
      </c>
      <c r="P3849" s="12">
        <f t="shared" si="241"/>
        <v>42204.224432870367</v>
      </c>
      <c r="Q3849">
        <f t="shared" si="242"/>
        <v>188.56</v>
      </c>
      <c r="R3849" s="11" t="s">
        <v>8333</v>
      </c>
      <c r="S3849" t="s">
        <v>8334</v>
      </c>
      <c r="T3849" s="13">
        <f t="shared" si="243"/>
        <v>2015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42265.817002314812</v>
      </c>
      <c r="P3850" s="12">
        <f t="shared" si="241"/>
        <v>42295.817002314812</v>
      </c>
      <c r="Q3850">
        <f t="shared" si="242"/>
        <v>49.51</v>
      </c>
      <c r="R3850" s="11" t="s">
        <v>8333</v>
      </c>
      <c r="S3850" t="s">
        <v>8334</v>
      </c>
      <c r="T3850" s="13">
        <f t="shared" si="243"/>
        <v>2015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42136.767175925925</v>
      </c>
      <c r="P3851" s="12">
        <f t="shared" si="241"/>
        <v>42166.767175925925</v>
      </c>
      <c r="Q3851">
        <f t="shared" si="242"/>
        <v>75.459999999999994</v>
      </c>
      <c r="R3851" s="11" t="s">
        <v>8333</v>
      </c>
      <c r="S3851" t="s">
        <v>8334</v>
      </c>
      <c r="T3851" s="13">
        <f t="shared" si="243"/>
        <v>2015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41975.124340277776</v>
      </c>
      <c r="P3852" s="12">
        <f t="shared" si="241"/>
        <v>42005.124340277776</v>
      </c>
      <c r="Q3852">
        <f t="shared" si="242"/>
        <v>9.5</v>
      </c>
      <c r="R3852" s="11" t="s">
        <v>8333</v>
      </c>
      <c r="S3852" t="s">
        <v>8334</v>
      </c>
      <c r="T3852" s="13">
        <f t="shared" si="243"/>
        <v>2014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42172.439571759256</v>
      </c>
      <c r="P3853" s="12">
        <f t="shared" si="241"/>
        <v>42202.439571759256</v>
      </c>
      <c r="Q3853">
        <f t="shared" si="242"/>
        <v>35.5</v>
      </c>
      <c r="R3853" s="11" t="s">
        <v>8333</v>
      </c>
      <c r="S3853" t="s">
        <v>8334</v>
      </c>
      <c r="T3853" s="13">
        <f t="shared" si="243"/>
        <v>2015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42065.190694444449</v>
      </c>
      <c r="P3854" s="12">
        <f t="shared" si="241"/>
        <v>42090.149027777778</v>
      </c>
      <c r="Q3854">
        <f t="shared" si="242"/>
        <v>10</v>
      </c>
      <c r="R3854" s="11" t="s">
        <v>8333</v>
      </c>
      <c r="S3854" t="s">
        <v>8334</v>
      </c>
      <c r="T3854" s="13">
        <f t="shared" si="243"/>
        <v>2015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41848.84002314815</v>
      </c>
      <c r="P3855" s="12">
        <f t="shared" si="241"/>
        <v>41883.84002314815</v>
      </c>
      <c r="Q3855">
        <f t="shared" si="242"/>
        <v>13</v>
      </c>
      <c r="R3855" s="11" t="s">
        <v>8333</v>
      </c>
      <c r="S3855" t="s">
        <v>8334</v>
      </c>
      <c r="T3855" s="13">
        <f t="shared" si="243"/>
        <v>2014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42103.884930555556</v>
      </c>
      <c r="P3856" s="12">
        <f t="shared" si="241"/>
        <v>42133.884930555556</v>
      </c>
      <c r="Q3856">
        <f t="shared" si="242"/>
        <v>89.4</v>
      </c>
      <c r="R3856" s="11" t="s">
        <v>8333</v>
      </c>
      <c r="S3856" t="s">
        <v>8334</v>
      </c>
      <c r="T3856" s="13">
        <f t="shared" si="243"/>
        <v>2015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42059.970729166671</v>
      </c>
      <c r="P3857" s="12">
        <f t="shared" si="241"/>
        <v>42089.929062499999</v>
      </c>
      <c r="Q3857">
        <f t="shared" si="242"/>
        <v>25</v>
      </c>
      <c r="R3857" s="11" t="s">
        <v>8333</v>
      </c>
      <c r="S3857" t="s">
        <v>8334</v>
      </c>
      <c r="T3857" s="13">
        <f t="shared" si="243"/>
        <v>2015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42041.743090277778</v>
      </c>
      <c r="P3858" s="12">
        <f t="shared" si="241"/>
        <v>42071.701423611114</v>
      </c>
      <c r="Q3858">
        <f t="shared" si="242"/>
        <v>1</v>
      </c>
      <c r="R3858" s="11" t="s">
        <v>8333</v>
      </c>
      <c r="S3858" t="s">
        <v>8334</v>
      </c>
      <c r="T3858" s="13">
        <f t="shared" si="243"/>
        <v>2015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41829.73715277778</v>
      </c>
      <c r="P3859" s="12">
        <f t="shared" si="241"/>
        <v>41852.716666666667</v>
      </c>
      <c r="Q3859">
        <f t="shared" si="242"/>
        <v>65</v>
      </c>
      <c r="R3859" s="11" t="s">
        <v>8333</v>
      </c>
      <c r="S3859" t="s">
        <v>8334</v>
      </c>
      <c r="T3859" s="13">
        <f t="shared" si="243"/>
        <v>2014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42128.431064814817</v>
      </c>
      <c r="P3860" s="12">
        <f t="shared" si="241"/>
        <v>42146.875</v>
      </c>
      <c r="Q3860">
        <f t="shared" si="242"/>
        <v>10</v>
      </c>
      <c r="R3860" s="11" t="s">
        <v>8333</v>
      </c>
      <c r="S3860" t="s">
        <v>8334</v>
      </c>
      <c r="T3860" s="13">
        <f t="shared" si="243"/>
        <v>2015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41789.893599537041</v>
      </c>
      <c r="P3861" s="12">
        <f t="shared" si="241"/>
        <v>41815.875</v>
      </c>
      <c r="Q3861">
        <f t="shared" si="242"/>
        <v>1</v>
      </c>
      <c r="R3861" s="11" t="s">
        <v>8333</v>
      </c>
      <c r="S3861" t="s">
        <v>8334</v>
      </c>
      <c r="T3861" s="13">
        <f t="shared" si="243"/>
        <v>2014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41833.660995370366</v>
      </c>
      <c r="P3862" s="12">
        <f t="shared" si="241"/>
        <v>41863.660995370366</v>
      </c>
      <c r="Q3862">
        <f t="shared" si="242"/>
        <v>81.540000000000006</v>
      </c>
      <c r="R3862" s="11" t="s">
        <v>8333</v>
      </c>
      <c r="S3862" t="s">
        <v>8334</v>
      </c>
      <c r="T3862" s="13">
        <f t="shared" si="243"/>
        <v>2014</v>
      </c>
    </row>
    <row r="3863" spans="1:20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41914.590011574073</v>
      </c>
      <c r="P3863" s="12">
        <f t="shared" si="241"/>
        <v>41955.907638888893</v>
      </c>
      <c r="Q3863">
        <f t="shared" si="242"/>
        <v>100</v>
      </c>
      <c r="R3863" s="11" t="s">
        <v>8333</v>
      </c>
      <c r="S3863" t="s">
        <v>8334</v>
      </c>
      <c r="T3863" s="13">
        <f t="shared" si="243"/>
        <v>2014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42611.261064814811</v>
      </c>
      <c r="P3864" s="12">
        <f t="shared" si="241"/>
        <v>42625.707638888889</v>
      </c>
      <c r="Q3864">
        <f t="shared" si="242"/>
        <v>1</v>
      </c>
      <c r="R3864" s="11" t="s">
        <v>8333</v>
      </c>
      <c r="S3864" t="s">
        <v>8334</v>
      </c>
      <c r="T3864" s="13">
        <f t="shared" si="243"/>
        <v>2016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42253.633159722223</v>
      </c>
      <c r="P3865" s="12">
        <f t="shared" si="241"/>
        <v>42313.674826388888</v>
      </c>
      <c r="Q3865">
        <f t="shared" si="242"/>
        <v>0</v>
      </c>
      <c r="R3865" s="11" t="s">
        <v>8333</v>
      </c>
      <c r="S3865" t="s">
        <v>8334</v>
      </c>
      <c r="T3865" s="13">
        <f t="shared" si="243"/>
        <v>2015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42295.891828703709</v>
      </c>
      <c r="P3866" s="12">
        <f t="shared" si="241"/>
        <v>42325.933495370366</v>
      </c>
      <c r="Q3866">
        <f t="shared" si="242"/>
        <v>20</v>
      </c>
      <c r="R3866" s="11" t="s">
        <v>8333</v>
      </c>
      <c r="S3866" t="s">
        <v>8334</v>
      </c>
      <c r="T3866" s="13">
        <f t="shared" si="243"/>
        <v>2015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41841.651597222226</v>
      </c>
      <c r="P3867" s="12">
        <f t="shared" si="241"/>
        <v>41881.229166666664</v>
      </c>
      <c r="Q3867">
        <f t="shared" si="242"/>
        <v>46.43</v>
      </c>
      <c r="R3867" s="11" t="s">
        <v>8333</v>
      </c>
      <c r="S3867" t="s">
        <v>8334</v>
      </c>
      <c r="T3867" s="13">
        <f t="shared" si="243"/>
        <v>2014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42402.947002314817</v>
      </c>
      <c r="P3868" s="12">
        <f t="shared" si="241"/>
        <v>42452.145138888889</v>
      </c>
      <c r="Q3868">
        <f t="shared" si="242"/>
        <v>5.5</v>
      </c>
      <c r="R3868" s="11" t="s">
        <v>8333</v>
      </c>
      <c r="S3868" t="s">
        <v>8334</v>
      </c>
      <c r="T3868" s="13">
        <f t="shared" si="243"/>
        <v>2016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42509.814108796301</v>
      </c>
      <c r="P3869" s="12">
        <f t="shared" si="241"/>
        <v>42539.814108796301</v>
      </c>
      <c r="Q3869">
        <f t="shared" si="242"/>
        <v>50.2</v>
      </c>
      <c r="R3869" s="11" t="s">
        <v>8333</v>
      </c>
      <c r="S3869" t="s">
        <v>8334</v>
      </c>
      <c r="T3869" s="13">
        <f t="shared" si="243"/>
        <v>2016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41865.659780092588</v>
      </c>
      <c r="P3870" s="12">
        <f t="shared" si="241"/>
        <v>41890.659780092588</v>
      </c>
      <c r="Q3870">
        <f t="shared" si="242"/>
        <v>10</v>
      </c>
      <c r="R3870" s="11" t="s">
        <v>8333</v>
      </c>
      <c r="S3870" t="s">
        <v>8375</v>
      </c>
      <c r="T3870" s="13">
        <f t="shared" si="243"/>
        <v>2014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42047.724444444444</v>
      </c>
      <c r="P3871" s="12">
        <f t="shared" si="241"/>
        <v>42077.132638888885</v>
      </c>
      <c r="Q3871">
        <f t="shared" si="242"/>
        <v>30.13</v>
      </c>
      <c r="R3871" s="11" t="s">
        <v>8333</v>
      </c>
      <c r="S3871" t="s">
        <v>8375</v>
      </c>
      <c r="T3871" s="13">
        <f t="shared" si="243"/>
        <v>2015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41793.17219907407</v>
      </c>
      <c r="P3872" s="12">
        <f t="shared" si="241"/>
        <v>41823.17219907407</v>
      </c>
      <c r="Q3872">
        <f t="shared" si="242"/>
        <v>150</v>
      </c>
      <c r="R3872" s="11" t="s">
        <v>8333</v>
      </c>
      <c r="S3872" t="s">
        <v>8375</v>
      </c>
      <c r="T3872" s="13">
        <f t="shared" si="243"/>
        <v>2014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42763.780671296292</v>
      </c>
      <c r="P3873" s="12">
        <f t="shared" si="241"/>
        <v>42823.739004629635</v>
      </c>
      <c r="Q3873">
        <f t="shared" si="242"/>
        <v>13.33</v>
      </c>
      <c r="R3873" s="11" t="s">
        <v>8333</v>
      </c>
      <c r="S3873" t="s">
        <v>8375</v>
      </c>
      <c r="T3873" s="13">
        <f t="shared" si="243"/>
        <v>2017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42180.145787037036</v>
      </c>
      <c r="P3874" s="12">
        <f t="shared" si="241"/>
        <v>42230.145787037036</v>
      </c>
      <c r="Q3874">
        <f t="shared" si="242"/>
        <v>0</v>
      </c>
      <c r="R3874" s="11" t="s">
        <v>8333</v>
      </c>
      <c r="S3874" t="s">
        <v>8375</v>
      </c>
      <c r="T3874" s="13">
        <f t="shared" si="243"/>
        <v>2015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42255.696006944447</v>
      </c>
      <c r="P3875" s="12">
        <f t="shared" si="241"/>
        <v>42285.696006944447</v>
      </c>
      <c r="Q3875">
        <f t="shared" si="242"/>
        <v>0</v>
      </c>
      <c r="R3875" s="11" t="s">
        <v>8333</v>
      </c>
      <c r="S3875" t="s">
        <v>8375</v>
      </c>
      <c r="T3875" s="13">
        <f t="shared" si="243"/>
        <v>2015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42007.016458333332</v>
      </c>
      <c r="P3876" s="12">
        <f t="shared" si="241"/>
        <v>42028.041666666672</v>
      </c>
      <c r="Q3876">
        <f t="shared" si="242"/>
        <v>0</v>
      </c>
      <c r="R3876" s="11" t="s">
        <v>8333</v>
      </c>
      <c r="S3876" t="s">
        <v>8375</v>
      </c>
      <c r="T3876" s="13">
        <f t="shared" si="243"/>
        <v>2015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42615.346817129626</v>
      </c>
      <c r="P3877" s="12">
        <f t="shared" si="241"/>
        <v>42616.416666666672</v>
      </c>
      <c r="Q3877">
        <f t="shared" si="242"/>
        <v>0</v>
      </c>
      <c r="R3877" s="11" t="s">
        <v>8333</v>
      </c>
      <c r="S3877" t="s">
        <v>8375</v>
      </c>
      <c r="T3877" s="13">
        <f t="shared" si="243"/>
        <v>2016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42372.624166666668</v>
      </c>
      <c r="P3878" s="12">
        <f t="shared" si="241"/>
        <v>42402.624166666668</v>
      </c>
      <c r="Q3878">
        <f t="shared" si="242"/>
        <v>44.76</v>
      </c>
      <c r="R3878" s="11" t="s">
        <v>8333</v>
      </c>
      <c r="S3878" t="s">
        <v>8375</v>
      </c>
      <c r="T3878" s="13">
        <f t="shared" si="243"/>
        <v>2016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42682.67768518519</v>
      </c>
      <c r="P3879" s="12">
        <f t="shared" si="241"/>
        <v>42712.67768518519</v>
      </c>
      <c r="Q3879">
        <f t="shared" si="242"/>
        <v>88.64</v>
      </c>
      <c r="R3879" s="11" t="s">
        <v>8333</v>
      </c>
      <c r="S3879" t="s">
        <v>8375</v>
      </c>
      <c r="T3879" s="13">
        <f t="shared" si="243"/>
        <v>2016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42154.818819444445</v>
      </c>
      <c r="P3880" s="12">
        <f t="shared" si="241"/>
        <v>42185.165972222225</v>
      </c>
      <c r="Q3880">
        <f t="shared" si="242"/>
        <v>10</v>
      </c>
      <c r="R3880" s="11" t="s">
        <v>8333</v>
      </c>
      <c r="S3880" t="s">
        <v>8375</v>
      </c>
      <c r="T3880" s="13">
        <f t="shared" si="243"/>
        <v>2015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41999.861064814817</v>
      </c>
      <c r="P3881" s="12">
        <f t="shared" si="241"/>
        <v>42029.861064814817</v>
      </c>
      <c r="Q3881">
        <f t="shared" si="242"/>
        <v>0</v>
      </c>
      <c r="R3881" s="11" t="s">
        <v>8333</v>
      </c>
      <c r="S3881" t="s">
        <v>8375</v>
      </c>
      <c r="T3881" s="13">
        <f t="shared" si="243"/>
        <v>2014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41815.815046296295</v>
      </c>
      <c r="P3882" s="12">
        <f t="shared" si="241"/>
        <v>41850.958333333336</v>
      </c>
      <c r="Q3882">
        <f t="shared" si="242"/>
        <v>57.65</v>
      </c>
      <c r="R3882" s="11" t="s">
        <v>8333</v>
      </c>
      <c r="S3882" t="s">
        <v>8375</v>
      </c>
      <c r="T3882" s="13">
        <f t="shared" si="243"/>
        <v>2014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42756.018506944441</v>
      </c>
      <c r="P3883" s="12">
        <f t="shared" si="241"/>
        <v>42786.018506944441</v>
      </c>
      <c r="Q3883">
        <f t="shared" si="242"/>
        <v>25</v>
      </c>
      <c r="R3883" s="11" t="s">
        <v>8333</v>
      </c>
      <c r="S3883" t="s">
        <v>8375</v>
      </c>
      <c r="T3883" s="13">
        <f t="shared" si="243"/>
        <v>2017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42373.983449074076</v>
      </c>
      <c r="P3884" s="12">
        <f t="shared" si="241"/>
        <v>42400.960416666669</v>
      </c>
      <c r="Q3884">
        <f t="shared" si="242"/>
        <v>0</v>
      </c>
      <c r="R3884" s="11" t="s">
        <v>8333</v>
      </c>
      <c r="S3884" t="s">
        <v>8375</v>
      </c>
      <c r="T3884" s="13">
        <f t="shared" si="243"/>
        <v>2016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41854.602650462963</v>
      </c>
      <c r="P3885" s="12">
        <f t="shared" si="241"/>
        <v>41884.602650462963</v>
      </c>
      <c r="Q3885">
        <f t="shared" si="242"/>
        <v>0</v>
      </c>
      <c r="R3885" s="11" t="s">
        <v>8333</v>
      </c>
      <c r="S3885" t="s">
        <v>8375</v>
      </c>
      <c r="T3885" s="13">
        <f t="shared" si="243"/>
        <v>2014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42065.791574074072</v>
      </c>
      <c r="P3886" s="12">
        <f t="shared" si="241"/>
        <v>42090.749907407408</v>
      </c>
      <c r="Q3886">
        <f t="shared" si="242"/>
        <v>0</v>
      </c>
      <c r="R3886" s="11" t="s">
        <v>8333</v>
      </c>
      <c r="S3886" t="s">
        <v>8375</v>
      </c>
      <c r="T3886" s="13">
        <f t="shared" si="243"/>
        <v>2015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42469.951284722221</v>
      </c>
      <c r="P3887" s="12">
        <f t="shared" si="241"/>
        <v>42499.951284722221</v>
      </c>
      <c r="Q3887">
        <f t="shared" si="242"/>
        <v>0</v>
      </c>
      <c r="R3887" s="11" t="s">
        <v>8333</v>
      </c>
      <c r="S3887" t="s">
        <v>8375</v>
      </c>
      <c r="T3887" s="13">
        <f t="shared" si="243"/>
        <v>2016</v>
      </c>
    </row>
    <row r="3888" spans="1:20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41954.228032407409</v>
      </c>
      <c r="P3888" s="12">
        <f t="shared" si="241"/>
        <v>41984.228032407409</v>
      </c>
      <c r="Q3888">
        <f t="shared" si="242"/>
        <v>0</v>
      </c>
      <c r="R3888" s="11" t="s">
        <v>8333</v>
      </c>
      <c r="S3888" t="s">
        <v>8375</v>
      </c>
      <c r="T3888" s="13">
        <f t="shared" si="243"/>
        <v>2014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42079.857974537037</v>
      </c>
      <c r="P3889" s="12">
        <f t="shared" si="241"/>
        <v>42125.916666666672</v>
      </c>
      <c r="Q3889">
        <f t="shared" si="242"/>
        <v>17.5</v>
      </c>
      <c r="R3889" s="11" t="s">
        <v>8333</v>
      </c>
      <c r="S3889" t="s">
        <v>8375</v>
      </c>
      <c r="T3889" s="13">
        <f t="shared" si="243"/>
        <v>2015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42762.545810185184</v>
      </c>
      <c r="P3890" s="12">
        <f t="shared" si="241"/>
        <v>42792.545810185184</v>
      </c>
      <c r="Q3890">
        <f t="shared" si="242"/>
        <v>38.71</v>
      </c>
      <c r="R3890" s="11" t="s">
        <v>8333</v>
      </c>
      <c r="S3890" t="s">
        <v>8334</v>
      </c>
      <c r="T3890" s="13">
        <f t="shared" si="243"/>
        <v>2017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41977.004976851851</v>
      </c>
      <c r="P3891" s="12">
        <f t="shared" si="241"/>
        <v>42008.976388888885</v>
      </c>
      <c r="Q3891">
        <f t="shared" si="242"/>
        <v>13.11</v>
      </c>
      <c r="R3891" s="11" t="s">
        <v>8333</v>
      </c>
      <c r="S3891" t="s">
        <v>8334</v>
      </c>
      <c r="T3891" s="13">
        <f t="shared" si="243"/>
        <v>2014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42171.758611111116</v>
      </c>
      <c r="P3892" s="12">
        <f t="shared" si="241"/>
        <v>42231.758611111116</v>
      </c>
      <c r="Q3892">
        <f t="shared" si="242"/>
        <v>315.5</v>
      </c>
      <c r="R3892" s="11" t="s">
        <v>8333</v>
      </c>
      <c r="S3892" t="s">
        <v>8334</v>
      </c>
      <c r="T3892" s="13">
        <f t="shared" si="243"/>
        <v>2015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42056.1324537037</v>
      </c>
      <c r="P3893" s="12">
        <f t="shared" si="241"/>
        <v>42086.207638888889</v>
      </c>
      <c r="Q3893">
        <f t="shared" si="242"/>
        <v>37.14</v>
      </c>
      <c r="R3893" s="11" t="s">
        <v>8333</v>
      </c>
      <c r="S3893" t="s">
        <v>8334</v>
      </c>
      <c r="T3893" s="13">
        <f t="shared" si="243"/>
        <v>2015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41867.652280092596</v>
      </c>
      <c r="P3894" s="12">
        <f t="shared" si="241"/>
        <v>41875.291666666664</v>
      </c>
      <c r="Q3894">
        <f t="shared" si="242"/>
        <v>0</v>
      </c>
      <c r="R3894" s="11" t="s">
        <v>8333</v>
      </c>
      <c r="S3894" t="s">
        <v>8334</v>
      </c>
      <c r="T3894" s="13">
        <f t="shared" si="243"/>
        <v>2014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41779.657870370371</v>
      </c>
      <c r="P3895" s="12">
        <f t="shared" si="241"/>
        <v>41821.25</v>
      </c>
      <c r="Q3895">
        <f t="shared" si="242"/>
        <v>128.27000000000001</v>
      </c>
      <c r="R3895" s="11" t="s">
        <v>8333</v>
      </c>
      <c r="S3895" t="s">
        <v>8334</v>
      </c>
      <c r="T3895" s="13">
        <f t="shared" si="243"/>
        <v>2014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42679.958472222221</v>
      </c>
      <c r="P3896" s="12">
        <f t="shared" si="241"/>
        <v>42710.207638888889</v>
      </c>
      <c r="Q3896">
        <f t="shared" si="242"/>
        <v>47.27</v>
      </c>
      <c r="R3896" s="11" t="s">
        <v>8333</v>
      </c>
      <c r="S3896" t="s">
        <v>8334</v>
      </c>
      <c r="T3896" s="13">
        <f t="shared" si="243"/>
        <v>2016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42032.250208333338</v>
      </c>
      <c r="P3897" s="12">
        <f t="shared" si="241"/>
        <v>42063.250208333338</v>
      </c>
      <c r="Q3897">
        <f t="shared" si="242"/>
        <v>50</v>
      </c>
      <c r="R3897" s="11" t="s">
        <v>8333</v>
      </c>
      <c r="S3897" t="s">
        <v>8334</v>
      </c>
      <c r="T3897" s="13">
        <f t="shared" si="243"/>
        <v>2015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41793.191875000004</v>
      </c>
      <c r="P3898" s="12">
        <f t="shared" si="241"/>
        <v>41807.191875000004</v>
      </c>
      <c r="Q3898">
        <f t="shared" si="242"/>
        <v>42.5</v>
      </c>
      <c r="R3898" s="11" t="s">
        <v>8333</v>
      </c>
      <c r="S3898" t="s">
        <v>8334</v>
      </c>
      <c r="T3898" s="13">
        <f t="shared" si="243"/>
        <v>2014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41982.87364583333</v>
      </c>
      <c r="P3899" s="12">
        <f t="shared" si="241"/>
        <v>42012.87364583333</v>
      </c>
      <c r="Q3899">
        <f t="shared" si="242"/>
        <v>44</v>
      </c>
      <c r="R3899" s="11" t="s">
        <v>8333</v>
      </c>
      <c r="S3899" t="s">
        <v>8334</v>
      </c>
      <c r="T3899" s="13">
        <f t="shared" si="243"/>
        <v>2014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42193.482291666667</v>
      </c>
      <c r="P3900" s="12">
        <f t="shared" si="241"/>
        <v>42233.666666666672</v>
      </c>
      <c r="Q3900">
        <f t="shared" si="242"/>
        <v>50.88</v>
      </c>
      <c r="R3900" s="11" t="s">
        <v>8333</v>
      </c>
      <c r="S3900" t="s">
        <v>8334</v>
      </c>
      <c r="T3900" s="13">
        <f t="shared" si="243"/>
        <v>2015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41843.775011574071</v>
      </c>
      <c r="P3901" s="12">
        <f t="shared" si="241"/>
        <v>41863.775011574071</v>
      </c>
      <c r="Q3901">
        <f t="shared" si="242"/>
        <v>62.5</v>
      </c>
      <c r="R3901" s="11" t="s">
        <v>8333</v>
      </c>
      <c r="S3901" t="s">
        <v>8334</v>
      </c>
      <c r="T3901" s="13">
        <f t="shared" si="243"/>
        <v>2014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42136.092488425929</v>
      </c>
      <c r="P3902" s="12">
        <f t="shared" si="241"/>
        <v>42166.092488425929</v>
      </c>
      <c r="Q3902">
        <f t="shared" si="242"/>
        <v>27</v>
      </c>
      <c r="R3902" s="11" t="s">
        <v>8333</v>
      </c>
      <c r="S3902" t="s">
        <v>8334</v>
      </c>
      <c r="T3902" s="13">
        <f t="shared" si="243"/>
        <v>2015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42317.826377314821</v>
      </c>
      <c r="P3903" s="12">
        <f t="shared" si="241"/>
        <v>42357.826377314821</v>
      </c>
      <c r="Q3903">
        <f t="shared" si="242"/>
        <v>25</v>
      </c>
      <c r="R3903" s="11" t="s">
        <v>8333</v>
      </c>
      <c r="S3903" t="s">
        <v>8334</v>
      </c>
      <c r="T3903" s="13">
        <f t="shared" si="243"/>
        <v>2015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42663.468078703707</v>
      </c>
      <c r="P3904" s="12">
        <f t="shared" si="241"/>
        <v>42688.509745370371</v>
      </c>
      <c r="Q3904">
        <f t="shared" si="242"/>
        <v>47.26</v>
      </c>
      <c r="R3904" s="11" t="s">
        <v>8333</v>
      </c>
      <c r="S3904" t="s">
        <v>8334</v>
      </c>
      <c r="T3904" s="13">
        <f t="shared" si="243"/>
        <v>2016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42186.01116898148</v>
      </c>
      <c r="P3905" s="12">
        <f t="shared" si="241"/>
        <v>42230.818055555559</v>
      </c>
      <c r="Q3905">
        <f t="shared" si="242"/>
        <v>0</v>
      </c>
      <c r="R3905" s="11" t="s">
        <v>8333</v>
      </c>
      <c r="S3905" t="s">
        <v>8334</v>
      </c>
      <c r="T3905" s="13">
        <f t="shared" si="243"/>
        <v>2015</v>
      </c>
    </row>
    <row r="3906" spans="1:20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42095.229166666672</v>
      </c>
      <c r="P3906" s="12">
        <f t="shared" si="241"/>
        <v>42109.211111111115</v>
      </c>
      <c r="Q3906">
        <f t="shared" si="242"/>
        <v>1.5</v>
      </c>
      <c r="R3906" s="11" t="s">
        <v>8333</v>
      </c>
      <c r="S3906" t="s">
        <v>8334</v>
      </c>
      <c r="T3906" s="13">
        <f t="shared" si="243"/>
        <v>2015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(((J3907/60)/60)/24)+DATE(1970,1,1)</f>
        <v>42124.623877314814</v>
      </c>
      <c r="P3907" s="12">
        <f t="shared" ref="P3907:P3970" si="245">(((I3907/60)/60)/24)+DATE(1970,1,1)</f>
        <v>42166.958333333328</v>
      </c>
      <c r="Q3907">
        <f t="shared" ref="Q3907:Q3970" si="246">IFERROR(ROUND(E3907/L3907,2),0)</f>
        <v>24.71</v>
      </c>
      <c r="R3907" s="11" t="s">
        <v>8333</v>
      </c>
      <c r="S3907" t="s">
        <v>8334</v>
      </c>
      <c r="T3907" s="13">
        <f t="shared" ref="T3907:T3970" si="247">YEAR(O3907)</f>
        <v>2015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42143.917743055557</v>
      </c>
      <c r="P3908" s="12">
        <f t="shared" si="245"/>
        <v>42181.559027777781</v>
      </c>
      <c r="Q3908">
        <f t="shared" si="246"/>
        <v>63.13</v>
      </c>
      <c r="R3908" s="11" t="s">
        <v>8333</v>
      </c>
      <c r="S3908" t="s">
        <v>8334</v>
      </c>
      <c r="T3908" s="13">
        <f t="shared" si="247"/>
        <v>2015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41906.819513888891</v>
      </c>
      <c r="P3909" s="12">
        <f t="shared" si="245"/>
        <v>41938.838888888888</v>
      </c>
      <c r="Q3909">
        <f t="shared" si="246"/>
        <v>38.25</v>
      </c>
      <c r="R3909" s="11" t="s">
        <v>8333</v>
      </c>
      <c r="S3909" t="s">
        <v>8334</v>
      </c>
      <c r="T3909" s="13">
        <f t="shared" si="247"/>
        <v>2014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41834.135370370372</v>
      </c>
      <c r="P3910" s="12">
        <f t="shared" si="245"/>
        <v>41849.135370370372</v>
      </c>
      <c r="Q3910">
        <f t="shared" si="246"/>
        <v>16.25</v>
      </c>
      <c r="R3910" s="11" t="s">
        <v>8333</v>
      </c>
      <c r="S3910" t="s">
        <v>8334</v>
      </c>
      <c r="T3910" s="13">
        <f t="shared" si="247"/>
        <v>2014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41863.359282407408</v>
      </c>
      <c r="P3911" s="12">
        <f t="shared" si="245"/>
        <v>41893.359282407408</v>
      </c>
      <c r="Q3911">
        <f t="shared" si="246"/>
        <v>33.75</v>
      </c>
      <c r="R3911" s="11" t="s">
        <v>8333</v>
      </c>
      <c r="S3911" t="s">
        <v>8334</v>
      </c>
      <c r="T3911" s="13">
        <f t="shared" si="247"/>
        <v>2014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42224.756909722222</v>
      </c>
      <c r="P3912" s="12">
        <f t="shared" si="245"/>
        <v>42254.756909722222</v>
      </c>
      <c r="Q3912">
        <f t="shared" si="246"/>
        <v>61.67</v>
      </c>
      <c r="R3912" s="11" t="s">
        <v>8333</v>
      </c>
      <c r="S3912" t="s">
        <v>8334</v>
      </c>
      <c r="T3912" s="13">
        <f t="shared" si="247"/>
        <v>2015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41939.8122337963</v>
      </c>
      <c r="P3913" s="12">
        <f t="shared" si="245"/>
        <v>41969.853900462964</v>
      </c>
      <c r="Q3913">
        <f t="shared" si="246"/>
        <v>83.14</v>
      </c>
      <c r="R3913" s="11" t="s">
        <v>8333</v>
      </c>
      <c r="S3913" t="s">
        <v>8334</v>
      </c>
      <c r="T3913" s="13">
        <f t="shared" si="247"/>
        <v>2014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42059.270023148143</v>
      </c>
      <c r="P3914" s="12">
        <f t="shared" si="245"/>
        <v>42119.190972222219</v>
      </c>
      <c r="Q3914">
        <f t="shared" si="246"/>
        <v>1</v>
      </c>
      <c r="R3914" s="11" t="s">
        <v>8333</v>
      </c>
      <c r="S3914" t="s">
        <v>8334</v>
      </c>
      <c r="T3914" s="13">
        <f t="shared" si="247"/>
        <v>2015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42308.211215277777</v>
      </c>
      <c r="P3915" s="12">
        <f t="shared" si="245"/>
        <v>42338.252881944441</v>
      </c>
      <c r="Q3915">
        <f t="shared" si="246"/>
        <v>142.86000000000001</v>
      </c>
      <c r="R3915" s="11" t="s">
        <v>8333</v>
      </c>
      <c r="S3915" t="s">
        <v>8334</v>
      </c>
      <c r="T3915" s="13">
        <f t="shared" si="247"/>
        <v>2015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42114.818935185183</v>
      </c>
      <c r="P3916" s="12">
        <f t="shared" si="245"/>
        <v>42134.957638888889</v>
      </c>
      <c r="Q3916">
        <f t="shared" si="246"/>
        <v>33.67</v>
      </c>
      <c r="R3916" s="11" t="s">
        <v>8333</v>
      </c>
      <c r="S3916" t="s">
        <v>8334</v>
      </c>
      <c r="T3916" s="13">
        <f t="shared" si="247"/>
        <v>2015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42492.98505787037</v>
      </c>
      <c r="P3917" s="12">
        <f t="shared" si="245"/>
        <v>42522.98505787037</v>
      </c>
      <c r="Q3917">
        <f t="shared" si="246"/>
        <v>5</v>
      </c>
      <c r="R3917" s="11" t="s">
        <v>8333</v>
      </c>
      <c r="S3917" t="s">
        <v>8334</v>
      </c>
      <c r="T3917" s="13">
        <f t="shared" si="247"/>
        <v>2016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42494.471666666665</v>
      </c>
      <c r="P3918" s="12">
        <f t="shared" si="245"/>
        <v>42524.471666666665</v>
      </c>
      <c r="Q3918">
        <f t="shared" si="246"/>
        <v>0</v>
      </c>
      <c r="R3918" s="11" t="s">
        <v>8333</v>
      </c>
      <c r="S3918" t="s">
        <v>8334</v>
      </c>
      <c r="T3918" s="13">
        <f t="shared" si="247"/>
        <v>2016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41863.527326388888</v>
      </c>
      <c r="P3919" s="12">
        <f t="shared" si="245"/>
        <v>41893.527326388888</v>
      </c>
      <c r="Q3919">
        <f t="shared" si="246"/>
        <v>10</v>
      </c>
      <c r="R3919" s="11" t="s">
        <v>8333</v>
      </c>
      <c r="S3919" t="s">
        <v>8334</v>
      </c>
      <c r="T3919" s="13">
        <f t="shared" si="247"/>
        <v>2014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41843.664618055554</v>
      </c>
      <c r="P3920" s="12">
        <f t="shared" si="245"/>
        <v>41855.666666666664</v>
      </c>
      <c r="Q3920">
        <f t="shared" si="246"/>
        <v>40</v>
      </c>
      <c r="R3920" s="11" t="s">
        <v>8333</v>
      </c>
      <c r="S3920" t="s">
        <v>8334</v>
      </c>
      <c r="T3920" s="13">
        <f t="shared" si="247"/>
        <v>2014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42358.684872685189</v>
      </c>
      <c r="P3921" s="12">
        <f t="shared" si="245"/>
        <v>42387</v>
      </c>
      <c r="Q3921">
        <f t="shared" si="246"/>
        <v>30</v>
      </c>
      <c r="R3921" s="11" t="s">
        <v>8333</v>
      </c>
      <c r="S3921" t="s">
        <v>8334</v>
      </c>
      <c r="T3921" s="13">
        <f t="shared" si="247"/>
        <v>2015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42657.38726851852</v>
      </c>
      <c r="P3922" s="12">
        <f t="shared" si="245"/>
        <v>42687.428935185191</v>
      </c>
      <c r="Q3922">
        <f t="shared" si="246"/>
        <v>45</v>
      </c>
      <c r="R3922" s="11" t="s">
        <v>8333</v>
      </c>
      <c r="S3922" t="s">
        <v>8334</v>
      </c>
      <c r="T3922" s="13">
        <f t="shared" si="247"/>
        <v>2016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41926.542303240742</v>
      </c>
      <c r="P3923" s="12">
        <f t="shared" si="245"/>
        <v>41938.75</v>
      </c>
      <c r="Q3923">
        <f t="shared" si="246"/>
        <v>0</v>
      </c>
      <c r="R3923" s="11" t="s">
        <v>8333</v>
      </c>
      <c r="S3923" t="s">
        <v>8334</v>
      </c>
      <c r="T3923" s="13">
        <f t="shared" si="247"/>
        <v>2014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42020.768634259264</v>
      </c>
      <c r="P3924" s="12">
        <f t="shared" si="245"/>
        <v>42065.958333333328</v>
      </c>
      <c r="Q3924">
        <f t="shared" si="246"/>
        <v>10.17</v>
      </c>
      <c r="R3924" s="11" t="s">
        <v>8333</v>
      </c>
      <c r="S3924" t="s">
        <v>8334</v>
      </c>
      <c r="T3924" s="13">
        <f t="shared" si="247"/>
        <v>2015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42075.979988425926</v>
      </c>
      <c r="P3925" s="12">
        <f t="shared" si="245"/>
        <v>42103.979988425926</v>
      </c>
      <c r="Q3925">
        <f t="shared" si="246"/>
        <v>81.41</v>
      </c>
      <c r="R3925" s="11" t="s">
        <v>8333</v>
      </c>
      <c r="S3925" t="s">
        <v>8334</v>
      </c>
      <c r="T3925" s="13">
        <f t="shared" si="247"/>
        <v>2015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41786.959745370368</v>
      </c>
      <c r="P3926" s="12">
        <f t="shared" si="245"/>
        <v>41816.959745370368</v>
      </c>
      <c r="Q3926">
        <f t="shared" si="246"/>
        <v>57.25</v>
      </c>
      <c r="R3926" s="11" t="s">
        <v>8333</v>
      </c>
      <c r="S3926" t="s">
        <v>8334</v>
      </c>
      <c r="T3926" s="13">
        <f t="shared" si="247"/>
        <v>2014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41820.870821759258</v>
      </c>
      <c r="P3927" s="12">
        <f t="shared" si="245"/>
        <v>41850.870821759258</v>
      </c>
      <c r="Q3927">
        <f t="shared" si="246"/>
        <v>5</v>
      </c>
      <c r="R3927" s="11" t="s">
        <v>8333</v>
      </c>
      <c r="S3927" t="s">
        <v>8334</v>
      </c>
      <c r="T3927" s="13">
        <f t="shared" si="247"/>
        <v>2014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41970.085046296299</v>
      </c>
      <c r="P3928" s="12">
        <f t="shared" si="245"/>
        <v>42000.085046296299</v>
      </c>
      <c r="Q3928">
        <f t="shared" si="246"/>
        <v>15</v>
      </c>
      <c r="R3928" s="11" t="s">
        <v>8333</v>
      </c>
      <c r="S3928" t="s">
        <v>8334</v>
      </c>
      <c r="T3928" s="13">
        <f t="shared" si="247"/>
        <v>2014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41830.267407407409</v>
      </c>
      <c r="P3929" s="12">
        <f t="shared" si="245"/>
        <v>41860.267407407409</v>
      </c>
      <c r="Q3929">
        <f t="shared" si="246"/>
        <v>12.5</v>
      </c>
      <c r="R3929" s="11" t="s">
        <v>8333</v>
      </c>
      <c r="S3929" t="s">
        <v>8334</v>
      </c>
      <c r="T3929" s="13">
        <f t="shared" si="247"/>
        <v>2014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42265.683182870373</v>
      </c>
      <c r="P3930" s="12">
        <f t="shared" si="245"/>
        <v>42293.207638888889</v>
      </c>
      <c r="Q3930">
        <f t="shared" si="246"/>
        <v>93</v>
      </c>
      <c r="R3930" s="11" t="s">
        <v>8333</v>
      </c>
      <c r="S3930" t="s">
        <v>8334</v>
      </c>
      <c r="T3930" s="13">
        <f t="shared" si="247"/>
        <v>2015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42601.827141203699</v>
      </c>
      <c r="P3931" s="12">
        <f t="shared" si="245"/>
        <v>42631.827141203699</v>
      </c>
      <c r="Q3931">
        <f t="shared" si="246"/>
        <v>32.36</v>
      </c>
      <c r="R3931" s="11" t="s">
        <v>8333</v>
      </c>
      <c r="S3931" t="s">
        <v>8334</v>
      </c>
      <c r="T3931" s="13">
        <f t="shared" si="247"/>
        <v>2016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42433.338749999995</v>
      </c>
      <c r="P3932" s="12">
        <f t="shared" si="245"/>
        <v>42461.25</v>
      </c>
      <c r="Q3932">
        <f t="shared" si="246"/>
        <v>0</v>
      </c>
      <c r="R3932" s="11" t="s">
        <v>8333</v>
      </c>
      <c r="S3932" t="s">
        <v>8334</v>
      </c>
      <c r="T3932" s="13">
        <f t="shared" si="247"/>
        <v>2016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42228.151701388888</v>
      </c>
      <c r="P3933" s="12">
        <f t="shared" si="245"/>
        <v>42253.151701388888</v>
      </c>
      <c r="Q3933">
        <f t="shared" si="246"/>
        <v>0</v>
      </c>
      <c r="R3933" s="11" t="s">
        <v>8333</v>
      </c>
      <c r="S3933" t="s">
        <v>8334</v>
      </c>
      <c r="T3933" s="13">
        <f t="shared" si="247"/>
        <v>2015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42415.168564814812</v>
      </c>
      <c r="P3934" s="12">
        <f t="shared" si="245"/>
        <v>42445.126898148148</v>
      </c>
      <c r="Q3934">
        <f t="shared" si="246"/>
        <v>1</v>
      </c>
      <c r="R3934" s="11" t="s">
        <v>8333</v>
      </c>
      <c r="S3934" t="s">
        <v>8334</v>
      </c>
      <c r="T3934" s="13">
        <f t="shared" si="247"/>
        <v>2016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42538.968310185184</v>
      </c>
      <c r="P3935" s="12">
        <f t="shared" si="245"/>
        <v>42568.029861111107</v>
      </c>
      <c r="Q3935">
        <f t="shared" si="246"/>
        <v>91.83</v>
      </c>
      <c r="R3935" s="11" t="s">
        <v>8333</v>
      </c>
      <c r="S3935" t="s">
        <v>8334</v>
      </c>
      <c r="T3935" s="13">
        <f t="shared" si="247"/>
        <v>2016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42233.671747685185</v>
      </c>
      <c r="P3936" s="12">
        <f t="shared" si="245"/>
        <v>42278.541666666672</v>
      </c>
      <c r="Q3936">
        <f t="shared" si="246"/>
        <v>45.83</v>
      </c>
      <c r="R3936" s="11" t="s">
        <v>8333</v>
      </c>
      <c r="S3936" t="s">
        <v>8334</v>
      </c>
      <c r="T3936" s="13">
        <f t="shared" si="247"/>
        <v>2015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42221.656782407401</v>
      </c>
      <c r="P3937" s="12">
        <f t="shared" si="245"/>
        <v>42281.656782407401</v>
      </c>
      <c r="Q3937">
        <f t="shared" si="246"/>
        <v>57.17</v>
      </c>
      <c r="R3937" s="11" t="s">
        <v>8333</v>
      </c>
      <c r="S3937" t="s">
        <v>8334</v>
      </c>
      <c r="T3937" s="13">
        <f t="shared" si="247"/>
        <v>2015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42675.262962962966</v>
      </c>
      <c r="P3938" s="12">
        <f t="shared" si="245"/>
        <v>42705.304629629631</v>
      </c>
      <c r="Q3938">
        <f t="shared" si="246"/>
        <v>0</v>
      </c>
      <c r="R3938" s="11" t="s">
        <v>8333</v>
      </c>
      <c r="S3938" t="s">
        <v>8334</v>
      </c>
      <c r="T3938" s="13">
        <f t="shared" si="247"/>
        <v>2016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42534.631481481483</v>
      </c>
      <c r="P3939" s="12">
        <f t="shared" si="245"/>
        <v>42562.631481481483</v>
      </c>
      <c r="Q3939">
        <f t="shared" si="246"/>
        <v>248.5</v>
      </c>
      <c r="R3939" s="11" t="s">
        <v>8333</v>
      </c>
      <c r="S3939" t="s">
        <v>8334</v>
      </c>
      <c r="T3939" s="13">
        <f t="shared" si="247"/>
        <v>2016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42151.905717592599</v>
      </c>
      <c r="P3940" s="12">
        <f t="shared" si="245"/>
        <v>42182.905717592599</v>
      </c>
      <c r="Q3940">
        <f t="shared" si="246"/>
        <v>79.400000000000006</v>
      </c>
      <c r="R3940" s="11" t="s">
        <v>8333</v>
      </c>
      <c r="S3940" t="s">
        <v>8334</v>
      </c>
      <c r="T3940" s="13">
        <f t="shared" si="247"/>
        <v>2015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41915.400219907409</v>
      </c>
      <c r="P3941" s="12">
        <f t="shared" si="245"/>
        <v>41919.1875</v>
      </c>
      <c r="Q3941">
        <f t="shared" si="246"/>
        <v>5</v>
      </c>
      <c r="R3941" s="11" t="s">
        <v>8333</v>
      </c>
      <c r="S3941" t="s">
        <v>8334</v>
      </c>
      <c r="T3941" s="13">
        <f t="shared" si="247"/>
        <v>2014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41961.492488425924</v>
      </c>
      <c r="P3942" s="12">
        <f t="shared" si="245"/>
        <v>42006.492488425924</v>
      </c>
      <c r="Q3942">
        <f t="shared" si="246"/>
        <v>5.5</v>
      </c>
      <c r="R3942" s="11" t="s">
        <v>8333</v>
      </c>
      <c r="S3942" t="s">
        <v>8334</v>
      </c>
      <c r="T3942" s="13">
        <f t="shared" si="247"/>
        <v>2014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41940.587233796294</v>
      </c>
      <c r="P3943" s="12">
        <f t="shared" si="245"/>
        <v>41968.041666666672</v>
      </c>
      <c r="Q3943">
        <f t="shared" si="246"/>
        <v>25</v>
      </c>
      <c r="R3943" s="11" t="s">
        <v>8333</v>
      </c>
      <c r="S3943" t="s">
        <v>8334</v>
      </c>
      <c r="T3943" s="13">
        <f t="shared" si="247"/>
        <v>2014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42111.904097222221</v>
      </c>
      <c r="P3944" s="12">
        <f t="shared" si="245"/>
        <v>42171.904097222221</v>
      </c>
      <c r="Q3944">
        <f t="shared" si="246"/>
        <v>0</v>
      </c>
      <c r="R3944" s="11" t="s">
        <v>8333</v>
      </c>
      <c r="S3944" t="s">
        <v>8334</v>
      </c>
      <c r="T3944" s="13">
        <f t="shared" si="247"/>
        <v>2015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42279.778564814813</v>
      </c>
      <c r="P3945" s="12">
        <f t="shared" si="245"/>
        <v>42310.701388888891</v>
      </c>
      <c r="Q3945">
        <f t="shared" si="246"/>
        <v>137.08000000000001</v>
      </c>
      <c r="R3945" s="11" t="s">
        <v>8333</v>
      </c>
      <c r="S3945" t="s">
        <v>8334</v>
      </c>
      <c r="T3945" s="13">
        <f t="shared" si="247"/>
        <v>2015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42213.662905092591</v>
      </c>
      <c r="P3946" s="12">
        <f t="shared" si="245"/>
        <v>42243.662905092591</v>
      </c>
      <c r="Q3946">
        <f t="shared" si="246"/>
        <v>0</v>
      </c>
      <c r="R3946" s="11" t="s">
        <v>8333</v>
      </c>
      <c r="S3946" t="s">
        <v>8334</v>
      </c>
      <c r="T3946" s="13">
        <f t="shared" si="247"/>
        <v>2015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42109.801712962959</v>
      </c>
      <c r="P3947" s="12">
        <f t="shared" si="245"/>
        <v>42139.801712962959</v>
      </c>
      <c r="Q3947">
        <f t="shared" si="246"/>
        <v>5</v>
      </c>
      <c r="R3947" s="11" t="s">
        <v>8333</v>
      </c>
      <c r="S3947" t="s">
        <v>8334</v>
      </c>
      <c r="T3947" s="13">
        <f t="shared" si="247"/>
        <v>2015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42031.833587962959</v>
      </c>
      <c r="P3948" s="12">
        <f t="shared" si="245"/>
        <v>42063.333333333328</v>
      </c>
      <c r="Q3948">
        <f t="shared" si="246"/>
        <v>39</v>
      </c>
      <c r="R3948" s="11" t="s">
        <v>8333</v>
      </c>
      <c r="S3948" t="s">
        <v>8334</v>
      </c>
      <c r="T3948" s="13">
        <f t="shared" si="247"/>
        <v>2015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42615.142870370371</v>
      </c>
      <c r="P3949" s="12">
        <f t="shared" si="245"/>
        <v>42645.142870370371</v>
      </c>
      <c r="Q3949">
        <f t="shared" si="246"/>
        <v>50.5</v>
      </c>
      <c r="R3949" s="11" t="s">
        <v>8333</v>
      </c>
      <c r="S3949" t="s">
        <v>8334</v>
      </c>
      <c r="T3949" s="13">
        <f t="shared" si="247"/>
        <v>2016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41829.325497685182</v>
      </c>
      <c r="P3950" s="12">
        <f t="shared" si="245"/>
        <v>41889.325497685182</v>
      </c>
      <c r="Q3950">
        <f t="shared" si="246"/>
        <v>0</v>
      </c>
      <c r="R3950" s="11" t="s">
        <v>8333</v>
      </c>
      <c r="S3950" t="s">
        <v>8334</v>
      </c>
      <c r="T3950" s="13">
        <f t="shared" si="247"/>
        <v>2014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42016.120613425926</v>
      </c>
      <c r="P3951" s="12">
        <f t="shared" si="245"/>
        <v>42046.120613425926</v>
      </c>
      <c r="Q3951">
        <f t="shared" si="246"/>
        <v>49.28</v>
      </c>
      <c r="R3951" s="11" t="s">
        <v>8333</v>
      </c>
      <c r="S3951" t="s">
        <v>8334</v>
      </c>
      <c r="T3951" s="13">
        <f t="shared" si="247"/>
        <v>2015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42439.702314814815</v>
      </c>
      <c r="P3952" s="12">
        <f t="shared" si="245"/>
        <v>42468.774305555555</v>
      </c>
      <c r="Q3952">
        <f t="shared" si="246"/>
        <v>25</v>
      </c>
      <c r="R3952" s="11" t="s">
        <v>8333</v>
      </c>
      <c r="S3952" t="s">
        <v>8334</v>
      </c>
      <c r="T3952" s="13">
        <f t="shared" si="247"/>
        <v>2016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42433.825717592597</v>
      </c>
      <c r="P3953" s="12">
        <f t="shared" si="245"/>
        <v>42493.784050925926</v>
      </c>
      <c r="Q3953">
        <f t="shared" si="246"/>
        <v>1</v>
      </c>
      <c r="R3953" s="11" t="s">
        <v>8333</v>
      </c>
      <c r="S3953" t="s">
        <v>8334</v>
      </c>
      <c r="T3953" s="13">
        <f t="shared" si="247"/>
        <v>2016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42243.790393518517</v>
      </c>
      <c r="P3954" s="12">
        <f t="shared" si="245"/>
        <v>42303.790393518517</v>
      </c>
      <c r="Q3954">
        <f t="shared" si="246"/>
        <v>25</v>
      </c>
      <c r="R3954" s="11" t="s">
        <v>8333</v>
      </c>
      <c r="S3954" t="s">
        <v>8334</v>
      </c>
      <c r="T3954" s="13">
        <f t="shared" si="247"/>
        <v>2015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42550.048449074078</v>
      </c>
      <c r="P3955" s="12">
        <f t="shared" si="245"/>
        <v>42580.978472222225</v>
      </c>
      <c r="Q3955">
        <f t="shared" si="246"/>
        <v>0</v>
      </c>
      <c r="R3955" s="11" t="s">
        <v>8333</v>
      </c>
      <c r="S3955" t="s">
        <v>8334</v>
      </c>
      <c r="T3955" s="13">
        <f t="shared" si="247"/>
        <v>2016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41774.651203703703</v>
      </c>
      <c r="P3956" s="12">
        <f t="shared" si="245"/>
        <v>41834.651203703703</v>
      </c>
      <c r="Q3956">
        <f t="shared" si="246"/>
        <v>0</v>
      </c>
      <c r="R3956" s="11" t="s">
        <v>8333</v>
      </c>
      <c r="S3956" t="s">
        <v>8334</v>
      </c>
      <c r="T3956" s="13">
        <f t="shared" si="247"/>
        <v>2014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42306.848854166667</v>
      </c>
      <c r="P3957" s="12">
        <f t="shared" si="245"/>
        <v>42336.890520833331</v>
      </c>
      <c r="Q3957">
        <f t="shared" si="246"/>
        <v>53.13</v>
      </c>
      <c r="R3957" s="11" t="s">
        <v>8333</v>
      </c>
      <c r="S3957" t="s">
        <v>8334</v>
      </c>
      <c r="T3957" s="13">
        <f t="shared" si="247"/>
        <v>2015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42457.932025462964</v>
      </c>
      <c r="P3958" s="12">
        <f t="shared" si="245"/>
        <v>42485.013888888891</v>
      </c>
      <c r="Q3958">
        <f t="shared" si="246"/>
        <v>0</v>
      </c>
      <c r="R3958" s="11" t="s">
        <v>8333</v>
      </c>
      <c r="S3958" t="s">
        <v>8334</v>
      </c>
      <c r="T3958" s="13">
        <f t="shared" si="247"/>
        <v>2016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42513.976319444439</v>
      </c>
      <c r="P3959" s="12">
        <f t="shared" si="245"/>
        <v>42559.976319444439</v>
      </c>
      <c r="Q3959">
        <f t="shared" si="246"/>
        <v>7</v>
      </c>
      <c r="R3959" s="11" t="s">
        <v>8333</v>
      </c>
      <c r="S3959" t="s">
        <v>8334</v>
      </c>
      <c r="T3959" s="13">
        <f t="shared" si="247"/>
        <v>2016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41816.950370370374</v>
      </c>
      <c r="P3960" s="12">
        <f t="shared" si="245"/>
        <v>41853.583333333336</v>
      </c>
      <c r="Q3960">
        <f t="shared" si="246"/>
        <v>40.06</v>
      </c>
      <c r="R3960" s="11" t="s">
        <v>8333</v>
      </c>
      <c r="S3960" t="s">
        <v>8334</v>
      </c>
      <c r="T3960" s="13">
        <f t="shared" si="247"/>
        <v>2014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41880.788842592592</v>
      </c>
      <c r="P3961" s="12">
        <f t="shared" si="245"/>
        <v>41910.788842592592</v>
      </c>
      <c r="Q3961">
        <f t="shared" si="246"/>
        <v>24.33</v>
      </c>
      <c r="R3961" s="11" t="s">
        <v>8333</v>
      </c>
      <c r="S3961" t="s">
        <v>8334</v>
      </c>
      <c r="T3961" s="13">
        <f t="shared" si="247"/>
        <v>2014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42342.845555555556</v>
      </c>
      <c r="P3962" s="12">
        <f t="shared" si="245"/>
        <v>42372.845555555556</v>
      </c>
      <c r="Q3962">
        <f t="shared" si="246"/>
        <v>11.25</v>
      </c>
      <c r="R3962" s="11" t="s">
        <v>8333</v>
      </c>
      <c r="S3962" t="s">
        <v>8334</v>
      </c>
      <c r="T3962" s="13">
        <f t="shared" si="247"/>
        <v>2015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41745.891319444447</v>
      </c>
      <c r="P3963" s="12">
        <f t="shared" si="245"/>
        <v>41767.891319444447</v>
      </c>
      <c r="Q3963">
        <f t="shared" si="246"/>
        <v>10.5</v>
      </c>
      <c r="R3963" s="11" t="s">
        <v>8333</v>
      </c>
      <c r="S3963" t="s">
        <v>8334</v>
      </c>
      <c r="T3963" s="13">
        <f t="shared" si="247"/>
        <v>2014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42311.621458333335</v>
      </c>
      <c r="P3964" s="12">
        <f t="shared" si="245"/>
        <v>42336.621458333335</v>
      </c>
      <c r="Q3964">
        <f t="shared" si="246"/>
        <v>15</v>
      </c>
      <c r="R3964" s="11" t="s">
        <v>8333</v>
      </c>
      <c r="S3964" t="s">
        <v>8334</v>
      </c>
      <c r="T3964" s="13">
        <f t="shared" si="247"/>
        <v>2015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42296.154131944444</v>
      </c>
      <c r="P3965" s="12">
        <f t="shared" si="245"/>
        <v>42326.195798611108</v>
      </c>
      <c r="Q3965">
        <f t="shared" si="246"/>
        <v>0</v>
      </c>
      <c r="R3965" s="11" t="s">
        <v>8333</v>
      </c>
      <c r="S3965" t="s">
        <v>8334</v>
      </c>
      <c r="T3965" s="13">
        <f t="shared" si="247"/>
        <v>2015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42053.722060185188</v>
      </c>
      <c r="P3966" s="12">
        <f t="shared" si="245"/>
        <v>42113.680393518516</v>
      </c>
      <c r="Q3966">
        <f t="shared" si="246"/>
        <v>42</v>
      </c>
      <c r="R3966" s="11" t="s">
        <v>8333</v>
      </c>
      <c r="S3966" t="s">
        <v>8334</v>
      </c>
      <c r="T3966" s="13">
        <f t="shared" si="247"/>
        <v>2015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42414.235879629632</v>
      </c>
      <c r="P3967" s="12">
        <f t="shared" si="245"/>
        <v>42474.194212962961</v>
      </c>
      <c r="Q3967">
        <f t="shared" si="246"/>
        <v>71.25</v>
      </c>
      <c r="R3967" s="11" t="s">
        <v>8333</v>
      </c>
      <c r="S3967" t="s">
        <v>8334</v>
      </c>
      <c r="T3967" s="13">
        <f t="shared" si="247"/>
        <v>2016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41801.711550925924</v>
      </c>
      <c r="P3968" s="12">
        <f t="shared" si="245"/>
        <v>41844.124305555553</v>
      </c>
      <c r="Q3968">
        <f t="shared" si="246"/>
        <v>22.5</v>
      </c>
      <c r="R3968" s="11" t="s">
        <v>8333</v>
      </c>
      <c r="S3968" t="s">
        <v>8334</v>
      </c>
      <c r="T3968" s="13">
        <f t="shared" si="247"/>
        <v>2014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42770.290590277778</v>
      </c>
      <c r="P3969" s="12">
        <f t="shared" si="245"/>
        <v>42800.290590277778</v>
      </c>
      <c r="Q3969">
        <f t="shared" si="246"/>
        <v>41</v>
      </c>
      <c r="R3969" s="11" t="s">
        <v>8333</v>
      </c>
      <c r="S3969" t="s">
        <v>8334</v>
      </c>
      <c r="T3969" s="13">
        <f t="shared" si="247"/>
        <v>2017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42452.815659722226</v>
      </c>
      <c r="P3970" s="12">
        <f t="shared" si="245"/>
        <v>42512.815659722226</v>
      </c>
      <c r="Q3970">
        <f t="shared" si="246"/>
        <v>47.91</v>
      </c>
      <c r="R3970" s="11" t="s">
        <v>8333</v>
      </c>
      <c r="S3970" t="s">
        <v>8334</v>
      </c>
      <c r="T3970" s="13">
        <f t="shared" si="247"/>
        <v>2016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(((J3971/60)/60)/24)+DATE(1970,1,1)</f>
        <v>42601.854699074072</v>
      </c>
      <c r="P3971" s="12">
        <f t="shared" ref="P3971:P4034" si="249">(((I3971/60)/60)/24)+DATE(1970,1,1)</f>
        <v>42611.163194444445</v>
      </c>
      <c r="Q3971">
        <f t="shared" ref="Q3971:Q4034" si="250">IFERROR(ROUND(E3971/L3971,2),0)</f>
        <v>35.17</v>
      </c>
      <c r="R3971" s="11" t="s">
        <v>8333</v>
      </c>
      <c r="S3971" t="s">
        <v>8334</v>
      </c>
      <c r="T3971" s="13">
        <f t="shared" ref="T3971:T4034" si="251">YEAR(O3971)</f>
        <v>2016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42447.863553240735</v>
      </c>
      <c r="P3972" s="12">
        <f t="shared" si="249"/>
        <v>42477.863553240735</v>
      </c>
      <c r="Q3972">
        <f t="shared" si="250"/>
        <v>5.5</v>
      </c>
      <c r="R3972" s="11" t="s">
        <v>8333</v>
      </c>
      <c r="S3972" t="s">
        <v>8334</v>
      </c>
      <c r="T3972" s="13">
        <f t="shared" si="251"/>
        <v>2016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41811.536180555559</v>
      </c>
      <c r="P3973" s="12">
        <f t="shared" si="249"/>
        <v>41841.536180555559</v>
      </c>
      <c r="Q3973">
        <f t="shared" si="250"/>
        <v>22.67</v>
      </c>
      <c r="R3973" s="11" t="s">
        <v>8333</v>
      </c>
      <c r="S3973" t="s">
        <v>8334</v>
      </c>
      <c r="T3973" s="13">
        <f t="shared" si="251"/>
        <v>2014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41981.067523148144</v>
      </c>
      <c r="P3974" s="12">
        <f t="shared" si="249"/>
        <v>42041.067523148144</v>
      </c>
      <c r="Q3974">
        <f t="shared" si="250"/>
        <v>26.38</v>
      </c>
      <c r="R3974" s="11" t="s">
        <v>8333</v>
      </c>
      <c r="S3974" t="s">
        <v>8334</v>
      </c>
      <c r="T3974" s="13">
        <f t="shared" si="251"/>
        <v>2014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42469.68414351852</v>
      </c>
      <c r="P3975" s="12">
        <f t="shared" si="249"/>
        <v>42499.166666666672</v>
      </c>
      <c r="Q3975">
        <f t="shared" si="250"/>
        <v>105.54</v>
      </c>
      <c r="R3975" s="11" t="s">
        <v>8333</v>
      </c>
      <c r="S3975" t="s">
        <v>8334</v>
      </c>
      <c r="T3975" s="13">
        <f t="shared" si="251"/>
        <v>2016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42493.546851851846</v>
      </c>
      <c r="P3976" s="12">
        <f t="shared" si="249"/>
        <v>42523.546851851846</v>
      </c>
      <c r="Q3976">
        <f t="shared" si="250"/>
        <v>29.09</v>
      </c>
      <c r="R3976" s="11" t="s">
        <v>8333</v>
      </c>
      <c r="S3976" t="s">
        <v>8334</v>
      </c>
      <c r="T3976" s="13">
        <f t="shared" si="251"/>
        <v>2016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42534.866875</v>
      </c>
      <c r="P3977" s="12">
        <f t="shared" si="249"/>
        <v>42564.866875</v>
      </c>
      <c r="Q3977">
        <f t="shared" si="250"/>
        <v>0</v>
      </c>
      <c r="R3977" s="11" t="s">
        <v>8333</v>
      </c>
      <c r="S3977" t="s">
        <v>8334</v>
      </c>
      <c r="T3977" s="13">
        <f t="shared" si="251"/>
        <v>2016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41830.858344907407</v>
      </c>
      <c r="P3978" s="12">
        <f t="shared" si="249"/>
        <v>41852.291666666664</v>
      </c>
      <c r="Q3978">
        <f t="shared" si="250"/>
        <v>62</v>
      </c>
      <c r="R3978" s="11" t="s">
        <v>8333</v>
      </c>
      <c r="S3978" t="s">
        <v>8334</v>
      </c>
      <c r="T3978" s="13">
        <f t="shared" si="251"/>
        <v>2014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42543.788564814815</v>
      </c>
      <c r="P3979" s="12">
        <f t="shared" si="249"/>
        <v>42573.788564814815</v>
      </c>
      <c r="Q3979">
        <f t="shared" si="250"/>
        <v>217.5</v>
      </c>
      <c r="R3979" s="11" t="s">
        <v>8333</v>
      </c>
      <c r="S3979" t="s">
        <v>8334</v>
      </c>
      <c r="T3979" s="13">
        <f t="shared" si="251"/>
        <v>2016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41975.642974537041</v>
      </c>
      <c r="P3980" s="12">
        <f t="shared" si="249"/>
        <v>42035.642974537041</v>
      </c>
      <c r="Q3980">
        <f t="shared" si="250"/>
        <v>26.75</v>
      </c>
      <c r="R3980" s="11" t="s">
        <v>8333</v>
      </c>
      <c r="S3980" t="s">
        <v>8334</v>
      </c>
      <c r="T3980" s="13">
        <f t="shared" si="251"/>
        <v>2014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42069.903437500005</v>
      </c>
      <c r="P3981" s="12">
        <f t="shared" si="249"/>
        <v>42092.833333333328</v>
      </c>
      <c r="Q3981">
        <f t="shared" si="250"/>
        <v>18.329999999999998</v>
      </c>
      <c r="R3981" s="11" t="s">
        <v>8333</v>
      </c>
      <c r="S3981" t="s">
        <v>8334</v>
      </c>
      <c r="T3981" s="13">
        <f t="shared" si="251"/>
        <v>2015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41795.598923611113</v>
      </c>
      <c r="P3982" s="12">
        <f t="shared" si="249"/>
        <v>41825.598923611113</v>
      </c>
      <c r="Q3982">
        <f t="shared" si="250"/>
        <v>64.290000000000006</v>
      </c>
      <c r="R3982" s="11" t="s">
        <v>8333</v>
      </c>
      <c r="S3982" t="s">
        <v>8334</v>
      </c>
      <c r="T3982" s="13">
        <f t="shared" si="251"/>
        <v>2014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42508.179965277777</v>
      </c>
      <c r="P3983" s="12">
        <f t="shared" si="249"/>
        <v>42568.179965277777</v>
      </c>
      <c r="Q3983">
        <f t="shared" si="250"/>
        <v>175</v>
      </c>
      <c r="R3983" s="11" t="s">
        <v>8333</v>
      </c>
      <c r="S3983" t="s">
        <v>8334</v>
      </c>
      <c r="T3983" s="13">
        <f t="shared" si="251"/>
        <v>2016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42132.809953703705</v>
      </c>
      <c r="P3984" s="12">
        <f t="shared" si="249"/>
        <v>42192.809953703705</v>
      </c>
      <c r="Q3984">
        <f t="shared" si="250"/>
        <v>34</v>
      </c>
      <c r="R3984" s="11" t="s">
        <v>8333</v>
      </c>
      <c r="S3984" t="s">
        <v>8334</v>
      </c>
      <c r="T3984" s="13">
        <f t="shared" si="251"/>
        <v>2015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41747.86986111111</v>
      </c>
      <c r="P3985" s="12">
        <f t="shared" si="249"/>
        <v>41779.290972222225</v>
      </c>
      <c r="Q3985">
        <f t="shared" si="250"/>
        <v>84.28</v>
      </c>
      <c r="R3985" s="11" t="s">
        <v>8333</v>
      </c>
      <c r="S3985" t="s">
        <v>8334</v>
      </c>
      <c r="T3985" s="13">
        <f t="shared" si="251"/>
        <v>2014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41920.963472222218</v>
      </c>
      <c r="P3986" s="12">
        <f t="shared" si="249"/>
        <v>41951</v>
      </c>
      <c r="Q3986">
        <f t="shared" si="250"/>
        <v>9.5</v>
      </c>
      <c r="R3986" s="11" t="s">
        <v>8333</v>
      </c>
      <c r="S3986" t="s">
        <v>8334</v>
      </c>
      <c r="T3986" s="13">
        <f t="shared" si="251"/>
        <v>2014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42399.707407407404</v>
      </c>
      <c r="P3987" s="12">
        <f t="shared" si="249"/>
        <v>42420.878472222219</v>
      </c>
      <c r="Q3987">
        <f t="shared" si="250"/>
        <v>33.74</v>
      </c>
      <c r="R3987" s="11" t="s">
        <v>8333</v>
      </c>
      <c r="S3987" t="s">
        <v>8334</v>
      </c>
      <c r="T3987" s="13">
        <f t="shared" si="251"/>
        <v>2016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42467.548541666663</v>
      </c>
      <c r="P3988" s="12">
        <f t="shared" si="249"/>
        <v>42496.544444444444</v>
      </c>
      <c r="Q3988">
        <f t="shared" si="250"/>
        <v>37.54</v>
      </c>
      <c r="R3988" s="11" t="s">
        <v>8333</v>
      </c>
      <c r="S3988" t="s">
        <v>8334</v>
      </c>
      <c r="T3988" s="13">
        <f t="shared" si="251"/>
        <v>2016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41765.92465277778</v>
      </c>
      <c r="P3989" s="12">
        <f t="shared" si="249"/>
        <v>41775.92465277778</v>
      </c>
      <c r="Q3989">
        <f t="shared" si="250"/>
        <v>11.62</v>
      </c>
      <c r="R3989" s="11" t="s">
        <v>8333</v>
      </c>
      <c r="S3989" t="s">
        <v>8334</v>
      </c>
      <c r="T3989" s="13">
        <f t="shared" si="251"/>
        <v>2014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42230.08116898148</v>
      </c>
      <c r="P3990" s="12">
        <f t="shared" si="249"/>
        <v>42245.08116898148</v>
      </c>
      <c r="Q3990">
        <f t="shared" si="250"/>
        <v>8</v>
      </c>
      <c r="R3990" s="11" t="s">
        <v>8333</v>
      </c>
      <c r="S3990" t="s">
        <v>8334</v>
      </c>
      <c r="T3990" s="13">
        <f t="shared" si="251"/>
        <v>2015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42286.749780092592</v>
      </c>
      <c r="P3991" s="12">
        <f t="shared" si="249"/>
        <v>42316.791446759264</v>
      </c>
      <c r="Q3991">
        <f t="shared" si="250"/>
        <v>0</v>
      </c>
      <c r="R3991" s="11" t="s">
        <v>8333</v>
      </c>
      <c r="S3991" t="s">
        <v>8334</v>
      </c>
      <c r="T3991" s="13">
        <f t="shared" si="251"/>
        <v>2015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42401.672372685185</v>
      </c>
      <c r="P3992" s="12">
        <f t="shared" si="249"/>
        <v>42431.672372685185</v>
      </c>
      <c r="Q3992">
        <f t="shared" si="250"/>
        <v>23</v>
      </c>
      <c r="R3992" s="11" t="s">
        <v>8333</v>
      </c>
      <c r="S3992" t="s">
        <v>8334</v>
      </c>
      <c r="T3992" s="13">
        <f t="shared" si="251"/>
        <v>2016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42125.644467592589</v>
      </c>
      <c r="P3993" s="12">
        <f t="shared" si="249"/>
        <v>42155.644467592589</v>
      </c>
      <c r="Q3993">
        <f t="shared" si="250"/>
        <v>100</v>
      </c>
      <c r="R3993" s="11" t="s">
        <v>8333</v>
      </c>
      <c r="S3993" t="s">
        <v>8334</v>
      </c>
      <c r="T3993" s="13">
        <f t="shared" si="251"/>
        <v>2015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42289.94049768518</v>
      </c>
      <c r="P3994" s="12">
        <f t="shared" si="249"/>
        <v>42349.982164351852</v>
      </c>
      <c r="Q3994">
        <f t="shared" si="250"/>
        <v>60.11</v>
      </c>
      <c r="R3994" s="11" t="s">
        <v>8333</v>
      </c>
      <c r="S3994" t="s">
        <v>8334</v>
      </c>
      <c r="T3994" s="13">
        <f t="shared" si="251"/>
        <v>2015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42107.864722222221</v>
      </c>
      <c r="P3995" s="12">
        <f t="shared" si="249"/>
        <v>42137.864722222221</v>
      </c>
      <c r="Q3995">
        <f t="shared" si="250"/>
        <v>3</v>
      </c>
      <c r="R3995" s="11" t="s">
        <v>8333</v>
      </c>
      <c r="S3995" t="s">
        <v>8334</v>
      </c>
      <c r="T3995" s="13">
        <f t="shared" si="251"/>
        <v>2015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41809.389930555553</v>
      </c>
      <c r="P3996" s="12">
        <f t="shared" si="249"/>
        <v>41839.389930555553</v>
      </c>
      <c r="Q3996">
        <f t="shared" si="250"/>
        <v>5</v>
      </c>
      <c r="R3996" s="11" t="s">
        <v>8333</v>
      </c>
      <c r="S3996" t="s">
        <v>8334</v>
      </c>
      <c r="T3996" s="13">
        <f t="shared" si="251"/>
        <v>2014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42019.683761574073</v>
      </c>
      <c r="P3997" s="12">
        <f t="shared" si="249"/>
        <v>42049.477083333331</v>
      </c>
      <c r="Q3997">
        <f t="shared" si="250"/>
        <v>17.5</v>
      </c>
      <c r="R3997" s="11" t="s">
        <v>8333</v>
      </c>
      <c r="S3997" t="s">
        <v>8334</v>
      </c>
      <c r="T3997" s="13">
        <f t="shared" si="251"/>
        <v>2015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41950.26694444444</v>
      </c>
      <c r="P3998" s="12">
        <f t="shared" si="249"/>
        <v>41963.669444444444</v>
      </c>
      <c r="Q3998">
        <f t="shared" si="250"/>
        <v>29.24</v>
      </c>
      <c r="R3998" s="11" t="s">
        <v>8333</v>
      </c>
      <c r="S3998" t="s">
        <v>8334</v>
      </c>
      <c r="T3998" s="13">
        <f t="shared" si="251"/>
        <v>2014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42069.391446759255</v>
      </c>
      <c r="P3999" s="12">
        <f t="shared" si="249"/>
        <v>42099.349780092598</v>
      </c>
      <c r="Q3999">
        <f t="shared" si="250"/>
        <v>0</v>
      </c>
      <c r="R3999" s="11" t="s">
        <v>8333</v>
      </c>
      <c r="S3999" t="s">
        <v>8334</v>
      </c>
      <c r="T3999" s="13">
        <f t="shared" si="251"/>
        <v>2015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42061.963263888887</v>
      </c>
      <c r="P4000" s="12">
        <f t="shared" si="249"/>
        <v>42091.921597222223</v>
      </c>
      <c r="Q4000">
        <f t="shared" si="250"/>
        <v>59.58</v>
      </c>
      <c r="R4000" s="11" t="s">
        <v>8333</v>
      </c>
      <c r="S4000" t="s">
        <v>8334</v>
      </c>
      <c r="T4000" s="13">
        <f t="shared" si="251"/>
        <v>2015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41842.828680555554</v>
      </c>
      <c r="P4001" s="12">
        <f t="shared" si="249"/>
        <v>41882.827650462961</v>
      </c>
      <c r="Q4001">
        <f t="shared" si="250"/>
        <v>82.57</v>
      </c>
      <c r="R4001" s="11" t="s">
        <v>8333</v>
      </c>
      <c r="S4001" t="s">
        <v>8334</v>
      </c>
      <c r="T4001" s="13">
        <f t="shared" si="251"/>
        <v>2014</v>
      </c>
    </row>
    <row r="4002" spans="1:20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42437.64534722222</v>
      </c>
      <c r="P4002" s="12">
        <f t="shared" si="249"/>
        <v>42497.603680555556</v>
      </c>
      <c r="Q4002">
        <f t="shared" si="250"/>
        <v>10</v>
      </c>
      <c r="R4002" s="11" t="s">
        <v>8333</v>
      </c>
      <c r="S4002" t="s">
        <v>8334</v>
      </c>
      <c r="T4002" s="13">
        <f t="shared" si="251"/>
        <v>2016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42775.964212962965</v>
      </c>
      <c r="P4003" s="12">
        <f t="shared" si="249"/>
        <v>42795.791666666672</v>
      </c>
      <c r="Q4003">
        <f t="shared" si="250"/>
        <v>32.36</v>
      </c>
      <c r="R4003" s="11" t="s">
        <v>8333</v>
      </c>
      <c r="S4003" t="s">
        <v>8334</v>
      </c>
      <c r="T4003" s="13">
        <f t="shared" si="251"/>
        <v>2017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41879.043530092589</v>
      </c>
      <c r="P4004" s="12">
        <f t="shared" si="249"/>
        <v>41909.043530092589</v>
      </c>
      <c r="Q4004">
        <f t="shared" si="250"/>
        <v>5.75</v>
      </c>
      <c r="R4004" s="11" t="s">
        <v>8333</v>
      </c>
      <c r="S4004" t="s">
        <v>8334</v>
      </c>
      <c r="T4004" s="13">
        <f t="shared" si="251"/>
        <v>2014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42020.587349537032</v>
      </c>
      <c r="P4005" s="12">
        <f t="shared" si="249"/>
        <v>42050.587349537032</v>
      </c>
      <c r="Q4005">
        <f t="shared" si="250"/>
        <v>100.5</v>
      </c>
      <c r="R4005" s="11" t="s">
        <v>8333</v>
      </c>
      <c r="S4005" t="s">
        <v>8334</v>
      </c>
      <c r="T4005" s="13">
        <f t="shared" si="251"/>
        <v>2015</v>
      </c>
    </row>
    <row r="4006" spans="1:20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41890.16269675926</v>
      </c>
      <c r="P4006" s="12">
        <f t="shared" si="249"/>
        <v>41920.16269675926</v>
      </c>
      <c r="Q4006">
        <f t="shared" si="250"/>
        <v>1</v>
      </c>
      <c r="R4006" s="11" t="s">
        <v>8333</v>
      </c>
      <c r="S4006" t="s">
        <v>8334</v>
      </c>
      <c r="T4006" s="13">
        <f t="shared" si="251"/>
        <v>2014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41872.807696759257</v>
      </c>
      <c r="P4007" s="12">
        <f t="shared" si="249"/>
        <v>41932.807696759257</v>
      </c>
      <c r="Q4007">
        <f t="shared" si="250"/>
        <v>20</v>
      </c>
      <c r="R4007" s="11" t="s">
        <v>8333</v>
      </c>
      <c r="S4007" t="s">
        <v>8334</v>
      </c>
      <c r="T4007" s="13">
        <f t="shared" si="251"/>
        <v>2014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42391.772997685184</v>
      </c>
      <c r="P4008" s="12">
        <f t="shared" si="249"/>
        <v>42416.772997685184</v>
      </c>
      <c r="Q4008">
        <f t="shared" si="250"/>
        <v>2</v>
      </c>
      <c r="R4008" s="11" t="s">
        <v>8333</v>
      </c>
      <c r="S4008" t="s">
        <v>8334</v>
      </c>
      <c r="T4008" s="13">
        <f t="shared" si="251"/>
        <v>2016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41848.772928240738</v>
      </c>
      <c r="P4009" s="12">
        <f t="shared" si="249"/>
        <v>41877.686111111114</v>
      </c>
      <c r="Q4009">
        <f t="shared" si="250"/>
        <v>5</v>
      </c>
      <c r="R4009" s="11" t="s">
        <v>8333</v>
      </c>
      <c r="S4009" t="s">
        <v>8334</v>
      </c>
      <c r="T4009" s="13">
        <f t="shared" si="251"/>
        <v>2014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42177.964201388888</v>
      </c>
      <c r="P4010" s="12">
        <f t="shared" si="249"/>
        <v>42207.964201388888</v>
      </c>
      <c r="Q4010">
        <f t="shared" si="250"/>
        <v>15</v>
      </c>
      <c r="R4010" s="11" t="s">
        <v>8333</v>
      </c>
      <c r="S4010" t="s">
        <v>8334</v>
      </c>
      <c r="T4010" s="13">
        <f t="shared" si="251"/>
        <v>2015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41851.700925925928</v>
      </c>
      <c r="P4011" s="12">
        <f t="shared" si="249"/>
        <v>41891.700925925928</v>
      </c>
      <c r="Q4011">
        <f t="shared" si="250"/>
        <v>25</v>
      </c>
      <c r="R4011" s="11" t="s">
        <v>8333</v>
      </c>
      <c r="S4011" t="s">
        <v>8334</v>
      </c>
      <c r="T4011" s="13">
        <f t="shared" si="251"/>
        <v>2014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41921.770439814813</v>
      </c>
      <c r="P4012" s="12">
        <f t="shared" si="249"/>
        <v>41938.770439814813</v>
      </c>
      <c r="Q4012">
        <f t="shared" si="250"/>
        <v>45.84</v>
      </c>
      <c r="R4012" s="11" t="s">
        <v>8333</v>
      </c>
      <c r="S4012" t="s">
        <v>8334</v>
      </c>
      <c r="T4012" s="13">
        <f t="shared" si="251"/>
        <v>2014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42002.54488425926</v>
      </c>
      <c r="P4013" s="12">
        <f t="shared" si="249"/>
        <v>42032.54488425926</v>
      </c>
      <c r="Q4013">
        <f t="shared" si="250"/>
        <v>4.75</v>
      </c>
      <c r="R4013" s="11" t="s">
        <v>8333</v>
      </c>
      <c r="S4013" t="s">
        <v>8334</v>
      </c>
      <c r="T4013" s="13">
        <f t="shared" si="251"/>
        <v>2014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42096.544548611113</v>
      </c>
      <c r="P4014" s="12">
        <f t="shared" si="249"/>
        <v>42126.544548611113</v>
      </c>
      <c r="Q4014">
        <f t="shared" si="250"/>
        <v>0</v>
      </c>
      <c r="R4014" s="11" t="s">
        <v>8333</v>
      </c>
      <c r="S4014" t="s">
        <v>8334</v>
      </c>
      <c r="T4014" s="13">
        <f t="shared" si="251"/>
        <v>2015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42021.301192129627</v>
      </c>
      <c r="P4015" s="12">
        <f t="shared" si="249"/>
        <v>42051.301192129627</v>
      </c>
      <c r="Q4015">
        <f t="shared" si="250"/>
        <v>13</v>
      </c>
      <c r="R4015" s="11" t="s">
        <v>8333</v>
      </c>
      <c r="S4015" t="s">
        <v>8334</v>
      </c>
      <c r="T4015" s="13">
        <f t="shared" si="251"/>
        <v>2015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42419.246168981481</v>
      </c>
      <c r="P4016" s="12">
        <f t="shared" si="249"/>
        <v>42434.246168981481</v>
      </c>
      <c r="Q4016">
        <f t="shared" si="250"/>
        <v>0</v>
      </c>
      <c r="R4016" s="11" t="s">
        <v>8333</v>
      </c>
      <c r="S4016" t="s">
        <v>8334</v>
      </c>
      <c r="T4016" s="13">
        <f t="shared" si="251"/>
        <v>2016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42174.780821759254</v>
      </c>
      <c r="P4017" s="12">
        <f t="shared" si="249"/>
        <v>42204.780821759254</v>
      </c>
      <c r="Q4017">
        <f t="shared" si="250"/>
        <v>1</v>
      </c>
      <c r="R4017" s="11" t="s">
        <v>8333</v>
      </c>
      <c r="S4017" t="s">
        <v>8334</v>
      </c>
      <c r="T4017" s="13">
        <f t="shared" si="251"/>
        <v>2015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41869.872685185182</v>
      </c>
      <c r="P4018" s="12">
        <f t="shared" si="249"/>
        <v>41899.872685185182</v>
      </c>
      <c r="Q4018">
        <f t="shared" si="250"/>
        <v>10</v>
      </c>
      <c r="R4018" s="11" t="s">
        <v>8333</v>
      </c>
      <c r="S4018" t="s">
        <v>8334</v>
      </c>
      <c r="T4018" s="13">
        <f t="shared" si="251"/>
        <v>2014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41856.672152777777</v>
      </c>
      <c r="P4019" s="12">
        <f t="shared" si="249"/>
        <v>41886.672152777777</v>
      </c>
      <c r="Q4019">
        <f t="shared" si="250"/>
        <v>52.5</v>
      </c>
      <c r="R4019" s="11" t="s">
        <v>8333</v>
      </c>
      <c r="S4019" t="s">
        <v>8334</v>
      </c>
      <c r="T4019" s="13">
        <f t="shared" si="251"/>
        <v>2014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42620.91097222222</v>
      </c>
      <c r="P4020" s="12">
        <f t="shared" si="249"/>
        <v>42650.91097222222</v>
      </c>
      <c r="Q4020">
        <f t="shared" si="250"/>
        <v>32.5</v>
      </c>
      <c r="R4020" s="11" t="s">
        <v>8333</v>
      </c>
      <c r="S4020" t="s">
        <v>8334</v>
      </c>
      <c r="T4020" s="13">
        <f t="shared" si="251"/>
        <v>2016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42417.675879629634</v>
      </c>
      <c r="P4021" s="12">
        <f t="shared" si="249"/>
        <v>42475.686111111107</v>
      </c>
      <c r="Q4021">
        <f t="shared" si="250"/>
        <v>7.25</v>
      </c>
      <c r="R4021" s="11" t="s">
        <v>8333</v>
      </c>
      <c r="S4021" t="s">
        <v>8334</v>
      </c>
      <c r="T4021" s="13">
        <f t="shared" si="251"/>
        <v>2016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42057.190960648149</v>
      </c>
      <c r="P4022" s="12">
        <f t="shared" si="249"/>
        <v>42087.149293981478</v>
      </c>
      <c r="Q4022">
        <f t="shared" si="250"/>
        <v>33.33</v>
      </c>
      <c r="R4022" s="11" t="s">
        <v>8333</v>
      </c>
      <c r="S4022" t="s">
        <v>8334</v>
      </c>
      <c r="T4022" s="13">
        <f t="shared" si="251"/>
        <v>2015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41878.911550925928</v>
      </c>
      <c r="P4023" s="12">
        <f t="shared" si="249"/>
        <v>41938.911550925928</v>
      </c>
      <c r="Q4023">
        <f t="shared" si="250"/>
        <v>62.5</v>
      </c>
      <c r="R4023" s="11" t="s">
        <v>8333</v>
      </c>
      <c r="S4023" t="s">
        <v>8334</v>
      </c>
      <c r="T4023" s="13">
        <f t="shared" si="251"/>
        <v>2014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41990.584108796291</v>
      </c>
      <c r="P4024" s="12">
        <f t="shared" si="249"/>
        <v>42036.120833333334</v>
      </c>
      <c r="Q4024">
        <f t="shared" si="250"/>
        <v>63.56</v>
      </c>
      <c r="R4024" s="11" t="s">
        <v>8333</v>
      </c>
      <c r="S4024" t="s">
        <v>8334</v>
      </c>
      <c r="T4024" s="13">
        <f t="shared" si="251"/>
        <v>2014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42408.999571759254</v>
      </c>
      <c r="P4025" s="12">
        <f t="shared" si="249"/>
        <v>42453.957905092597</v>
      </c>
      <c r="Q4025">
        <f t="shared" si="250"/>
        <v>0</v>
      </c>
      <c r="R4025" s="11" t="s">
        <v>8333</v>
      </c>
      <c r="S4025" t="s">
        <v>8334</v>
      </c>
      <c r="T4025" s="13">
        <f t="shared" si="251"/>
        <v>2016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42217.670104166667</v>
      </c>
      <c r="P4026" s="12">
        <f t="shared" si="249"/>
        <v>42247.670104166667</v>
      </c>
      <c r="Q4026">
        <f t="shared" si="250"/>
        <v>10</v>
      </c>
      <c r="R4026" s="11" t="s">
        <v>8333</v>
      </c>
      <c r="S4026" t="s">
        <v>8334</v>
      </c>
      <c r="T4026" s="13">
        <f t="shared" si="251"/>
        <v>2015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42151.237685185188</v>
      </c>
      <c r="P4027" s="12">
        <f t="shared" si="249"/>
        <v>42211.237685185188</v>
      </c>
      <c r="Q4027">
        <f t="shared" si="250"/>
        <v>62.5</v>
      </c>
      <c r="R4027" s="11" t="s">
        <v>8333</v>
      </c>
      <c r="S4027" t="s">
        <v>8334</v>
      </c>
      <c r="T4027" s="13">
        <f t="shared" si="251"/>
        <v>2015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42282.655543981484</v>
      </c>
      <c r="P4028" s="12">
        <f t="shared" si="249"/>
        <v>42342.697210648148</v>
      </c>
      <c r="Q4028">
        <f t="shared" si="250"/>
        <v>0</v>
      </c>
      <c r="R4028" s="11" t="s">
        <v>8333</v>
      </c>
      <c r="S4028" t="s">
        <v>8334</v>
      </c>
      <c r="T4028" s="13">
        <f t="shared" si="251"/>
        <v>2015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42768.97084490741</v>
      </c>
      <c r="P4029" s="12">
        <f t="shared" si="249"/>
        <v>42789.041666666672</v>
      </c>
      <c r="Q4029">
        <f t="shared" si="250"/>
        <v>30.71</v>
      </c>
      <c r="R4029" s="11" t="s">
        <v>8333</v>
      </c>
      <c r="S4029" t="s">
        <v>8334</v>
      </c>
      <c r="T4029" s="13">
        <f t="shared" si="251"/>
        <v>2017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41765.938657407409</v>
      </c>
      <c r="P4030" s="12">
        <f t="shared" si="249"/>
        <v>41795.938657407409</v>
      </c>
      <c r="Q4030">
        <f t="shared" si="250"/>
        <v>51</v>
      </c>
      <c r="R4030" s="11" t="s">
        <v>8333</v>
      </c>
      <c r="S4030" t="s">
        <v>8334</v>
      </c>
      <c r="T4030" s="13">
        <f t="shared" si="251"/>
        <v>2014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42322.025115740747</v>
      </c>
      <c r="P4031" s="12">
        <f t="shared" si="249"/>
        <v>42352.025115740747</v>
      </c>
      <c r="Q4031">
        <f t="shared" si="250"/>
        <v>0</v>
      </c>
      <c r="R4031" s="11" t="s">
        <v>8333</v>
      </c>
      <c r="S4031" t="s">
        <v>8334</v>
      </c>
      <c r="T4031" s="13">
        <f t="shared" si="251"/>
        <v>2015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42374.655081018514</v>
      </c>
      <c r="P4032" s="12">
        <f t="shared" si="249"/>
        <v>42403.784027777772</v>
      </c>
      <c r="Q4032">
        <f t="shared" si="250"/>
        <v>66.67</v>
      </c>
      <c r="R4032" s="11" t="s">
        <v>8333</v>
      </c>
      <c r="S4032" t="s">
        <v>8334</v>
      </c>
      <c r="T4032" s="13">
        <f t="shared" si="251"/>
        <v>2016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41941.585231481484</v>
      </c>
      <c r="P4033" s="12">
        <f t="shared" si="249"/>
        <v>41991.626898148148</v>
      </c>
      <c r="Q4033">
        <f t="shared" si="250"/>
        <v>0</v>
      </c>
      <c r="R4033" s="11" t="s">
        <v>8333</v>
      </c>
      <c r="S4033" t="s">
        <v>8334</v>
      </c>
      <c r="T4033" s="13">
        <f t="shared" si="251"/>
        <v>2014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42293.809212962966</v>
      </c>
      <c r="P4034" s="12">
        <f t="shared" si="249"/>
        <v>42353.85087962963</v>
      </c>
      <c r="Q4034">
        <f t="shared" si="250"/>
        <v>59</v>
      </c>
      <c r="R4034" s="11" t="s">
        <v>8333</v>
      </c>
      <c r="S4034" t="s">
        <v>8334</v>
      </c>
      <c r="T4034" s="13">
        <f t="shared" si="251"/>
        <v>2015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(((J4035/60)/60)/24)+DATE(1970,1,1)</f>
        <v>42614.268796296295</v>
      </c>
      <c r="P4035" s="12">
        <f t="shared" ref="P4035:P4098" si="253">(((I4035/60)/60)/24)+DATE(1970,1,1)</f>
        <v>42645.375</v>
      </c>
      <c r="Q4035">
        <f t="shared" ref="Q4035:Q4098" si="254">IFERROR(ROUND(E4035/L4035,2),0)</f>
        <v>65.34</v>
      </c>
      <c r="R4035" s="11" t="s">
        <v>8333</v>
      </c>
      <c r="S4035" t="s">
        <v>8334</v>
      </c>
      <c r="T4035" s="13">
        <f t="shared" ref="T4035:T4098" si="255">YEAR(O4035)</f>
        <v>2016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42067.947337962964</v>
      </c>
      <c r="P4036" s="12">
        <f t="shared" si="253"/>
        <v>42097.905671296292</v>
      </c>
      <c r="Q4036">
        <f t="shared" si="254"/>
        <v>100</v>
      </c>
      <c r="R4036" s="11" t="s">
        <v>8333</v>
      </c>
      <c r="S4036" t="s">
        <v>8334</v>
      </c>
      <c r="T4036" s="13">
        <f t="shared" si="255"/>
        <v>2015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41903.882951388885</v>
      </c>
      <c r="P4037" s="12">
        <f t="shared" si="253"/>
        <v>41933.882951388885</v>
      </c>
      <c r="Q4037">
        <f t="shared" si="254"/>
        <v>147.4</v>
      </c>
      <c r="R4037" s="11" t="s">
        <v>8333</v>
      </c>
      <c r="S4037" t="s">
        <v>8334</v>
      </c>
      <c r="T4037" s="13">
        <f t="shared" si="255"/>
        <v>2014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41804.937083333331</v>
      </c>
      <c r="P4038" s="12">
        <f t="shared" si="253"/>
        <v>41821.9375</v>
      </c>
      <c r="Q4038">
        <f t="shared" si="254"/>
        <v>166.06</v>
      </c>
      <c r="R4038" s="11" t="s">
        <v>8333</v>
      </c>
      <c r="S4038" t="s">
        <v>8334</v>
      </c>
      <c r="T4038" s="13">
        <f t="shared" si="255"/>
        <v>2014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42497.070775462969</v>
      </c>
      <c r="P4039" s="12">
        <f t="shared" si="253"/>
        <v>42514.600694444445</v>
      </c>
      <c r="Q4039">
        <f t="shared" si="254"/>
        <v>40</v>
      </c>
      <c r="R4039" s="11" t="s">
        <v>8333</v>
      </c>
      <c r="S4039" t="s">
        <v>8334</v>
      </c>
      <c r="T4039" s="13">
        <f t="shared" si="255"/>
        <v>2016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41869.798726851855</v>
      </c>
      <c r="P4040" s="12">
        <f t="shared" si="253"/>
        <v>41929.798726851855</v>
      </c>
      <c r="Q4040">
        <f t="shared" si="254"/>
        <v>75.25</v>
      </c>
      <c r="R4040" s="11" t="s">
        <v>8333</v>
      </c>
      <c r="S4040" t="s">
        <v>8334</v>
      </c>
      <c r="T4040" s="13">
        <f t="shared" si="255"/>
        <v>2014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42305.670914351853</v>
      </c>
      <c r="P4041" s="12">
        <f t="shared" si="253"/>
        <v>42339.249305555553</v>
      </c>
      <c r="Q4041">
        <f t="shared" si="254"/>
        <v>60</v>
      </c>
      <c r="R4041" s="11" t="s">
        <v>8333</v>
      </c>
      <c r="S4041" t="s">
        <v>8334</v>
      </c>
      <c r="T4041" s="13">
        <f t="shared" si="255"/>
        <v>2015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42144.231527777782</v>
      </c>
      <c r="P4042" s="12">
        <f t="shared" si="253"/>
        <v>42203.125</v>
      </c>
      <c r="Q4042">
        <f t="shared" si="254"/>
        <v>1250</v>
      </c>
      <c r="R4042" s="11" t="s">
        <v>8333</v>
      </c>
      <c r="S4042" t="s">
        <v>8334</v>
      </c>
      <c r="T4042" s="13">
        <f t="shared" si="255"/>
        <v>2015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42559.474004629628</v>
      </c>
      <c r="P4043" s="12">
        <f t="shared" si="253"/>
        <v>42619.474004629628</v>
      </c>
      <c r="Q4043">
        <f t="shared" si="254"/>
        <v>10.5</v>
      </c>
      <c r="R4043" s="11" t="s">
        <v>8333</v>
      </c>
      <c r="S4043" t="s">
        <v>8334</v>
      </c>
      <c r="T4043" s="13">
        <f t="shared" si="255"/>
        <v>2016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41995.084074074075</v>
      </c>
      <c r="P4044" s="12">
        <f t="shared" si="253"/>
        <v>42024.802777777775</v>
      </c>
      <c r="Q4044">
        <f t="shared" si="254"/>
        <v>7</v>
      </c>
      <c r="R4044" s="11" t="s">
        <v>8333</v>
      </c>
      <c r="S4044" t="s">
        <v>8334</v>
      </c>
      <c r="T4044" s="13">
        <f t="shared" si="255"/>
        <v>2014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41948.957465277781</v>
      </c>
      <c r="P4045" s="12">
        <f t="shared" si="253"/>
        <v>41963.957465277781</v>
      </c>
      <c r="Q4045">
        <f t="shared" si="254"/>
        <v>0</v>
      </c>
      <c r="R4045" s="11" t="s">
        <v>8333</v>
      </c>
      <c r="S4045" t="s">
        <v>8334</v>
      </c>
      <c r="T4045" s="13">
        <f t="shared" si="255"/>
        <v>2014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42074.219699074078</v>
      </c>
      <c r="P4046" s="12">
        <f t="shared" si="253"/>
        <v>42104.208333333328</v>
      </c>
      <c r="Q4046">
        <f t="shared" si="254"/>
        <v>56.25</v>
      </c>
      <c r="R4046" s="11" t="s">
        <v>8333</v>
      </c>
      <c r="S4046" t="s">
        <v>8334</v>
      </c>
      <c r="T4046" s="13">
        <f t="shared" si="255"/>
        <v>2015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41842.201261574075</v>
      </c>
      <c r="P4047" s="12">
        <f t="shared" si="253"/>
        <v>41872.201261574075</v>
      </c>
      <c r="Q4047">
        <f t="shared" si="254"/>
        <v>1</v>
      </c>
      <c r="R4047" s="11" t="s">
        <v>8333</v>
      </c>
      <c r="S4047" t="s">
        <v>8334</v>
      </c>
      <c r="T4047" s="13">
        <f t="shared" si="255"/>
        <v>2014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41904.650578703702</v>
      </c>
      <c r="P4048" s="12">
        <f t="shared" si="253"/>
        <v>41934.650578703702</v>
      </c>
      <c r="Q4048">
        <f t="shared" si="254"/>
        <v>38.33</v>
      </c>
      <c r="R4048" s="11" t="s">
        <v>8333</v>
      </c>
      <c r="S4048" t="s">
        <v>8334</v>
      </c>
      <c r="T4048" s="13">
        <f t="shared" si="255"/>
        <v>2014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41991.022488425922</v>
      </c>
      <c r="P4049" s="12">
        <f t="shared" si="253"/>
        <v>42015.041666666672</v>
      </c>
      <c r="Q4049">
        <f t="shared" si="254"/>
        <v>27.5</v>
      </c>
      <c r="R4049" s="11" t="s">
        <v>8333</v>
      </c>
      <c r="S4049" t="s">
        <v>8334</v>
      </c>
      <c r="T4049" s="13">
        <f t="shared" si="255"/>
        <v>2014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42436.509108796294</v>
      </c>
      <c r="P4050" s="12">
        <f t="shared" si="253"/>
        <v>42471.467442129629</v>
      </c>
      <c r="Q4050">
        <f t="shared" si="254"/>
        <v>32.979999999999997</v>
      </c>
      <c r="R4050" s="11" t="s">
        <v>8333</v>
      </c>
      <c r="S4050" t="s">
        <v>8334</v>
      </c>
      <c r="T4050" s="13">
        <f t="shared" si="255"/>
        <v>2016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42169.958506944444</v>
      </c>
      <c r="P4051" s="12">
        <f t="shared" si="253"/>
        <v>42199.958506944444</v>
      </c>
      <c r="Q4051">
        <f t="shared" si="254"/>
        <v>16</v>
      </c>
      <c r="R4051" s="11" t="s">
        <v>8333</v>
      </c>
      <c r="S4051" t="s">
        <v>8334</v>
      </c>
      <c r="T4051" s="13">
        <f t="shared" si="255"/>
        <v>2015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41905.636469907404</v>
      </c>
      <c r="P4052" s="12">
        <f t="shared" si="253"/>
        <v>41935.636469907404</v>
      </c>
      <c r="Q4052">
        <f t="shared" si="254"/>
        <v>1</v>
      </c>
      <c r="R4052" s="11" t="s">
        <v>8333</v>
      </c>
      <c r="S4052" t="s">
        <v>8334</v>
      </c>
      <c r="T4052" s="13">
        <f t="shared" si="255"/>
        <v>2014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41761.810150462967</v>
      </c>
      <c r="P4053" s="12">
        <f t="shared" si="253"/>
        <v>41768.286805555559</v>
      </c>
      <c r="Q4053">
        <f t="shared" si="254"/>
        <v>0</v>
      </c>
      <c r="R4053" s="11" t="s">
        <v>8333</v>
      </c>
      <c r="S4053" t="s">
        <v>8334</v>
      </c>
      <c r="T4053" s="13">
        <f t="shared" si="255"/>
        <v>2014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41865.878657407404</v>
      </c>
      <c r="P4054" s="12">
        <f t="shared" si="253"/>
        <v>41925.878657407404</v>
      </c>
      <c r="Q4054">
        <f t="shared" si="254"/>
        <v>86.62</v>
      </c>
      <c r="R4054" s="11" t="s">
        <v>8333</v>
      </c>
      <c r="S4054" t="s">
        <v>8334</v>
      </c>
      <c r="T4054" s="13">
        <f t="shared" si="255"/>
        <v>2014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41928.690138888887</v>
      </c>
      <c r="P4055" s="12">
        <f t="shared" si="253"/>
        <v>41958.833333333328</v>
      </c>
      <c r="Q4055">
        <f t="shared" si="254"/>
        <v>55</v>
      </c>
      <c r="R4055" s="11" t="s">
        <v>8333</v>
      </c>
      <c r="S4055" t="s">
        <v>8334</v>
      </c>
      <c r="T4055" s="13">
        <f t="shared" si="255"/>
        <v>2014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42613.841261574074</v>
      </c>
      <c r="P4056" s="12">
        <f t="shared" si="253"/>
        <v>42644.166666666672</v>
      </c>
      <c r="Q4056">
        <f t="shared" si="254"/>
        <v>0</v>
      </c>
      <c r="R4056" s="11" t="s">
        <v>8333</v>
      </c>
      <c r="S4056" t="s">
        <v>8334</v>
      </c>
      <c r="T4056" s="13">
        <f t="shared" si="255"/>
        <v>2016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41779.648506944446</v>
      </c>
      <c r="P4057" s="12">
        <f t="shared" si="253"/>
        <v>41809.648506944446</v>
      </c>
      <c r="Q4057">
        <f t="shared" si="254"/>
        <v>41.95</v>
      </c>
      <c r="R4057" s="11" t="s">
        <v>8333</v>
      </c>
      <c r="S4057" t="s">
        <v>8334</v>
      </c>
      <c r="T4057" s="13">
        <f t="shared" si="255"/>
        <v>2014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42534.933321759265</v>
      </c>
      <c r="P4058" s="12">
        <f t="shared" si="253"/>
        <v>42554.832638888889</v>
      </c>
      <c r="Q4058">
        <f t="shared" si="254"/>
        <v>88.33</v>
      </c>
      <c r="R4058" s="11" t="s">
        <v>8333</v>
      </c>
      <c r="S4058" t="s">
        <v>8334</v>
      </c>
      <c r="T4058" s="13">
        <f t="shared" si="255"/>
        <v>2016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42310.968518518523</v>
      </c>
      <c r="P4059" s="12">
        <f t="shared" si="253"/>
        <v>42333.958333333328</v>
      </c>
      <c r="Q4059">
        <f t="shared" si="254"/>
        <v>129.16999999999999</v>
      </c>
      <c r="R4059" s="11" t="s">
        <v>8333</v>
      </c>
      <c r="S4059" t="s">
        <v>8334</v>
      </c>
      <c r="T4059" s="13">
        <f t="shared" si="255"/>
        <v>2015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42446.060694444444</v>
      </c>
      <c r="P4060" s="12">
        <f t="shared" si="253"/>
        <v>42461.165972222225</v>
      </c>
      <c r="Q4060">
        <f t="shared" si="254"/>
        <v>23.75</v>
      </c>
      <c r="R4060" s="11" t="s">
        <v>8333</v>
      </c>
      <c r="S4060" t="s">
        <v>8334</v>
      </c>
      <c r="T4060" s="13">
        <f t="shared" si="255"/>
        <v>2016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41866.640648148146</v>
      </c>
      <c r="P4061" s="12">
        <f t="shared" si="253"/>
        <v>41898.125</v>
      </c>
      <c r="Q4061">
        <f t="shared" si="254"/>
        <v>35.71</v>
      </c>
      <c r="R4061" s="11" t="s">
        <v>8333</v>
      </c>
      <c r="S4061" t="s">
        <v>8334</v>
      </c>
      <c r="T4061" s="13">
        <f t="shared" si="255"/>
        <v>2014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41779.695092592592</v>
      </c>
      <c r="P4062" s="12">
        <f t="shared" si="253"/>
        <v>41813.666666666664</v>
      </c>
      <c r="Q4062">
        <f t="shared" si="254"/>
        <v>57</v>
      </c>
      <c r="R4062" s="11" t="s">
        <v>8333</v>
      </c>
      <c r="S4062" t="s">
        <v>8334</v>
      </c>
      <c r="T4062" s="13">
        <f t="shared" si="255"/>
        <v>2014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42421.141469907408</v>
      </c>
      <c r="P4063" s="12">
        <f t="shared" si="253"/>
        <v>42481.099803240737</v>
      </c>
      <c r="Q4063">
        <f t="shared" si="254"/>
        <v>0</v>
      </c>
      <c r="R4063" s="11" t="s">
        <v>8333</v>
      </c>
      <c r="S4063" t="s">
        <v>8334</v>
      </c>
      <c r="T4063" s="13">
        <f t="shared" si="255"/>
        <v>2016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42523.739212962959</v>
      </c>
      <c r="P4064" s="12">
        <f t="shared" si="253"/>
        <v>42553.739212962959</v>
      </c>
      <c r="Q4064">
        <f t="shared" si="254"/>
        <v>163.33000000000001</v>
      </c>
      <c r="R4064" s="11" t="s">
        <v>8333</v>
      </c>
      <c r="S4064" t="s">
        <v>8334</v>
      </c>
      <c r="T4064" s="13">
        <f t="shared" si="255"/>
        <v>2016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41787.681527777779</v>
      </c>
      <c r="P4065" s="12">
        <f t="shared" si="253"/>
        <v>41817.681527777779</v>
      </c>
      <c r="Q4065">
        <f t="shared" si="254"/>
        <v>15</v>
      </c>
      <c r="R4065" s="11" t="s">
        <v>8333</v>
      </c>
      <c r="S4065" t="s">
        <v>8334</v>
      </c>
      <c r="T4065" s="13">
        <f t="shared" si="255"/>
        <v>2014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42093.588263888887</v>
      </c>
      <c r="P4066" s="12">
        <f t="shared" si="253"/>
        <v>42123.588263888887</v>
      </c>
      <c r="Q4066">
        <f t="shared" si="254"/>
        <v>64.17</v>
      </c>
      <c r="R4066" s="11" t="s">
        <v>8333</v>
      </c>
      <c r="S4066" t="s">
        <v>8334</v>
      </c>
      <c r="T4066" s="13">
        <f t="shared" si="255"/>
        <v>2015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41833.951516203706</v>
      </c>
      <c r="P4067" s="12">
        <f t="shared" si="253"/>
        <v>41863.951516203706</v>
      </c>
      <c r="Q4067">
        <f t="shared" si="254"/>
        <v>6.75</v>
      </c>
      <c r="R4067" s="11" t="s">
        <v>8333</v>
      </c>
      <c r="S4067" t="s">
        <v>8334</v>
      </c>
      <c r="T4067" s="13">
        <f t="shared" si="255"/>
        <v>2014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42479.039212962962</v>
      </c>
      <c r="P4068" s="12">
        <f t="shared" si="253"/>
        <v>42509.039212962962</v>
      </c>
      <c r="Q4068">
        <f t="shared" si="254"/>
        <v>25</v>
      </c>
      <c r="R4068" s="11" t="s">
        <v>8333</v>
      </c>
      <c r="S4068" t="s">
        <v>8334</v>
      </c>
      <c r="T4068" s="13">
        <f t="shared" si="255"/>
        <v>2016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42235.117476851854</v>
      </c>
      <c r="P4069" s="12">
        <f t="shared" si="253"/>
        <v>42275.117476851854</v>
      </c>
      <c r="Q4069">
        <f t="shared" si="254"/>
        <v>179.12</v>
      </c>
      <c r="R4069" s="11" t="s">
        <v>8333</v>
      </c>
      <c r="S4069" t="s">
        <v>8334</v>
      </c>
      <c r="T4069" s="13">
        <f t="shared" si="255"/>
        <v>2015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42718.963599537034</v>
      </c>
      <c r="P4070" s="12">
        <f t="shared" si="253"/>
        <v>42748.961805555555</v>
      </c>
      <c r="Q4070">
        <f t="shared" si="254"/>
        <v>34.950000000000003</v>
      </c>
      <c r="R4070" s="11" t="s">
        <v>8333</v>
      </c>
      <c r="S4070" t="s">
        <v>8334</v>
      </c>
      <c r="T4070" s="13">
        <f t="shared" si="255"/>
        <v>2016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42022.661527777775</v>
      </c>
      <c r="P4071" s="12">
        <f t="shared" si="253"/>
        <v>42063.5</v>
      </c>
      <c r="Q4071">
        <f t="shared" si="254"/>
        <v>33.08</v>
      </c>
      <c r="R4071" s="11" t="s">
        <v>8333</v>
      </c>
      <c r="S4071" t="s">
        <v>8334</v>
      </c>
      <c r="T4071" s="13">
        <f t="shared" si="255"/>
        <v>2015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42031.666898148149</v>
      </c>
      <c r="P4072" s="12">
        <f t="shared" si="253"/>
        <v>42064.125</v>
      </c>
      <c r="Q4072">
        <f t="shared" si="254"/>
        <v>27.5</v>
      </c>
      <c r="R4072" s="11" t="s">
        <v>8333</v>
      </c>
      <c r="S4072" t="s">
        <v>8334</v>
      </c>
      <c r="T4072" s="13">
        <f t="shared" si="255"/>
        <v>2015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42700.804756944446</v>
      </c>
      <c r="P4073" s="12">
        <f t="shared" si="253"/>
        <v>42730.804756944446</v>
      </c>
      <c r="Q4073">
        <f t="shared" si="254"/>
        <v>0</v>
      </c>
      <c r="R4073" s="11" t="s">
        <v>8333</v>
      </c>
      <c r="S4073" t="s">
        <v>8334</v>
      </c>
      <c r="T4073" s="13">
        <f t="shared" si="255"/>
        <v>2016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41812.77443287037</v>
      </c>
      <c r="P4074" s="12">
        <f t="shared" si="253"/>
        <v>41872.77443287037</v>
      </c>
      <c r="Q4074">
        <f t="shared" si="254"/>
        <v>2</v>
      </c>
      <c r="R4074" s="11" t="s">
        <v>8333</v>
      </c>
      <c r="S4074" t="s">
        <v>8334</v>
      </c>
      <c r="T4074" s="13">
        <f t="shared" si="255"/>
        <v>2014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42078.34520833334</v>
      </c>
      <c r="P4075" s="12">
        <f t="shared" si="253"/>
        <v>42133.166666666672</v>
      </c>
      <c r="Q4075">
        <f t="shared" si="254"/>
        <v>18.5</v>
      </c>
      <c r="R4075" s="11" t="s">
        <v>8333</v>
      </c>
      <c r="S4075" t="s">
        <v>8334</v>
      </c>
      <c r="T4075" s="13">
        <f t="shared" si="255"/>
        <v>2015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42283.552951388891</v>
      </c>
      <c r="P4076" s="12">
        <f t="shared" si="253"/>
        <v>42313.594618055555</v>
      </c>
      <c r="Q4076">
        <f t="shared" si="254"/>
        <v>35</v>
      </c>
      <c r="R4076" s="11" t="s">
        <v>8333</v>
      </c>
      <c r="S4076" t="s">
        <v>8334</v>
      </c>
      <c r="T4076" s="13">
        <f t="shared" si="255"/>
        <v>2015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41779.045937499999</v>
      </c>
      <c r="P4077" s="12">
        <f t="shared" si="253"/>
        <v>41820.727777777778</v>
      </c>
      <c r="Q4077">
        <f t="shared" si="254"/>
        <v>44.31</v>
      </c>
      <c r="R4077" s="11" t="s">
        <v>8333</v>
      </c>
      <c r="S4077" t="s">
        <v>8334</v>
      </c>
      <c r="T4077" s="13">
        <f t="shared" si="255"/>
        <v>2014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41905.795706018522</v>
      </c>
      <c r="P4078" s="12">
        <f t="shared" si="253"/>
        <v>41933.82708333333</v>
      </c>
      <c r="Q4078">
        <f t="shared" si="254"/>
        <v>0</v>
      </c>
      <c r="R4078" s="11" t="s">
        <v>8333</v>
      </c>
      <c r="S4078" t="s">
        <v>8334</v>
      </c>
      <c r="T4078" s="13">
        <f t="shared" si="255"/>
        <v>2014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42695.7105787037</v>
      </c>
      <c r="P4079" s="12">
        <f t="shared" si="253"/>
        <v>42725.7105787037</v>
      </c>
      <c r="Q4079">
        <f t="shared" si="254"/>
        <v>222.5</v>
      </c>
      <c r="R4079" s="11" t="s">
        <v>8333</v>
      </c>
      <c r="S4079" t="s">
        <v>8334</v>
      </c>
      <c r="T4079" s="13">
        <f t="shared" si="255"/>
        <v>2016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42732.787523148145</v>
      </c>
      <c r="P4080" s="12">
        <f t="shared" si="253"/>
        <v>42762.787523148145</v>
      </c>
      <c r="Q4080">
        <f t="shared" si="254"/>
        <v>0</v>
      </c>
      <c r="R4080" s="11" t="s">
        <v>8333</v>
      </c>
      <c r="S4080" t="s">
        <v>8334</v>
      </c>
      <c r="T4080" s="13">
        <f t="shared" si="255"/>
        <v>2016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42510.938900462963</v>
      </c>
      <c r="P4081" s="12">
        <f t="shared" si="253"/>
        <v>42540.938900462963</v>
      </c>
      <c r="Q4081">
        <f t="shared" si="254"/>
        <v>5</v>
      </c>
      <c r="R4081" s="11" t="s">
        <v>8333</v>
      </c>
      <c r="S4081" t="s">
        <v>8334</v>
      </c>
      <c r="T4081" s="13">
        <f t="shared" si="255"/>
        <v>2016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42511.698101851856</v>
      </c>
      <c r="P4082" s="12">
        <f t="shared" si="253"/>
        <v>42535.787500000006</v>
      </c>
      <c r="Q4082">
        <f t="shared" si="254"/>
        <v>0</v>
      </c>
      <c r="R4082" s="11" t="s">
        <v>8333</v>
      </c>
      <c r="S4082" t="s">
        <v>8334</v>
      </c>
      <c r="T4082" s="13">
        <f t="shared" si="255"/>
        <v>2016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42041.581307870365</v>
      </c>
      <c r="P4083" s="12">
        <f t="shared" si="253"/>
        <v>42071.539641203708</v>
      </c>
      <c r="Q4083">
        <f t="shared" si="254"/>
        <v>29.17</v>
      </c>
      <c r="R4083" s="11" t="s">
        <v>8333</v>
      </c>
      <c r="S4083" t="s">
        <v>8334</v>
      </c>
      <c r="T4083" s="13">
        <f t="shared" si="255"/>
        <v>2015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42307.189270833333</v>
      </c>
      <c r="P4084" s="12">
        <f t="shared" si="253"/>
        <v>42322.958333333328</v>
      </c>
      <c r="Q4084">
        <f t="shared" si="254"/>
        <v>1.5</v>
      </c>
      <c r="R4084" s="11" t="s">
        <v>8333</v>
      </c>
      <c r="S4084" t="s">
        <v>8334</v>
      </c>
      <c r="T4084" s="13">
        <f t="shared" si="255"/>
        <v>2015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42353.761759259258</v>
      </c>
      <c r="P4085" s="12">
        <f t="shared" si="253"/>
        <v>42383.761759259258</v>
      </c>
      <c r="Q4085">
        <f t="shared" si="254"/>
        <v>126.5</v>
      </c>
      <c r="R4085" s="11" t="s">
        <v>8333</v>
      </c>
      <c r="S4085" t="s">
        <v>8334</v>
      </c>
      <c r="T4085" s="13">
        <f t="shared" si="255"/>
        <v>2015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42622.436412037037</v>
      </c>
      <c r="P4086" s="12">
        <f t="shared" si="253"/>
        <v>42652.436412037037</v>
      </c>
      <c r="Q4086">
        <f t="shared" si="254"/>
        <v>10</v>
      </c>
      <c r="R4086" s="11" t="s">
        <v>8333</v>
      </c>
      <c r="S4086" t="s">
        <v>8334</v>
      </c>
      <c r="T4086" s="13">
        <f t="shared" si="255"/>
        <v>2016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42058.603877314818</v>
      </c>
      <c r="P4087" s="12">
        <f t="shared" si="253"/>
        <v>42087.165972222225</v>
      </c>
      <c r="Q4087">
        <f t="shared" si="254"/>
        <v>10</v>
      </c>
      <c r="R4087" s="11" t="s">
        <v>8333</v>
      </c>
      <c r="S4087" t="s">
        <v>8334</v>
      </c>
      <c r="T4087" s="13">
        <f t="shared" si="255"/>
        <v>2015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42304.940960648149</v>
      </c>
      <c r="P4088" s="12">
        <f t="shared" si="253"/>
        <v>42329.166666666672</v>
      </c>
      <c r="Q4088">
        <f t="shared" si="254"/>
        <v>9.4</v>
      </c>
      <c r="R4088" s="11" t="s">
        <v>8333</v>
      </c>
      <c r="S4088" t="s">
        <v>8334</v>
      </c>
      <c r="T4088" s="13">
        <f t="shared" si="255"/>
        <v>2015</v>
      </c>
    </row>
    <row r="4089" spans="1:20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42538.742893518516</v>
      </c>
      <c r="P4089" s="12">
        <f t="shared" si="253"/>
        <v>42568.742893518516</v>
      </c>
      <c r="Q4089">
        <f t="shared" si="254"/>
        <v>0</v>
      </c>
      <c r="R4089" s="11" t="s">
        <v>8333</v>
      </c>
      <c r="S4089" t="s">
        <v>8334</v>
      </c>
      <c r="T4089" s="13">
        <f t="shared" si="255"/>
        <v>2016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41990.612546296295</v>
      </c>
      <c r="P4090" s="12">
        <f t="shared" si="253"/>
        <v>42020.434722222228</v>
      </c>
      <c r="Q4090">
        <f t="shared" si="254"/>
        <v>72</v>
      </c>
      <c r="R4090" s="11" t="s">
        <v>8333</v>
      </c>
      <c r="S4090" t="s">
        <v>8334</v>
      </c>
      <c r="T4090" s="13">
        <f t="shared" si="255"/>
        <v>2014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42122.732499999998</v>
      </c>
      <c r="P4091" s="12">
        <f t="shared" si="253"/>
        <v>42155.732638888891</v>
      </c>
      <c r="Q4091">
        <f t="shared" si="254"/>
        <v>30</v>
      </c>
      <c r="R4091" s="11" t="s">
        <v>8333</v>
      </c>
      <c r="S4091" t="s">
        <v>8334</v>
      </c>
      <c r="T4091" s="13">
        <f t="shared" si="255"/>
        <v>2015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42209.67288194444</v>
      </c>
      <c r="P4092" s="12">
        <f t="shared" si="253"/>
        <v>42223.625</v>
      </c>
      <c r="Q4092">
        <f t="shared" si="254"/>
        <v>10.67</v>
      </c>
      <c r="R4092" s="11" t="s">
        <v>8333</v>
      </c>
      <c r="S4092" t="s">
        <v>8334</v>
      </c>
      <c r="T4092" s="13">
        <f t="shared" si="255"/>
        <v>2015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41990.506377314814</v>
      </c>
      <c r="P4093" s="12">
        <f t="shared" si="253"/>
        <v>42020.506377314814</v>
      </c>
      <c r="Q4093">
        <f t="shared" si="254"/>
        <v>25.5</v>
      </c>
      <c r="R4093" s="11" t="s">
        <v>8333</v>
      </c>
      <c r="S4093" t="s">
        <v>8334</v>
      </c>
      <c r="T4093" s="13">
        <f t="shared" si="255"/>
        <v>2014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42039.194988425923</v>
      </c>
      <c r="P4094" s="12">
        <f t="shared" si="253"/>
        <v>42099.153321759266</v>
      </c>
      <c r="Q4094">
        <f t="shared" si="254"/>
        <v>20</v>
      </c>
      <c r="R4094" s="11" t="s">
        <v>8333</v>
      </c>
      <c r="S4094" t="s">
        <v>8334</v>
      </c>
      <c r="T4094" s="13">
        <f t="shared" si="255"/>
        <v>2015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42178.815891203703</v>
      </c>
      <c r="P4095" s="12">
        <f t="shared" si="253"/>
        <v>42238.815891203703</v>
      </c>
      <c r="Q4095">
        <f t="shared" si="254"/>
        <v>15</v>
      </c>
      <c r="R4095" s="11" t="s">
        <v>8333</v>
      </c>
      <c r="S4095" t="s">
        <v>8334</v>
      </c>
      <c r="T4095" s="13">
        <f t="shared" si="255"/>
        <v>2015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41890.086805555555</v>
      </c>
      <c r="P4096" s="12">
        <f t="shared" si="253"/>
        <v>41934.207638888889</v>
      </c>
      <c r="Q4096">
        <f t="shared" si="254"/>
        <v>91.25</v>
      </c>
      <c r="R4096" s="11" t="s">
        <v>8333</v>
      </c>
      <c r="S4096" t="s">
        <v>8334</v>
      </c>
      <c r="T4096" s="13">
        <f t="shared" si="255"/>
        <v>2014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42693.031828703708</v>
      </c>
      <c r="P4097" s="12">
        <f t="shared" si="253"/>
        <v>42723.031828703708</v>
      </c>
      <c r="Q4097">
        <f t="shared" si="254"/>
        <v>800</v>
      </c>
      <c r="R4097" s="11" t="s">
        <v>8333</v>
      </c>
      <c r="S4097" t="s">
        <v>8334</v>
      </c>
      <c r="T4097" s="13">
        <f t="shared" si="255"/>
        <v>2016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42750.530312499999</v>
      </c>
      <c r="P4098" s="12">
        <f t="shared" si="253"/>
        <v>42794.368749999994</v>
      </c>
      <c r="Q4098">
        <f t="shared" si="254"/>
        <v>80</v>
      </c>
      <c r="R4098" s="11" t="s">
        <v>8333</v>
      </c>
      <c r="S4098" t="s">
        <v>8334</v>
      </c>
      <c r="T4098" s="13">
        <f t="shared" si="255"/>
        <v>2017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(((J4099/60)/60)/24)+DATE(1970,1,1)</f>
        <v>42344.824502314819</v>
      </c>
      <c r="P4099" s="12">
        <f t="shared" ref="P4099:P4115" si="257">(((I4099/60)/60)/24)+DATE(1970,1,1)</f>
        <v>42400.996527777781</v>
      </c>
      <c r="Q4099">
        <f t="shared" ref="Q4099:Q4115" si="258">IFERROR(ROUND(E4099/L4099,2),0)</f>
        <v>0</v>
      </c>
      <c r="R4099" s="11" t="s">
        <v>8333</v>
      </c>
      <c r="S4099" t="s">
        <v>8334</v>
      </c>
      <c r="T4099" s="13">
        <f t="shared" ref="T4099:T4115" si="259">YEAR(O4099)</f>
        <v>2015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42495.722187499996</v>
      </c>
      <c r="P4100" s="12">
        <f t="shared" si="257"/>
        <v>42525.722187499996</v>
      </c>
      <c r="Q4100">
        <f t="shared" si="258"/>
        <v>0</v>
      </c>
      <c r="R4100" s="11" t="s">
        <v>8333</v>
      </c>
      <c r="S4100" t="s">
        <v>8334</v>
      </c>
      <c r="T4100" s="13">
        <f t="shared" si="259"/>
        <v>2016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42570.850381944445</v>
      </c>
      <c r="P4101" s="12">
        <f t="shared" si="257"/>
        <v>42615.850381944445</v>
      </c>
      <c r="Q4101">
        <f t="shared" si="258"/>
        <v>50</v>
      </c>
      <c r="R4101" s="11" t="s">
        <v>8333</v>
      </c>
      <c r="S4101" t="s">
        <v>8334</v>
      </c>
      <c r="T4101" s="13">
        <f t="shared" si="259"/>
        <v>2016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41927.124884259261</v>
      </c>
      <c r="P4102" s="12">
        <f t="shared" si="257"/>
        <v>41937.124884259261</v>
      </c>
      <c r="Q4102">
        <f t="shared" si="258"/>
        <v>0</v>
      </c>
      <c r="R4102" s="11" t="s">
        <v>8333</v>
      </c>
      <c r="S4102" t="s">
        <v>8334</v>
      </c>
      <c r="T4102" s="13">
        <f t="shared" si="259"/>
        <v>2014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42730.903726851851</v>
      </c>
      <c r="P4103" s="12">
        <f t="shared" si="257"/>
        <v>42760.903726851851</v>
      </c>
      <c r="Q4103">
        <f t="shared" si="258"/>
        <v>0</v>
      </c>
      <c r="R4103" s="11" t="s">
        <v>8333</v>
      </c>
      <c r="S4103" t="s">
        <v>8334</v>
      </c>
      <c r="T4103" s="13">
        <f t="shared" si="259"/>
        <v>2016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42475.848067129627</v>
      </c>
      <c r="P4104" s="12">
        <f t="shared" si="257"/>
        <v>42505.848067129627</v>
      </c>
      <c r="Q4104">
        <f t="shared" si="258"/>
        <v>22.83</v>
      </c>
      <c r="R4104" s="11" t="s">
        <v>8333</v>
      </c>
      <c r="S4104" t="s">
        <v>8334</v>
      </c>
      <c r="T4104" s="13">
        <f t="shared" si="259"/>
        <v>2016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42188.83293981482</v>
      </c>
      <c r="P4105" s="12">
        <f t="shared" si="257"/>
        <v>42242.772222222222</v>
      </c>
      <c r="Q4105">
        <f t="shared" si="258"/>
        <v>16.670000000000002</v>
      </c>
      <c r="R4105" s="11" t="s">
        <v>8333</v>
      </c>
      <c r="S4105" t="s">
        <v>8334</v>
      </c>
      <c r="T4105" s="13">
        <f t="shared" si="259"/>
        <v>2015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42640.278171296297</v>
      </c>
      <c r="P4106" s="12">
        <f t="shared" si="257"/>
        <v>42670.278171296297</v>
      </c>
      <c r="Q4106">
        <f t="shared" si="258"/>
        <v>45.79</v>
      </c>
      <c r="R4106" s="11" t="s">
        <v>8333</v>
      </c>
      <c r="S4106" t="s">
        <v>8334</v>
      </c>
      <c r="T4106" s="13">
        <f t="shared" si="259"/>
        <v>2016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42697.010520833333</v>
      </c>
      <c r="P4107" s="12">
        <f t="shared" si="257"/>
        <v>42730.010520833333</v>
      </c>
      <c r="Q4107">
        <f t="shared" si="258"/>
        <v>383.33</v>
      </c>
      <c r="R4107" s="11" t="s">
        <v>8333</v>
      </c>
      <c r="S4107" t="s">
        <v>8334</v>
      </c>
      <c r="T4107" s="13">
        <f t="shared" si="259"/>
        <v>2016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42053.049375000002</v>
      </c>
      <c r="P4108" s="12">
        <f t="shared" si="257"/>
        <v>42096.041666666672</v>
      </c>
      <c r="Q4108">
        <f t="shared" si="258"/>
        <v>106.97</v>
      </c>
      <c r="R4108" s="11" t="s">
        <v>8333</v>
      </c>
      <c r="S4108" t="s">
        <v>8334</v>
      </c>
      <c r="T4108" s="13">
        <f t="shared" si="259"/>
        <v>2015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41883.916678240741</v>
      </c>
      <c r="P4109" s="12">
        <f t="shared" si="257"/>
        <v>41906.916678240741</v>
      </c>
      <c r="Q4109">
        <f t="shared" si="258"/>
        <v>10.25</v>
      </c>
      <c r="R4109" s="11" t="s">
        <v>8333</v>
      </c>
      <c r="S4109" t="s">
        <v>8334</v>
      </c>
      <c r="T4109" s="13">
        <f t="shared" si="259"/>
        <v>2014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42767.031678240746</v>
      </c>
      <c r="P4110" s="12">
        <f t="shared" si="257"/>
        <v>42797.208333333328</v>
      </c>
      <c r="Q4110">
        <f t="shared" si="258"/>
        <v>59</v>
      </c>
      <c r="R4110" s="11" t="s">
        <v>8333</v>
      </c>
      <c r="S4110" t="s">
        <v>8334</v>
      </c>
      <c r="T4110" s="13">
        <f t="shared" si="259"/>
        <v>2017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42307.539398148147</v>
      </c>
      <c r="P4111" s="12">
        <f t="shared" si="257"/>
        <v>42337.581064814818</v>
      </c>
      <c r="Q4111">
        <f t="shared" si="258"/>
        <v>0</v>
      </c>
      <c r="R4111" s="11" t="s">
        <v>8333</v>
      </c>
      <c r="S4111" t="s">
        <v>8334</v>
      </c>
      <c r="T4111" s="13">
        <f t="shared" si="259"/>
        <v>2015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42512.626747685179</v>
      </c>
      <c r="P4112" s="12">
        <f t="shared" si="257"/>
        <v>42572.626747685179</v>
      </c>
      <c r="Q4112">
        <f t="shared" si="258"/>
        <v>14.33</v>
      </c>
      <c r="R4112" s="11" t="s">
        <v>8333</v>
      </c>
      <c r="S4112" t="s">
        <v>8334</v>
      </c>
      <c r="T4112" s="13">
        <f t="shared" si="259"/>
        <v>2016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42029.135879629626</v>
      </c>
      <c r="P4113" s="12">
        <f t="shared" si="257"/>
        <v>42059.135879629626</v>
      </c>
      <c r="Q4113">
        <f t="shared" si="258"/>
        <v>15.67</v>
      </c>
      <c r="R4113" s="11" t="s">
        <v>8333</v>
      </c>
      <c r="S4113" t="s">
        <v>8334</v>
      </c>
      <c r="T4113" s="13">
        <f t="shared" si="259"/>
        <v>2015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42400.946597222224</v>
      </c>
      <c r="P4114" s="12">
        <f t="shared" si="257"/>
        <v>42428</v>
      </c>
      <c r="Q4114">
        <f t="shared" si="258"/>
        <v>1</v>
      </c>
      <c r="R4114" s="11" t="s">
        <v>8333</v>
      </c>
      <c r="S4114" t="s">
        <v>8334</v>
      </c>
      <c r="T4114" s="13">
        <f t="shared" si="259"/>
        <v>2016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42358.573182870372</v>
      </c>
      <c r="P4115" s="12">
        <f t="shared" si="257"/>
        <v>42377.273611111115</v>
      </c>
      <c r="Q4115">
        <f t="shared" si="258"/>
        <v>1</v>
      </c>
      <c r="R4115" s="11" t="s">
        <v>8333</v>
      </c>
      <c r="S4115" t="s">
        <v>8334</v>
      </c>
      <c r="T4115" s="13">
        <f t="shared" si="259"/>
        <v>2015</v>
      </c>
    </row>
  </sheetData>
  <conditionalFormatting sqref="F1:F1048576">
    <cfRule type="containsText" dxfId="4" priority="1" operator="containsText" text="failed">
      <formula>NOT(ISERROR(SEARCH("failed",F1)))</formula>
    </cfRule>
    <cfRule type="containsText" dxfId="3" priority="2" operator="containsText" text="canceled">
      <formula>NOT(ISERROR(SEARCH("canceled",F1)))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E266-1330-0949-A032-D9CD243FB9DE}">
  <dimension ref="A2:E19"/>
  <sheetViews>
    <sheetView workbookViewId="0">
      <selection activeCell="L28" sqref="A1:XFD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4" t="s">
        <v>8377</v>
      </c>
      <c r="B2" t="s">
        <v>8333</v>
      </c>
    </row>
    <row r="3" spans="1:5" x14ac:dyDescent="0.2">
      <c r="A3" s="14" t="s">
        <v>8380</v>
      </c>
      <c r="B3" t="s">
        <v>8382</v>
      </c>
    </row>
    <row r="5" spans="1:5" x14ac:dyDescent="0.2">
      <c r="A5" s="14" t="s">
        <v>8397</v>
      </c>
      <c r="B5" s="14" t="s">
        <v>8398</v>
      </c>
    </row>
    <row r="6" spans="1:5" x14ac:dyDescent="0.2">
      <c r="A6" s="14" t="s">
        <v>8383</v>
      </c>
      <c r="B6" t="s">
        <v>8218</v>
      </c>
      <c r="C6" t="s">
        <v>8220</v>
      </c>
      <c r="D6" t="s">
        <v>8219</v>
      </c>
      <c r="E6" t="s">
        <v>8384</v>
      </c>
    </row>
    <row r="7" spans="1:5" x14ac:dyDescent="0.2">
      <c r="A7" s="15" t="s">
        <v>8391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5" t="s">
        <v>8392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5" t="s">
        <v>8393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5" t="s">
        <v>8394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5" t="s">
        <v>8385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5" t="s">
        <v>8395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5" t="s">
        <v>8386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5" t="s">
        <v>8387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5" t="s">
        <v>8388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5" t="s">
        <v>8389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5" t="s">
        <v>8390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5" t="s">
        <v>8396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5" t="s">
        <v>8384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1761-93F5-CB43-A0E3-3D78F6DCE22B}">
  <dimension ref="A1:H13"/>
  <sheetViews>
    <sheetView tabSelected="1" zoomScaleNormal="100" workbookViewId="0">
      <selection activeCell="B21" sqref="A1:XFD1048576"/>
    </sheetView>
  </sheetViews>
  <sheetFormatPr baseColWidth="10" defaultRowHeight="17" x14ac:dyDescent="0.2"/>
  <cols>
    <col min="1" max="1" width="18.5" style="9" customWidth="1"/>
    <col min="2" max="2" width="17.5" style="9" customWidth="1"/>
    <col min="3" max="3" width="14.1640625" style="9" customWidth="1"/>
    <col min="4" max="4" width="15.6640625" style="9" customWidth="1"/>
    <col min="5" max="5" width="14" style="9" customWidth="1"/>
    <col min="6" max="6" width="24" style="9" customWidth="1"/>
    <col min="7" max="7" width="24.6640625" style="9" customWidth="1"/>
    <col min="8" max="8" width="21.33203125" style="16" customWidth="1"/>
    <col min="9" max="16384" width="10.83203125" style="9"/>
  </cols>
  <sheetData>
    <row r="1" spans="1:8" x14ac:dyDescent="0.2">
      <c r="A1" s="9" t="s">
        <v>8306</v>
      </c>
      <c r="B1" s="9" t="s">
        <v>8307</v>
      </c>
      <c r="C1" s="9" t="s">
        <v>8308</v>
      </c>
      <c r="D1" s="9" t="s">
        <v>8309</v>
      </c>
      <c r="E1" s="9" t="s">
        <v>8310</v>
      </c>
      <c r="F1" s="9" t="s">
        <v>8311</v>
      </c>
      <c r="G1" s="9" t="s">
        <v>8312</v>
      </c>
      <c r="H1" s="16" t="s">
        <v>8313</v>
      </c>
    </row>
    <row r="2" spans="1:8" x14ac:dyDescent="0.2">
      <c r="A2" s="9" t="s">
        <v>8314</v>
      </c>
      <c r="B2" s="9">
        <f>COUNTIFS(Kickstarter!$F:$F,"=successful",Kickstarter!$D:$D,"&lt;1000",Kickstarter!S:S,"plays")</f>
        <v>141</v>
      </c>
      <c r="C2" s="9">
        <f>COUNTIFS(Kickstarter!$F:$F,"=failed",Kickstarter!$D:$D,"&lt;1000",Kickstarter!S:S,"plays")</f>
        <v>45</v>
      </c>
      <c r="D2" s="9">
        <f>COUNTIFS(Kickstarter!$F:$F,"=canceled",Kickstarter!$D:$D,"&lt;1000",Kickstarter!S:S,"plays")</f>
        <v>0</v>
      </c>
      <c r="E2" s="9">
        <f>B2+C2+D2</f>
        <v>186</v>
      </c>
      <c r="F2" s="16">
        <f>B2/$E2</f>
        <v>0.75806451612903225</v>
      </c>
      <c r="G2" s="16">
        <f>C2/$E2</f>
        <v>0.24193548387096775</v>
      </c>
      <c r="H2" s="16">
        <f>D2/$E2</f>
        <v>0</v>
      </c>
    </row>
    <row r="3" spans="1:8" x14ac:dyDescent="0.2">
      <c r="A3" s="9" t="s">
        <v>8315</v>
      </c>
      <c r="B3" s="9">
        <f>COUNTIFS(Kickstarter!$F:$F,"=successful",Kickstarter!$D:$D,"&gt;=1000",Kickstarter!$D:$D,"&lt;5000",Kickstarter!S:S,"plays")</f>
        <v>388</v>
      </c>
      <c r="C3" s="9">
        <f>COUNTIFS(Kickstarter!$F:$F,"=failed",Kickstarter!$D:$D,"&gt;=1000",Kickstarter!$D:$D,"&lt;5000",Kickstarter!S:S,"plays")</f>
        <v>146</v>
      </c>
      <c r="D3" s="9">
        <f>COUNTIFS(Kickstarter!$F:$F,"=canceled",Kickstarter!$D:$D,"&gt;=1000",Kickstarter!$D:$D,"&lt;5000",Kickstarter!S:S,"plays")</f>
        <v>0</v>
      </c>
      <c r="E3" s="9">
        <f t="shared" ref="E3:E13" si="0">B3+C3+D3</f>
        <v>534</v>
      </c>
      <c r="F3" s="16">
        <f t="shared" ref="F3:F13" si="1">B3/$E3</f>
        <v>0.72659176029962547</v>
      </c>
      <c r="G3" s="16">
        <f t="shared" ref="G3:G13" si="2">C3/$E3</f>
        <v>0.27340823970037453</v>
      </c>
      <c r="H3" s="16">
        <f t="shared" ref="H3:H13" si="3">D3/$E3</f>
        <v>0</v>
      </c>
    </row>
    <row r="4" spans="1:8" x14ac:dyDescent="0.2">
      <c r="A4" s="9" t="s">
        <v>8316</v>
      </c>
      <c r="B4" s="9">
        <f>COUNTIFS(Kickstarter!$F:$F,"=successful",Kickstarter!$D:$D,"&gt;=5000",Kickstarter!$D:$D,"&lt;10000",Kickstarter!S:S,"plays")</f>
        <v>93</v>
      </c>
      <c r="C4" s="9">
        <f>COUNTIFS(Kickstarter!$F:$F,"=failed",Kickstarter!$D:$D,"&gt;=5000",Kickstarter!$D:$D,"&lt;10000",Kickstarter!S:S,"plays")</f>
        <v>76</v>
      </c>
      <c r="D4" s="9">
        <f>COUNTIFS(Kickstarter!$F:$F,"=canceled",Kickstarter!$D:$D,"&gt;=5000",Kickstarter!$D:$D,"&lt;10000",Kickstarter!S:S,"plays")</f>
        <v>0</v>
      </c>
      <c r="E4" s="9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s="9" t="s">
        <v>8317</v>
      </c>
      <c r="B5" s="9">
        <f>COUNTIFS(Kickstarter!$F:$F,"=successful",Kickstarter!$D:$D,"&gt;=10000",Kickstarter!$D:$D,"&lt;15000",Kickstarter!S:S,"plays")</f>
        <v>39</v>
      </c>
      <c r="C5" s="9">
        <f>COUNTIFS(Kickstarter!$F:$F,"=failed",Kickstarter!$D:$D,"&gt;=10000",Kickstarter!$D:$D,"&lt;15000",Kickstarter!S:S,"plays")</f>
        <v>33</v>
      </c>
      <c r="D5" s="9">
        <f>COUNTIFS(Kickstarter!$F:$F,"=canceled",Kickstarter!$D:$D,"&gt;=10000",Kickstarter!$D:$D,"&lt;15000",Kickstarter!S:S,"plays")</f>
        <v>0</v>
      </c>
      <c r="E5" s="9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s="9" t="s">
        <v>8318</v>
      </c>
      <c r="B6" s="9">
        <f>COUNTIFS(Kickstarter!$F:$F,"=successful",Kickstarter!$D:$D,"&gt;=15000",Kickstarter!$D:$D,"&lt;20000",Kickstarter!S:S,"plays")</f>
        <v>12</v>
      </c>
      <c r="C6" s="9">
        <f>COUNTIFS(Kickstarter!$F:$F,"=failed",Kickstarter!$D:$D,"&gt;=15000",Kickstarter!$D:$D,"&lt;20000",Kickstarter!S:S,"plays")</f>
        <v>12</v>
      </c>
      <c r="D6" s="9">
        <f>COUNTIFS(Kickstarter!$F:$F,"=canceled",Kickstarter!$D:$D,"&gt;=15000",Kickstarter!$D:$D,"&lt;20000",Kickstarter!S:S,"plays")</f>
        <v>0</v>
      </c>
      <c r="E6" s="9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s="9" t="s">
        <v>8319</v>
      </c>
      <c r="B7" s="9">
        <f>COUNTIFS(Kickstarter!$F:$F,"=successful",Kickstarter!$D:$D,"&gt;=20000",Kickstarter!$D:$D,"&lt;25000",Kickstarter!S:S,"plays")</f>
        <v>9</v>
      </c>
      <c r="C7" s="9">
        <f>COUNTIFS(Kickstarter!$F:$F,"=failed",Kickstarter!$D:$D,"&gt;=20000",Kickstarter!$D:$D,"&lt;25000",Kickstarter!S:S,"plays")</f>
        <v>11</v>
      </c>
      <c r="D7" s="9">
        <f>COUNTIFS(Kickstarter!$F:$F,"=canceled",Kickstarter!$D:$D,"&gt;=20000",Kickstarter!$D:$D,"&lt;25000",Kickstarter!S:S,"plays")</f>
        <v>0</v>
      </c>
      <c r="E7" s="9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s="9" t="s">
        <v>8320</v>
      </c>
      <c r="B8" s="9">
        <f>COUNTIFS(Kickstarter!$F:$F,"=successful",Kickstarter!$D:$D,"&gt;=25000",Kickstarter!$D:$D,"&lt;30000",Kickstarter!S:S,"plays")</f>
        <v>1</v>
      </c>
      <c r="C8" s="9">
        <f>COUNTIFS(Kickstarter!$F:$F,"=failed",Kickstarter!$D:$D,"&gt;=25000",Kickstarter!$D:$D,"&lt;30000",Kickstarter!S:S,"plays")</f>
        <v>4</v>
      </c>
      <c r="D8" s="9">
        <f>COUNTIFS(Kickstarter!$F:$F,"=canceled",Kickstarter!$D:$D,"&gt;=25000",Kickstarter!$D:$D,"&lt;30000",Kickstarter!S:S,"plays")</f>
        <v>0</v>
      </c>
      <c r="E8" s="9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s="9" t="s">
        <v>8321</v>
      </c>
      <c r="B9" s="9">
        <f>COUNTIFS(Kickstarter!$F:$F,"=successful",Kickstarter!$D:$D,"&gt;=30000",Kickstarter!$D:$D,"&lt;35000",Kickstarter!S:S,"plays")</f>
        <v>3</v>
      </c>
      <c r="C9" s="9">
        <f>COUNTIFS(Kickstarter!$F:$F,"=failed",Kickstarter!$D:$D,"&gt;=30000",Kickstarter!$D:$D,"&lt;35000",Kickstarter!S:S,"plays")</f>
        <v>8</v>
      </c>
      <c r="D9" s="9">
        <f>COUNTIFS(Kickstarter!$F:$F,"=canceled",Kickstarter!$D:$D,"&gt;=30000",Kickstarter!$D:$D,"&lt;35000",Kickstarter!S:S,"plays")</f>
        <v>0</v>
      </c>
      <c r="E9" s="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s="9" t="s">
        <v>8322</v>
      </c>
      <c r="B10" s="9">
        <f>COUNTIFS(Kickstarter!$F:$F,"=successful",Kickstarter!$D:$D,"&gt;=35000",Kickstarter!$D:$D,"&lt;40000",Kickstarter!S:S,"plays")</f>
        <v>4</v>
      </c>
      <c r="C10" s="9">
        <f>COUNTIFS(Kickstarter!$F:$F,"=failed",Kickstarter!$D:$D,"&gt;=35000",Kickstarter!$D:$D,"&lt;40000",Kickstarter!S:S,"plays")</f>
        <v>2</v>
      </c>
      <c r="D10" s="9">
        <f>COUNTIFS(Kickstarter!$F:$F,"=canceled",Kickstarter!$D:$D,"&gt;=35000",Kickstarter!$D:$D,"&lt;40000",Kickstarter!S:S,"plays")</f>
        <v>0</v>
      </c>
      <c r="E10" s="9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s="9" t="s">
        <v>8323</v>
      </c>
      <c r="B11" s="9">
        <f>COUNTIFS(Kickstarter!$F:$F,"=successful",Kickstarter!$D:$D,"&gt;=40000",Kickstarter!$D:$D,"&lt;45000",Kickstarter!S:S,"plays")</f>
        <v>2</v>
      </c>
      <c r="C11" s="9">
        <f>COUNTIFS(Kickstarter!$F:$F,"=failed",Kickstarter!$D:$D,"&gt;=40000",Kickstarter!$D:$D,"&lt;45000",Kickstarter!S:S,"plays")</f>
        <v>1</v>
      </c>
      <c r="D11" s="9">
        <f>COUNTIFS(Kickstarter!$F:$F,"=canceled",Kickstarter!$D:$D,"&gt;=40000",Kickstarter!$D:$D,"&lt;45000",Kickstarter!S:S,"plays")</f>
        <v>0</v>
      </c>
      <c r="E11" s="9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s="9" t="s">
        <v>8324</v>
      </c>
      <c r="B12" s="9">
        <f>COUNTIFS(Kickstarter!$F:$F,"=successful",Kickstarter!$D:$D,"&gt;=45000",Kickstarter!$D:$D,"&lt;50000",Kickstarter!S:S,"plays")</f>
        <v>0</v>
      </c>
      <c r="C12" s="9">
        <f>COUNTIFS(Kickstarter!$F:$F,"=failed",Kickstarter!$D:$D,"&gt;=45000",Kickstarter!$D:$D,"&lt;50000",Kickstarter!S:S,"plays")</f>
        <v>1</v>
      </c>
      <c r="D12" s="9">
        <f>COUNTIFS(Kickstarter!$F:$F,"=canceled",Kickstarter!$D:$D,"&gt;=45000",Kickstarter!$D:$D,"&lt;50000",Kickstarter!S:S,"plays")</f>
        <v>0</v>
      </c>
      <c r="E12" s="9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s="9" t="s">
        <v>8325</v>
      </c>
      <c r="B13" s="9">
        <f>COUNTIFS(Kickstarter!$F:$F,"=successful",Kickstarter!$D:$D,"&gt;=50000",Kickstarter!S:S,"plays")</f>
        <v>2</v>
      </c>
      <c r="C13" s="9">
        <f>COUNTIFS(Kickstarter!$F:$F,"=failed",Kickstarter!$D:$D,"&gt;=50000",Kickstarter!S:S,"plays")</f>
        <v>14</v>
      </c>
      <c r="D13" s="9">
        <f>COUNTIFS(Kickstarter!$F:$F,"=canceled",Kickstarter!$D:$D,"&gt;=50000",Kickstarter!S:S,"plays")</f>
        <v>0</v>
      </c>
      <c r="E13" s="9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 bassed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2022-01-10T03:27:35Z</dcterms:modified>
</cp:coreProperties>
</file>