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3395" windowHeight="6975"/>
  </bookViews>
  <sheets>
    <sheet name="Sheet1" sheetId="1" r:id="rId1"/>
    <sheet name="Sheet2" sheetId="2" r:id="rId2"/>
    <sheet name="Sheet3" sheetId="3" r:id="rId3"/>
  </sheets>
  <definedNames>
    <definedName name="Етапи">Sheet1!$B$6:$D$10</definedName>
  </definedNames>
  <calcPr calcId="145621"/>
</workbook>
</file>

<file path=xl/calcChain.xml><?xml version="1.0" encoding="utf-8"?>
<calcChain xmlns="http://schemas.openxmlformats.org/spreadsheetml/2006/main">
  <c r="H7" i="1" l="1"/>
  <c r="H8" i="1"/>
  <c r="H9" i="1"/>
  <c r="H10" i="1"/>
  <c r="H6" i="1"/>
  <c r="G7" i="1" l="1"/>
  <c r="G8" i="1"/>
  <c r="G9" i="1"/>
  <c r="G10" i="1"/>
  <c r="G6" i="1"/>
  <c r="F6" i="1"/>
  <c r="F7" i="1"/>
  <c r="F8" i="1"/>
  <c r="F9" i="1"/>
  <c r="F10" i="1"/>
  <c r="E7" i="1"/>
  <c r="E8" i="1"/>
  <c r="E9" i="1"/>
  <c r="E10" i="1"/>
  <c r="E6" i="1"/>
  <c r="F11" i="1" l="1"/>
  <c r="F12" i="1" s="1"/>
  <c r="G11" i="1"/>
  <c r="G12" i="1" s="1"/>
</calcChain>
</file>

<file path=xl/sharedStrings.xml><?xml version="1.0" encoding="utf-8"?>
<sst xmlns="http://schemas.openxmlformats.org/spreadsheetml/2006/main" count="30" uniqueCount="20">
  <si>
    <t>С П И С Ъ К на кандидатсващи за одобрение поректи</t>
  </si>
  <si>
    <t>курс на еврото</t>
  </si>
  <si>
    <t>Име на проекта</t>
  </si>
  <si>
    <t>I-ви етап</t>
  </si>
  <si>
    <t>II-ри етап</t>
  </si>
  <si>
    <t>III-ти етап</t>
  </si>
  <si>
    <t>Средно за етап</t>
  </si>
  <si>
    <t>Общ предвиден бюджет в лв.</t>
  </si>
  <si>
    <t>Статус на проекта</t>
  </si>
  <si>
    <t>Зелена България</t>
  </si>
  <si>
    <t>Красива България</t>
  </si>
  <si>
    <t>Пътна инфраструктура</t>
  </si>
  <si>
    <t>Колизеум</t>
  </si>
  <si>
    <r>
      <t xml:space="preserve">Общ предвиден бюджет в </t>
    </r>
    <r>
      <rPr>
        <sz val="11"/>
        <color theme="1"/>
        <rFont val="Calibri"/>
        <family val="2"/>
        <charset val="204"/>
      </rPr>
      <t>€</t>
    </r>
  </si>
  <si>
    <t>Компютърна грамотност</t>
  </si>
  <si>
    <t>Обща заделена сума за проекти от ЕС:</t>
  </si>
  <si>
    <t>Минимален предвиден бюджет:</t>
  </si>
  <si>
    <t>Максимален предвиден бюджет:</t>
  </si>
  <si>
    <t>*К</t>
  </si>
  <si>
    <t>&gt;900000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</si>
</sst>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\ [$€-407]"/>
    <numFmt numFmtId="165" formatCode="#,##0.00\ &quot;лв.&quot;"/>
    <numFmt numFmtId="166" formatCode="#,##0.00\ [$€-407]"/>
    <numFmt numFmtId="167" formatCode="_-* #,##0.00\ [$€-1]_-;\-* #,##0.00\ [$€-1]_-;_-* &quot;-&quot;??\ [$€-1]_-;_-@_-"/>
    <numFmt numFmtId="168" formatCode="#,##0\ &quot;лв.&quot;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/>
    <xf numFmtId="0" fontId="0" fillId="2" borderId="0" xfId="0" applyFill="1" applyBorder="1"/>
    <xf numFmtId="0" fontId="0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7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Border="1"/>
    <xf numFmtId="164" fontId="0" fillId="3" borderId="0" xfId="0" applyNumberFormat="1" applyFill="1" applyBorder="1"/>
    <xf numFmtId="165" fontId="0" fillId="3" borderId="0" xfId="0" applyNumberFormat="1" applyFill="1" applyBorder="1"/>
    <xf numFmtId="0" fontId="0" fillId="5" borderId="0" xfId="0" applyFill="1"/>
    <xf numFmtId="168" fontId="0" fillId="4" borderId="0" xfId="0" applyNumberFormat="1" applyFill="1" applyBorder="1"/>
    <xf numFmtId="168" fontId="0" fillId="4" borderId="0" xfId="0" applyNumberFormat="1" applyFill="1"/>
    <xf numFmtId="168" fontId="0" fillId="5" borderId="0" xfId="0" applyNumberFormat="1" applyFill="1"/>
    <xf numFmtId="166" fontId="0" fillId="5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FF66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Sheet1!$A$6:$A$10</c:f>
              <c:strCache>
                <c:ptCount val="5"/>
                <c:pt idx="0">
                  <c:v>Зелена България</c:v>
                </c:pt>
                <c:pt idx="1">
                  <c:v>Красива България</c:v>
                </c:pt>
                <c:pt idx="2">
                  <c:v>Пътна инфраструктура</c:v>
                </c:pt>
                <c:pt idx="3">
                  <c:v>Колизеум</c:v>
                </c:pt>
                <c:pt idx="4">
                  <c:v>Компютърна грамотност</c:v>
                </c:pt>
              </c:strCache>
            </c:strRef>
          </c:cat>
          <c:val>
            <c:numRef>
              <c:f>Sheet1!$B$6:$B$10</c:f>
              <c:numCache>
                <c:formatCode>#,##0\ "лв."</c:formatCode>
                <c:ptCount val="5"/>
                <c:pt idx="0">
                  <c:v>1200000</c:v>
                </c:pt>
                <c:pt idx="1">
                  <c:v>1180000</c:v>
                </c:pt>
                <c:pt idx="2">
                  <c:v>340000</c:v>
                </c:pt>
                <c:pt idx="3">
                  <c:v>500000</c:v>
                </c:pt>
                <c:pt idx="4">
                  <c:v>120000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Sheet1!$A$6:$A$10</c:f>
              <c:strCache>
                <c:ptCount val="5"/>
                <c:pt idx="0">
                  <c:v>Зелена България</c:v>
                </c:pt>
                <c:pt idx="1">
                  <c:v>Красива България</c:v>
                </c:pt>
                <c:pt idx="2">
                  <c:v>Пътна инфраструктура</c:v>
                </c:pt>
                <c:pt idx="3">
                  <c:v>Колизеум</c:v>
                </c:pt>
                <c:pt idx="4">
                  <c:v>Компютърна грамотност</c:v>
                </c:pt>
              </c:strCache>
            </c:strRef>
          </c:cat>
          <c:val>
            <c:numRef>
              <c:f>Sheet1!$C$6:$C$10</c:f>
              <c:numCache>
                <c:formatCode>#,##0\ "лв."</c:formatCode>
                <c:ptCount val="5"/>
                <c:pt idx="0">
                  <c:v>450000</c:v>
                </c:pt>
                <c:pt idx="1">
                  <c:v>460000</c:v>
                </c:pt>
                <c:pt idx="2">
                  <c:v>123500</c:v>
                </c:pt>
                <c:pt idx="3">
                  <c:v>560500</c:v>
                </c:pt>
                <c:pt idx="4">
                  <c:v>670900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Sheet1!$A$6:$A$10</c:f>
              <c:strCache>
                <c:ptCount val="5"/>
                <c:pt idx="0">
                  <c:v>Зелена България</c:v>
                </c:pt>
                <c:pt idx="1">
                  <c:v>Красива България</c:v>
                </c:pt>
                <c:pt idx="2">
                  <c:v>Пътна инфраструктура</c:v>
                </c:pt>
                <c:pt idx="3">
                  <c:v>Колизеум</c:v>
                </c:pt>
                <c:pt idx="4">
                  <c:v>Компютърна грамотност</c:v>
                </c:pt>
              </c:strCache>
            </c:strRef>
          </c:cat>
          <c:val>
            <c:numRef>
              <c:f>Sheet1!$D$6:$D$10</c:f>
              <c:numCache>
                <c:formatCode>#,##0\ "лв."</c:formatCode>
                <c:ptCount val="5"/>
                <c:pt idx="0">
                  <c:v>200000</c:v>
                </c:pt>
                <c:pt idx="1">
                  <c:v>780000</c:v>
                </c:pt>
                <c:pt idx="2">
                  <c:v>1600000</c:v>
                </c:pt>
                <c:pt idx="3">
                  <c:v>1250000</c:v>
                </c:pt>
                <c:pt idx="4">
                  <c:v>918400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856704"/>
        <c:axId val="73666944"/>
      </c:barChart>
      <c:catAx>
        <c:axId val="32856704"/>
        <c:scaling>
          <c:orientation val="minMax"/>
        </c:scaling>
        <c:delete val="0"/>
        <c:axPos val="b"/>
        <c:majorTickMark val="out"/>
        <c:minorTickMark val="none"/>
        <c:tickLblPos val="nextTo"/>
        <c:crossAx val="73666944"/>
        <c:crosses val="autoZero"/>
        <c:auto val="1"/>
        <c:lblAlgn val="ctr"/>
        <c:lblOffset val="100"/>
        <c:noMultiLvlLbl val="0"/>
      </c:catAx>
      <c:valAx>
        <c:axId val="73666944"/>
        <c:scaling>
          <c:orientation val="minMax"/>
        </c:scaling>
        <c:delete val="0"/>
        <c:axPos val="l"/>
        <c:majorGridlines/>
        <c:numFmt formatCode="#,##0\ &quot;лв.&quot;" sourceLinked="1"/>
        <c:majorTickMark val="out"/>
        <c:minorTickMark val="none"/>
        <c:tickLblPos val="nextTo"/>
        <c:crossAx val="32856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14</xdr:row>
      <xdr:rowOff>90487</xdr:rowOff>
    </xdr:from>
    <xdr:to>
      <xdr:col>3</xdr:col>
      <xdr:colOff>571500</xdr:colOff>
      <xdr:row>28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E16" sqref="E16"/>
    </sheetView>
  </sheetViews>
  <sheetFormatPr defaultRowHeight="15" x14ac:dyDescent="0.25"/>
  <cols>
    <col min="1" max="1" width="36.42578125" customWidth="1"/>
    <col min="2" max="2" width="13.140625" customWidth="1"/>
    <col min="3" max="3" width="11.7109375" customWidth="1"/>
    <col min="4" max="5" width="13.28515625" customWidth="1"/>
    <col min="6" max="6" width="20.7109375" customWidth="1"/>
    <col min="7" max="7" width="19.85546875" customWidth="1"/>
    <col min="8" max="8" width="18.140625" customWidth="1"/>
    <col min="19" max="19" width="8" customWidth="1"/>
  </cols>
  <sheetData>
    <row r="1" spans="1:19" s="1" customFormat="1" ht="33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x14ac:dyDescent="0.25">
      <c r="A3" s="9" t="s">
        <v>15</v>
      </c>
      <c r="B3" s="10">
        <v>10000000</v>
      </c>
    </row>
    <row r="4" spans="1:19" x14ac:dyDescent="0.25">
      <c r="A4" s="9" t="s">
        <v>1</v>
      </c>
      <c r="B4" s="11">
        <v>1.95</v>
      </c>
    </row>
    <row r="5" spans="1:19" ht="33.75" customHeight="1" x14ac:dyDescent="0.25">
      <c r="A5" s="4" t="s">
        <v>2</v>
      </c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7" t="s">
        <v>13</v>
      </c>
      <c r="H5" s="8" t="s">
        <v>8</v>
      </c>
    </row>
    <row r="6" spans="1:19" x14ac:dyDescent="0.25">
      <c r="A6" s="3" t="s">
        <v>9</v>
      </c>
      <c r="B6" s="13">
        <v>1200000</v>
      </c>
      <c r="C6" s="14">
        <v>450000</v>
      </c>
      <c r="D6" s="14">
        <v>200000</v>
      </c>
      <c r="E6" s="15">
        <f>AVERAGE(B6:D6)</f>
        <v>616666.66666666663</v>
      </c>
      <c r="F6" s="15">
        <f>SUM(B6:C6:D6)</f>
        <v>1850000</v>
      </c>
      <c r="G6" s="16">
        <f>SUM(B6:C6:D6)/1.95</f>
        <v>948717.94871794875</v>
      </c>
      <c r="H6" s="12" t="str">
        <f>IF(G6&lt;$B$3*10%,"одобрен",IF(G6&gt;$B$3*15%,"неодобрен","преразглеждане"))</f>
        <v>одобрен</v>
      </c>
    </row>
    <row r="7" spans="1:19" x14ac:dyDescent="0.25">
      <c r="A7" s="3" t="s">
        <v>10</v>
      </c>
      <c r="B7" s="13">
        <v>1180000</v>
      </c>
      <c r="C7" s="14">
        <v>460000</v>
      </c>
      <c r="D7" s="14">
        <v>780000</v>
      </c>
      <c r="E7" s="15">
        <f t="shared" ref="E7:E10" si="0">AVERAGE(B7:D7)</f>
        <v>806666.66666666663</v>
      </c>
      <c r="F7" s="15">
        <f>SUM(B7:C7:D7)</f>
        <v>2420000</v>
      </c>
      <c r="G7" s="16">
        <f>SUM(B7:C7:D7)/1.95</f>
        <v>1241025.641025641</v>
      </c>
      <c r="H7" s="12" t="str">
        <f t="shared" ref="H7:H10" si="1">IF(G7&lt;$B$3*10%,"одобрен",IF(G7&gt;$B$3*15%,"неодобрен","преразглеждане"))</f>
        <v>преразглеждане</v>
      </c>
    </row>
    <row r="8" spans="1:19" x14ac:dyDescent="0.25">
      <c r="A8" s="3" t="s">
        <v>11</v>
      </c>
      <c r="B8" s="13">
        <v>340000</v>
      </c>
      <c r="C8" s="14">
        <v>123500</v>
      </c>
      <c r="D8" s="14">
        <v>1600000</v>
      </c>
      <c r="E8" s="15">
        <f t="shared" si="0"/>
        <v>687833.33333333337</v>
      </c>
      <c r="F8" s="15">
        <f>SUM(B8:C8:D8)</f>
        <v>2063500</v>
      </c>
      <c r="G8" s="16">
        <f>SUM(B8:C8:D8)/1.95</f>
        <v>1058205.1282051282</v>
      </c>
      <c r="H8" s="12" t="str">
        <f t="shared" si="1"/>
        <v>преразглеждане</v>
      </c>
    </row>
    <row r="9" spans="1:19" x14ac:dyDescent="0.25">
      <c r="A9" s="3" t="s">
        <v>12</v>
      </c>
      <c r="B9" s="13">
        <v>500000</v>
      </c>
      <c r="C9" s="14">
        <v>560500</v>
      </c>
      <c r="D9" s="14">
        <v>1250000</v>
      </c>
      <c r="E9" s="15">
        <f t="shared" si="0"/>
        <v>770166.66666666663</v>
      </c>
      <c r="F9" s="15">
        <f>SUM(B9:C9:D9)</f>
        <v>2310500</v>
      </c>
      <c r="G9" s="16">
        <f>SUM(B9:C9:D9)/1.95</f>
        <v>1184871.794871795</v>
      </c>
      <c r="H9" s="12" t="str">
        <f t="shared" si="1"/>
        <v>преразглеждане</v>
      </c>
    </row>
    <row r="10" spans="1:19" x14ac:dyDescent="0.25">
      <c r="A10" s="3" t="s">
        <v>14</v>
      </c>
      <c r="B10" s="13">
        <v>120000</v>
      </c>
      <c r="C10" s="14">
        <v>670900</v>
      </c>
      <c r="D10" s="14">
        <v>918400</v>
      </c>
      <c r="E10" s="15">
        <f t="shared" si="0"/>
        <v>569766.66666666663</v>
      </c>
      <c r="F10" s="15">
        <f>SUM(B10:C10:D10)</f>
        <v>1709300</v>
      </c>
      <c r="G10" s="16">
        <f>SUM(B10:C10:D10)/1.95</f>
        <v>876564.10256410262</v>
      </c>
      <c r="H10" s="12" t="str">
        <f t="shared" si="1"/>
        <v>одобрен</v>
      </c>
    </row>
    <row r="11" spans="1:19" x14ac:dyDescent="0.25">
      <c r="C11" s="17" t="s">
        <v>16</v>
      </c>
      <c r="D11" s="17"/>
      <c r="E11" s="17"/>
      <c r="F11" s="15">
        <f>MIN(F6:F10)</f>
        <v>1709300</v>
      </c>
      <c r="G11" s="16">
        <f>MIN(G6:G10)</f>
        <v>876564.10256410262</v>
      </c>
      <c r="H11" s="12"/>
    </row>
    <row r="12" spans="1:19" x14ac:dyDescent="0.25">
      <c r="C12" s="17" t="s">
        <v>17</v>
      </c>
      <c r="D12" s="17"/>
      <c r="E12" s="17"/>
      <c r="F12" s="15">
        <f>MAX(F6:F11)</f>
        <v>2420000</v>
      </c>
      <c r="G12" s="16">
        <f>MAX(G6:G11)</f>
        <v>1241025.641025641</v>
      </c>
      <c r="H12" s="12"/>
    </row>
    <row r="20" spans="1:8" ht="30" x14ac:dyDescent="0.25">
      <c r="F20" s="4" t="s">
        <v>2</v>
      </c>
      <c r="G20" s="7" t="s">
        <v>13</v>
      </c>
    </row>
    <row r="21" spans="1:8" x14ac:dyDescent="0.25">
      <c r="F21" t="s">
        <v>18</v>
      </c>
      <c r="G21" t="s">
        <v>19</v>
      </c>
    </row>
    <row r="32" spans="1:8" ht="30" x14ac:dyDescent="0.25">
      <c r="A32" s="4" t="s">
        <v>2</v>
      </c>
      <c r="B32" s="5" t="s">
        <v>3</v>
      </c>
      <c r="C32" s="6" t="s">
        <v>4</v>
      </c>
      <c r="D32" s="6" t="s">
        <v>5</v>
      </c>
      <c r="E32" s="6" t="s">
        <v>6</v>
      </c>
      <c r="F32" s="6" t="s">
        <v>7</v>
      </c>
      <c r="G32" s="7" t="s">
        <v>13</v>
      </c>
      <c r="H32" s="8" t="s">
        <v>8</v>
      </c>
    </row>
  </sheetData>
  <mergeCells count="2">
    <mergeCell ref="C11:E11"/>
    <mergeCell ref="C12:E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Етапи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Penev</cp:lastModifiedBy>
  <dcterms:created xsi:type="dcterms:W3CDTF">2012-02-08T06:06:11Z</dcterms:created>
  <dcterms:modified xsi:type="dcterms:W3CDTF">2012-02-09T14:57:16Z</dcterms:modified>
</cp:coreProperties>
</file>