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Sheet1!$D$5:$K$10</definedName>
  </definedNames>
  <calcPr calcId="145621"/>
</workbook>
</file>

<file path=xl/calcChain.xml><?xml version="1.0" encoding="utf-8"?>
<calcChain xmlns="http://schemas.openxmlformats.org/spreadsheetml/2006/main">
  <c r="K5" i="1" l="1"/>
  <c r="K6" i="1"/>
  <c r="G7" i="1"/>
  <c r="G6" i="1"/>
  <c r="I6" i="1" s="1"/>
  <c r="G9" i="1"/>
  <c r="I8" i="1"/>
  <c r="G5" i="1"/>
  <c r="J7" i="1"/>
  <c r="K7" i="1" s="1"/>
  <c r="J6" i="1"/>
  <c r="J9" i="1"/>
  <c r="K9" i="1" s="1"/>
  <c r="J8" i="1"/>
  <c r="K8" i="1" s="1"/>
  <c r="J5" i="1"/>
  <c r="I7" i="1"/>
  <c r="I9" i="1"/>
  <c r="I5" i="1"/>
  <c r="F7" i="1"/>
  <c r="F6" i="1"/>
  <c r="F9" i="1"/>
  <c r="F8" i="1"/>
  <c r="F5" i="1"/>
  <c r="K10" i="1" l="1"/>
  <c r="F10" i="1"/>
  <c r="I10" i="1"/>
</calcChain>
</file>

<file path=xl/sharedStrings.xml><?xml version="1.0" encoding="utf-8"?>
<sst xmlns="http://schemas.openxmlformats.org/spreadsheetml/2006/main" count="30" uniqueCount="20">
  <si>
    <t>Справка за произведеното и реализирано количество селскостопанска продукция - Сезон 2011 година</t>
  </si>
  <si>
    <t>номер по ред</t>
  </si>
  <si>
    <t>НАИМЕНОВАНИЕ</t>
  </si>
  <si>
    <t>мярка</t>
  </si>
  <si>
    <t>Обороти</t>
  </si>
  <si>
    <t>Разход - продадено</t>
  </si>
  <si>
    <t>Остатък - на склад</t>
  </si>
  <si>
    <r>
      <rPr>
        <sz val="12"/>
        <color theme="1"/>
        <rFont val="Calibri"/>
        <family val="2"/>
        <charset val="204"/>
        <scheme val="minor"/>
      </rPr>
      <t>Приход</t>
    </r>
    <r>
      <rPr>
        <sz val="11"/>
        <color theme="1"/>
        <rFont val="Calibri"/>
        <family val="2"/>
        <scheme val="minor"/>
      </rPr>
      <t xml:space="preserve"> - произведено</t>
    </r>
  </si>
  <si>
    <t>ПРОИЗВ. ЦЕНА</t>
  </si>
  <si>
    <t>КОЛИЧЕСТВО тонове</t>
  </si>
  <si>
    <t>СТОЙНОСТ лева</t>
  </si>
  <si>
    <t>ПРОДАЖБА цена</t>
  </si>
  <si>
    <t>Пшеница</t>
  </si>
  <si>
    <t>Царевица</t>
  </si>
  <si>
    <t>Ечемик</t>
  </si>
  <si>
    <t>Слънчоглед</t>
  </si>
  <si>
    <t>Ръж</t>
  </si>
  <si>
    <t>тон</t>
  </si>
  <si>
    <t>Всичко:</t>
  </si>
  <si>
    <t xml:space="preserve">Процент печалба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</si>
</sst>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textRotation="90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/>
    <xf numFmtId="2" fontId="0" fillId="0" borderId="1" xfId="0" applyNumberFormat="1" applyBorder="1"/>
    <xf numFmtId="1" fontId="0" fillId="0" borderId="1" xfId="0" applyNumberFormat="1" applyBorder="1"/>
    <xf numFmtId="9" fontId="0" fillId="0" borderId="1" xfId="1" applyFont="1" applyBorder="1"/>
    <xf numFmtId="2" fontId="4" fillId="0" borderId="1" xfId="0" applyNumberFormat="1" applyFont="1" applyBorder="1" applyAlignment="1">
      <alignment horizontal="right"/>
    </xf>
    <xf numFmtId="2" fontId="4" fillId="0" borderId="1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G5" sqref="G5"/>
    </sheetView>
  </sheetViews>
  <sheetFormatPr defaultRowHeight="15" x14ac:dyDescent="0.25"/>
  <cols>
    <col min="2" max="2" width="22.28515625" customWidth="1"/>
    <col min="5" max="5" width="13.140625" customWidth="1"/>
    <col min="6" max="6" width="12" customWidth="1"/>
    <col min="7" max="7" width="11.7109375" customWidth="1"/>
    <col min="8" max="8" width="13.140625" customWidth="1"/>
    <col min="9" max="9" width="12.85546875" customWidth="1"/>
    <col min="10" max="10" width="13.7109375" customWidth="1"/>
    <col min="11" max="11" width="11.14062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3" t="s">
        <v>2</v>
      </c>
      <c r="C2" s="4" t="s">
        <v>3</v>
      </c>
      <c r="D2" s="1" t="s">
        <v>4</v>
      </c>
      <c r="E2" s="1"/>
      <c r="F2" s="1"/>
      <c r="G2" s="1"/>
      <c r="H2" s="1"/>
      <c r="I2" s="1"/>
      <c r="J2" s="1"/>
      <c r="K2" s="1"/>
    </row>
    <row r="3" spans="1:11" ht="15.75" x14ac:dyDescent="0.25">
      <c r="A3" s="2"/>
      <c r="B3" s="3"/>
      <c r="C3" s="4"/>
      <c r="D3" s="5" t="s">
        <v>7</v>
      </c>
      <c r="E3" s="1"/>
      <c r="F3" s="1"/>
      <c r="G3" s="1" t="s">
        <v>5</v>
      </c>
      <c r="H3" s="1"/>
      <c r="I3" s="1"/>
      <c r="J3" s="1" t="s">
        <v>6</v>
      </c>
      <c r="K3" s="1"/>
    </row>
    <row r="4" spans="1:11" ht="54" customHeight="1" x14ac:dyDescent="0.25">
      <c r="A4" s="2"/>
      <c r="B4" s="3"/>
      <c r="C4" s="4"/>
      <c r="D4" s="6" t="s">
        <v>8</v>
      </c>
      <c r="E4" s="6" t="s">
        <v>9</v>
      </c>
      <c r="F4" s="6" t="s">
        <v>10</v>
      </c>
      <c r="G4" s="6" t="s">
        <v>11</v>
      </c>
      <c r="H4" s="6" t="s">
        <v>9</v>
      </c>
      <c r="I4" s="6" t="s">
        <v>10</v>
      </c>
      <c r="J4" s="6" t="s">
        <v>9</v>
      </c>
      <c r="K4" s="6" t="s">
        <v>10</v>
      </c>
    </row>
    <row r="5" spans="1:11" x14ac:dyDescent="0.25">
      <c r="A5" s="7">
        <v>1</v>
      </c>
      <c r="B5" s="8" t="s">
        <v>12</v>
      </c>
      <c r="C5" s="8" t="s">
        <v>17</v>
      </c>
      <c r="D5" s="9">
        <v>22</v>
      </c>
      <c r="E5" s="10">
        <v>1230</v>
      </c>
      <c r="F5" s="9">
        <f>D5*E5</f>
        <v>27060</v>
      </c>
      <c r="G5" s="9">
        <f>D5*$E$12</f>
        <v>5.2799999999999994</v>
      </c>
      <c r="H5" s="9">
        <v>1100</v>
      </c>
      <c r="I5" s="9">
        <f>G5*H5</f>
        <v>5807.9999999999991</v>
      </c>
      <c r="J5" s="9">
        <f>E5-H5</f>
        <v>130</v>
      </c>
      <c r="K5" s="9">
        <f>J5*((D5+G5)/2)</f>
        <v>1773.2</v>
      </c>
    </row>
    <row r="6" spans="1:11" x14ac:dyDescent="0.25">
      <c r="A6" s="8">
        <v>2</v>
      </c>
      <c r="B6" s="8" t="s">
        <v>13</v>
      </c>
      <c r="C6" s="8" t="s">
        <v>17</v>
      </c>
      <c r="D6" s="9">
        <v>22</v>
      </c>
      <c r="E6" s="10">
        <v>2560</v>
      </c>
      <c r="F6" s="9">
        <f>D6*E6</f>
        <v>56320</v>
      </c>
      <c r="G6" s="9">
        <f>D6*$E$12</f>
        <v>5.2799999999999994</v>
      </c>
      <c r="H6" s="9">
        <v>2200</v>
      </c>
      <c r="I6" s="9">
        <f>G6*H6</f>
        <v>11615.999999999998</v>
      </c>
      <c r="J6" s="9">
        <f>E6-H6</f>
        <v>360</v>
      </c>
      <c r="K6" s="9">
        <f>J6*G13</f>
        <v>0</v>
      </c>
    </row>
    <row r="7" spans="1:11" x14ac:dyDescent="0.25">
      <c r="A7" s="8">
        <v>3</v>
      </c>
      <c r="B7" s="8" t="s">
        <v>14</v>
      </c>
      <c r="C7" s="8" t="s">
        <v>17</v>
      </c>
      <c r="D7" s="9">
        <v>288</v>
      </c>
      <c r="E7" s="10">
        <v>4500</v>
      </c>
      <c r="F7" s="9">
        <f>D7*E7</f>
        <v>1296000</v>
      </c>
      <c r="G7" s="9">
        <f>D7*$E$12</f>
        <v>69.12</v>
      </c>
      <c r="H7" s="9">
        <v>3000</v>
      </c>
      <c r="I7" s="9">
        <f>G7*H7</f>
        <v>207360</v>
      </c>
      <c r="J7" s="9">
        <f>E7-H7</f>
        <v>1500</v>
      </c>
      <c r="K7" s="9">
        <f>J7*G14</f>
        <v>0</v>
      </c>
    </row>
    <row r="8" spans="1:11" x14ac:dyDescent="0.25">
      <c r="A8" s="8">
        <v>4</v>
      </c>
      <c r="B8" s="8" t="s">
        <v>15</v>
      </c>
      <c r="C8" s="8" t="s">
        <v>17</v>
      </c>
      <c r="D8" s="9">
        <v>320</v>
      </c>
      <c r="E8" s="10">
        <v>920</v>
      </c>
      <c r="F8" s="9">
        <f>D8*E8</f>
        <v>294400</v>
      </c>
      <c r="G8" s="9">
        <v>212</v>
      </c>
      <c r="H8" s="9">
        <v>900</v>
      </c>
      <c r="I8" s="9">
        <f>G8*H8</f>
        <v>190800</v>
      </c>
      <c r="J8" s="9">
        <f>E8-H8</f>
        <v>20</v>
      </c>
      <c r="K8" s="9">
        <f>J8*G15</f>
        <v>0</v>
      </c>
    </row>
    <row r="9" spans="1:11" x14ac:dyDescent="0.25">
      <c r="A9" s="8">
        <v>5</v>
      </c>
      <c r="B9" s="8" t="s">
        <v>16</v>
      </c>
      <c r="C9" s="8" t="s">
        <v>17</v>
      </c>
      <c r="D9" s="9">
        <v>420</v>
      </c>
      <c r="E9" s="10">
        <v>2500</v>
      </c>
      <c r="F9" s="9">
        <f>D9*E9</f>
        <v>1050000</v>
      </c>
      <c r="G9" s="9">
        <f>D9*$E$12</f>
        <v>100.8</v>
      </c>
      <c r="H9" s="9">
        <v>2400</v>
      </c>
      <c r="I9" s="9">
        <f>G9*H9</f>
        <v>241920</v>
      </c>
      <c r="J9" s="9">
        <f>E9-H9</f>
        <v>100</v>
      </c>
      <c r="K9" s="9">
        <f>J9*G16</f>
        <v>0</v>
      </c>
    </row>
    <row r="10" spans="1:11" x14ac:dyDescent="0.25">
      <c r="A10" s="8"/>
      <c r="B10" s="8"/>
      <c r="C10" s="8"/>
      <c r="D10" s="9"/>
      <c r="E10" s="12" t="s">
        <v>18</v>
      </c>
      <c r="F10" s="13">
        <f>SUM(F5:F9)</f>
        <v>2723780</v>
      </c>
      <c r="G10" s="9"/>
      <c r="H10" s="12" t="s">
        <v>18</v>
      </c>
      <c r="I10" s="13">
        <f>SUM(I5:I9)</f>
        <v>657504</v>
      </c>
      <c r="J10" s="12" t="s">
        <v>18</v>
      </c>
      <c r="K10" s="13">
        <f>SUM(K5:K9)</f>
        <v>1773.2</v>
      </c>
    </row>
    <row r="12" spans="1:11" x14ac:dyDescent="0.25">
      <c r="B12" s="1" t="s">
        <v>19</v>
      </c>
      <c r="C12" s="1"/>
      <c r="D12" s="1"/>
      <c r="E12" s="11">
        <v>0.24</v>
      </c>
    </row>
  </sheetData>
  <sortState ref="D5:K9">
    <sortCondition ref="D5:D9"/>
  </sortState>
  <mergeCells count="9">
    <mergeCell ref="B12:D12"/>
    <mergeCell ref="A1:K1"/>
    <mergeCell ref="A2:A4"/>
    <mergeCell ref="B2:B4"/>
    <mergeCell ref="C2:C4"/>
    <mergeCell ref="D2:K2"/>
    <mergeCell ref="D3:F3"/>
    <mergeCell ref="G3:I3"/>
    <mergeCell ref="J3:K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2012-02-01T12:34:10Z</dcterms:modified>
</cp:coreProperties>
</file>