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ti\Desktop\top quality\Datos\Grid_Expansion_Data\Input\"/>
    </mc:Choice>
  </mc:AlternateContent>
  <xr:revisionPtr revIDLastSave="0" documentId="13_ncr:1_{A875B6BD-9116-4817-A47C-093FAE97FC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tal casas y deptos 2017" sheetId="1" r:id="rId1"/>
    <sheet name="Total_casas_y_deptos_2050" sheetId="2" r:id="rId2"/>
  </sheets>
  <definedNames>
    <definedName name="_xlnm._FilterDatabase" localSheetId="1">Total_casas_y_deptos_2050!$A$1:$AD$248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2" l="1" a="1"/>
  <c r="AH2" i="2" s="1"/>
  <c r="AH1" i="2" a="1"/>
  <c r="AH1" i="2" s="1"/>
  <c r="AA247" i="2"/>
  <c r="Z247" i="2"/>
  <c r="I247" i="2"/>
  <c r="H247" i="2"/>
  <c r="D247" i="2"/>
  <c r="G247" i="2" s="1"/>
  <c r="AA246" i="2"/>
  <c r="Z246" i="2"/>
  <c r="I246" i="2"/>
  <c r="H246" i="2"/>
  <c r="G246" i="2"/>
  <c r="D246" i="2"/>
  <c r="AA245" i="2"/>
  <c r="Z245" i="2"/>
  <c r="I245" i="2"/>
  <c r="H245" i="2"/>
  <c r="G245" i="2"/>
  <c r="D245" i="2"/>
  <c r="AA244" i="2"/>
  <c r="Z244" i="2"/>
  <c r="I244" i="2"/>
  <c r="H244" i="2"/>
  <c r="D244" i="2"/>
  <c r="G244" i="2" s="1"/>
  <c r="AA243" i="2"/>
  <c r="Z243" i="2"/>
  <c r="I243" i="2"/>
  <c r="H243" i="2"/>
  <c r="G243" i="2"/>
  <c r="Y243" i="2" s="1"/>
  <c r="D243" i="2"/>
  <c r="AA242" i="2"/>
  <c r="Z242" i="2"/>
  <c r="Y242" i="2"/>
  <c r="I242" i="2"/>
  <c r="H242" i="2"/>
  <c r="D242" i="2"/>
  <c r="G242" i="2" s="1"/>
  <c r="AA241" i="2"/>
  <c r="Z241" i="2"/>
  <c r="I241" i="2"/>
  <c r="H241" i="2"/>
  <c r="G241" i="2"/>
  <c r="D241" i="2"/>
  <c r="AA240" i="2"/>
  <c r="Z240" i="2"/>
  <c r="I240" i="2"/>
  <c r="H240" i="2"/>
  <c r="D240" i="2"/>
  <c r="G240" i="2" s="1"/>
  <c r="AA239" i="2"/>
  <c r="Z239" i="2"/>
  <c r="I239" i="2"/>
  <c r="H239" i="2"/>
  <c r="G239" i="2"/>
  <c r="D239" i="2"/>
  <c r="AA238" i="2"/>
  <c r="Z238" i="2"/>
  <c r="I238" i="2"/>
  <c r="H238" i="2"/>
  <c r="D238" i="2"/>
  <c r="G238" i="2" s="1"/>
  <c r="AA237" i="2"/>
  <c r="Z237" i="2"/>
  <c r="I237" i="2"/>
  <c r="H237" i="2"/>
  <c r="D237" i="2"/>
  <c r="G237" i="2" s="1"/>
  <c r="AA236" i="2"/>
  <c r="Z236" i="2"/>
  <c r="I236" i="2"/>
  <c r="H236" i="2"/>
  <c r="D236" i="2"/>
  <c r="G236" i="2" s="1"/>
  <c r="AA235" i="2"/>
  <c r="Z235" i="2"/>
  <c r="I235" i="2"/>
  <c r="H235" i="2"/>
  <c r="D235" i="2"/>
  <c r="G235" i="2" s="1"/>
  <c r="AA234" i="2"/>
  <c r="Z234" i="2"/>
  <c r="I234" i="2"/>
  <c r="H234" i="2"/>
  <c r="G234" i="2"/>
  <c r="Y234" i="2" s="1"/>
  <c r="AB234" i="2" s="1"/>
  <c r="D234" i="2"/>
  <c r="AA233" i="2"/>
  <c r="Z233" i="2"/>
  <c r="I233" i="2"/>
  <c r="H233" i="2"/>
  <c r="G233" i="2"/>
  <c r="D233" i="2"/>
  <c r="AA232" i="2"/>
  <c r="Z232" i="2"/>
  <c r="I232" i="2"/>
  <c r="H232" i="2"/>
  <c r="G232" i="2"/>
  <c r="D232" i="2"/>
  <c r="AA231" i="2"/>
  <c r="Z231" i="2"/>
  <c r="I231" i="2"/>
  <c r="H231" i="2"/>
  <c r="D231" i="2"/>
  <c r="G231" i="2" s="1"/>
  <c r="AA230" i="2"/>
  <c r="Z230" i="2"/>
  <c r="Y230" i="2"/>
  <c r="J230" i="2"/>
  <c r="I230" i="2"/>
  <c r="H230" i="2"/>
  <c r="D230" i="2"/>
  <c r="G230" i="2" s="1"/>
  <c r="AA229" i="2"/>
  <c r="Z229" i="2"/>
  <c r="I229" i="2"/>
  <c r="H229" i="2"/>
  <c r="G229" i="2"/>
  <c r="D229" i="2"/>
  <c r="AA228" i="2"/>
  <c r="Z228" i="2"/>
  <c r="I228" i="2"/>
  <c r="H228" i="2"/>
  <c r="D228" i="2"/>
  <c r="G228" i="2" s="1"/>
  <c r="AA227" i="2"/>
  <c r="Z227" i="2"/>
  <c r="I227" i="2"/>
  <c r="H227" i="2"/>
  <c r="G227" i="2"/>
  <c r="D227" i="2"/>
  <c r="AA226" i="2"/>
  <c r="Z226" i="2"/>
  <c r="I226" i="2"/>
  <c r="H226" i="2"/>
  <c r="G226" i="2"/>
  <c r="D226" i="2"/>
  <c r="AA225" i="2"/>
  <c r="Z225" i="2"/>
  <c r="I225" i="2"/>
  <c r="H225" i="2"/>
  <c r="D225" i="2"/>
  <c r="G225" i="2" s="1"/>
  <c r="AA224" i="2"/>
  <c r="Z224" i="2"/>
  <c r="Y224" i="2"/>
  <c r="AB224" i="2" s="1"/>
  <c r="J224" i="2"/>
  <c r="I224" i="2"/>
  <c r="H224" i="2"/>
  <c r="D224" i="2"/>
  <c r="G224" i="2" s="1"/>
  <c r="AA223" i="2"/>
  <c r="Z223" i="2"/>
  <c r="I223" i="2"/>
  <c r="H223" i="2"/>
  <c r="D223" i="2"/>
  <c r="G223" i="2" s="1"/>
  <c r="AB222" i="2"/>
  <c r="AA222" i="2"/>
  <c r="Z222" i="2"/>
  <c r="I222" i="2"/>
  <c r="H222" i="2"/>
  <c r="G222" i="2"/>
  <c r="Y222" i="2" s="1"/>
  <c r="D222" i="2"/>
  <c r="AA221" i="2"/>
  <c r="Z221" i="2"/>
  <c r="I221" i="2"/>
  <c r="H221" i="2"/>
  <c r="G221" i="2"/>
  <c r="J221" i="2" s="1"/>
  <c r="D221" i="2"/>
  <c r="AA220" i="2"/>
  <c r="Z220" i="2"/>
  <c r="I220" i="2"/>
  <c r="H220" i="2"/>
  <c r="D220" i="2"/>
  <c r="G220" i="2" s="1"/>
  <c r="AA219" i="2"/>
  <c r="Z219" i="2"/>
  <c r="Y219" i="2"/>
  <c r="I219" i="2"/>
  <c r="H219" i="2"/>
  <c r="D219" i="2"/>
  <c r="G219" i="2" s="1"/>
  <c r="AA218" i="2"/>
  <c r="Z218" i="2"/>
  <c r="I218" i="2"/>
  <c r="H218" i="2"/>
  <c r="D218" i="2"/>
  <c r="G218" i="2" s="1"/>
  <c r="AA217" i="2"/>
  <c r="Z217" i="2"/>
  <c r="I217" i="2"/>
  <c r="H217" i="2"/>
  <c r="G217" i="2"/>
  <c r="D217" i="2"/>
  <c r="AA216" i="2"/>
  <c r="Z216" i="2"/>
  <c r="I216" i="2"/>
  <c r="H216" i="2"/>
  <c r="D216" i="2"/>
  <c r="G216" i="2" s="1"/>
  <c r="AA215" i="2"/>
  <c r="Z215" i="2"/>
  <c r="I215" i="2"/>
  <c r="H215" i="2"/>
  <c r="G215" i="2"/>
  <c r="D215" i="2"/>
  <c r="AA214" i="2"/>
  <c r="Z214" i="2"/>
  <c r="I214" i="2"/>
  <c r="H214" i="2"/>
  <c r="D214" i="2"/>
  <c r="G214" i="2" s="1"/>
  <c r="AA213" i="2"/>
  <c r="Z213" i="2"/>
  <c r="Y213" i="2"/>
  <c r="I213" i="2"/>
  <c r="H213" i="2"/>
  <c r="D213" i="2"/>
  <c r="G213" i="2" s="1"/>
  <c r="AA212" i="2"/>
  <c r="Z212" i="2"/>
  <c r="I212" i="2"/>
  <c r="H212" i="2"/>
  <c r="D212" i="2"/>
  <c r="G212" i="2" s="1"/>
  <c r="AA211" i="2"/>
  <c r="Z211" i="2"/>
  <c r="I211" i="2"/>
  <c r="H211" i="2"/>
  <c r="D211" i="2"/>
  <c r="G211" i="2" s="1"/>
  <c r="AA210" i="2"/>
  <c r="Z210" i="2"/>
  <c r="I210" i="2"/>
  <c r="H210" i="2"/>
  <c r="G210" i="2"/>
  <c r="Y210" i="2" s="1"/>
  <c r="AB210" i="2" s="1"/>
  <c r="D210" i="2"/>
  <c r="AA209" i="2"/>
  <c r="Z209" i="2"/>
  <c r="I209" i="2"/>
  <c r="H209" i="2"/>
  <c r="G209" i="2"/>
  <c r="D209" i="2"/>
  <c r="AA208" i="2"/>
  <c r="Z208" i="2"/>
  <c r="J208" i="2"/>
  <c r="I208" i="2"/>
  <c r="H208" i="2"/>
  <c r="G208" i="2"/>
  <c r="D208" i="2"/>
  <c r="AA207" i="2"/>
  <c r="Z207" i="2"/>
  <c r="I207" i="2"/>
  <c r="H207" i="2"/>
  <c r="D207" i="2"/>
  <c r="G207" i="2" s="1"/>
  <c r="AA206" i="2"/>
  <c r="Z206" i="2"/>
  <c r="I206" i="2"/>
  <c r="H206" i="2"/>
  <c r="D206" i="2"/>
  <c r="G206" i="2" s="1"/>
  <c r="AA205" i="2"/>
  <c r="Z205" i="2"/>
  <c r="J205" i="2"/>
  <c r="I205" i="2"/>
  <c r="H205" i="2"/>
  <c r="G205" i="2"/>
  <c r="D205" i="2"/>
  <c r="AA204" i="2"/>
  <c r="Z204" i="2"/>
  <c r="I204" i="2"/>
  <c r="H204" i="2"/>
  <c r="D204" i="2"/>
  <c r="G204" i="2" s="1"/>
  <c r="AA203" i="2"/>
  <c r="Z203" i="2"/>
  <c r="I203" i="2"/>
  <c r="H203" i="2"/>
  <c r="G203" i="2"/>
  <c r="D203" i="2"/>
  <c r="AA202" i="2"/>
  <c r="Z202" i="2"/>
  <c r="I202" i="2"/>
  <c r="H202" i="2"/>
  <c r="G202" i="2"/>
  <c r="D202" i="2"/>
  <c r="AA201" i="2"/>
  <c r="Z201" i="2"/>
  <c r="I201" i="2"/>
  <c r="H201" i="2"/>
  <c r="D201" i="2"/>
  <c r="G201" i="2" s="1"/>
  <c r="AB200" i="2"/>
  <c r="AA200" i="2"/>
  <c r="Z200" i="2"/>
  <c r="Y200" i="2"/>
  <c r="J200" i="2"/>
  <c r="I200" i="2"/>
  <c r="H200" i="2"/>
  <c r="D200" i="2"/>
  <c r="G200" i="2" s="1"/>
  <c r="AA199" i="2"/>
  <c r="Z199" i="2"/>
  <c r="J199" i="2"/>
  <c r="I199" i="2"/>
  <c r="H199" i="2"/>
  <c r="D199" i="2"/>
  <c r="G199" i="2" s="1"/>
  <c r="AA198" i="2"/>
  <c r="Z198" i="2"/>
  <c r="I198" i="2"/>
  <c r="H198" i="2"/>
  <c r="G198" i="2"/>
  <c r="Y198" i="2" s="1"/>
  <c r="AB198" i="2" s="1"/>
  <c r="D198" i="2"/>
  <c r="AA197" i="2"/>
  <c r="Z197" i="2"/>
  <c r="Y197" i="2"/>
  <c r="AB197" i="2" s="1"/>
  <c r="I197" i="2"/>
  <c r="H197" i="2"/>
  <c r="G197" i="2"/>
  <c r="J197" i="2" s="1"/>
  <c r="D197" i="2"/>
  <c r="AA196" i="2"/>
  <c r="Z196" i="2"/>
  <c r="I196" i="2"/>
  <c r="H196" i="2"/>
  <c r="D196" i="2"/>
  <c r="G196" i="2" s="1"/>
  <c r="AA195" i="2"/>
  <c r="Z195" i="2"/>
  <c r="I195" i="2"/>
  <c r="H195" i="2"/>
  <c r="D195" i="2"/>
  <c r="G195" i="2" s="1"/>
  <c r="AA194" i="2"/>
  <c r="Z194" i="2"/>
  <c r="Y194" i="2"/>
  <c r="J194" i="2"/>
  <c r="I194" i="2"/>
  <c r="H194" i="2"/>
  <c r="D194" i="2"/>
  <c r="G194" i="2" s="1"/>
  <c r="AA193" i="2"/>
  <c r="Z193" i="2"/>
  <c r="I193" i="2"/>
  <c r="H193" i="2"/>
  <c r="G193" i="2"/>
  <c r="D193" i="2"/>
  <c r="AA192" i="2"/>
  <c r="Z192" i="2"/>
  <c r="I192" i="2"/>
  <c r="H192" i="2"/>
  <c r="D192" i="2"/>
  <c r="G192" i="2" s="1"/>
  <c r="AA191" i="2"/>
  <c r="Z191" i="2"/>
  <c r="I191" i="2"/>
  <c r="H191" i="2"/>
  <c r="G191" i="2"/>
  <c r="D191" i="2"/>
  <c r="AA190" i="2"/>
  <c r="Z190" i="2"/>
  <c r="I190" i="2"/>
  <c r="H190" i="2"/>
  <c r="G190" i="2"/>
  <c r="D190" i="2"/>
  <c r="AA189" i="2"/>
  <c r="Z189" i="2"/>
  <c r="Y189" i="2"/>
  <c r="I189" i="2"/>
  <c r="H189" i="2"/>
  <c r="D189" i="2"/>
  <c r="G189" i="2" s="1"/>
  <c r="AA188" i="2"/>
  <c r="Z188" i="2"/>
  <c r="J188" i="2"/>
  <c r="I188" i="2"/>
  <c r="H188" i="2"/>
  <c r="D188" i="2"/>
  <c r="G188" i="2" s="1"/>
  <c r="AA187" i="2"/>
  <c r="Z187" i="2"/>
  <c r="I187" i="2"/>
  <c r="H187" i="2"/>
  <c r="D187" i="2"/>
  <c r="G187" i="2" s="1"/>
  <c r="AA186" i="2"/>
  <c r="Z186" i="2"/>
  <c r="AB186" i="2" s="1"/>
  <c r="I186" i="2"/>
  <c r="H186" i="2"/>
  <c r="G186" i="2"/>
  <c r="Y186" i="2" s="1"/>
  <c r="D186" i="2"/>
  <c r="AA185" i="2"/>
  <c r="Z185" i="2"/>
  <c r="I185" i="2"/>
  <c r="H185" i="2"/>
  <c r="G185" i="2"/>
  <c r="J185" i="2" s="1"/>
  <c r="D185" i="2"/>
  <c r="AA184" i="2"/>
  <c r="Z184" i="2"/>
  <c r="I184" i="2"/>
  <c r="H184" i="2"/>
  <c r="D184" i="2"/>
  <c r="G184" i="2" s="1"/>
  <c r="AA183" i="2"/>
  <c r="Z183" i="2"/>
  <c r="Y183" i="2"/>
  <c r="I183" i="2"/>
  <c r="H183" i="2"/>
  <c r="D183" i="2"/>
  <c r="G183" i="2" s="1"/>
  <c r="AA182" i="2"/>
  <c r="Z182" i="2"/>
  <c r="I182" i="2"/>
  <c r="H182" i="2"/>
  <c r="D182" i="2"/>
  <c r="G182" i="2" s="1"/>
  <c r="AA181" i="2"/>
  <c r="Z181" i="2"/>
  <c r="J181" i="2"/>
  <c r="I181" i="2"/>
  <c r="H181" i="2"/>
  <c r="G181" i="2"/>
  <c r="D181" i="2"/>
  <c r="AA180" i="2"/>
  <c r="Z180" i="2"/>
  <c r="I180" i="2"/>
  <c r="H180" i="2"/>
  <c r="D180" i="2"/>
  <c r="G180" i="2" s="1"/>
  <c r="AA179" i="2"/>
  <c r="Z179" i="2"/>
  <c r="I179" i="2"/>
  <c r="H179" i="2"/>
  <c r="G179" i="2"/>
  <c r="D179" i="2"/>
  <c r="AA178" i="2"/>
  <c r="Z178" i="2"/>
  <c r="I178" i="2"/>
  <c r="H178" i="2"/>
  <c r="G178" i="2"/>
  <c r="D178" i="2"/>
  <c r="AA177" i="2"/>
  <c r="Z177" i="2"/>
  <c r="I177" i="2"/>
  <c r="H177" i="2"/>
  <c r="D177" i="2"/>
  <c r="G177" i="2" s="1"/>
  <c r="AA176" i="2"/>
  <c r="Z176" i="2"/>
  <c r="I176" i="2"/>
  <c r="H176" i="2"/>
  <c r="D176" i="2"/>
  <c r="G176" i="2" s="1"/>
  <c r="AA175" i="2"/>
  <c r="Z175" i="2"/>
  <c r="J175" i="2"/>
  <c r="I175" i="2"/>
  <c r="H175" i="2"/>
  <c r="D175" i="2"/>
  <c r="G175" i="2" s="1"/>
  <c r="AA174" i="2"/>
  <c r="Z174" i="2"/>
  <c r="I174" i="2"/>
  <c r="H174" i="2"/>
  <c r="G174" i="2"/>
  <c r="Y174" i="2" s="1"/>
  <c r="D174" i="2"/>
  <c r="AA173" i="2"/>
  <c r="AB173" i="2" s="1"/>
  <c r="Z173" i="2"/>
  <c r="Y173" i="2"/>
  <c r="I173" i="2"/>
  <c r="H173" i="2"/>
  <c r="G173" i="2"/>
  <c r="J173" i="2" s="1"/>
  <c r="D173" i="2"/>
  <c r="AA172" i="2"/>
  <c r="Z172" i="2"/>
  <c r="I172" i="2"/>
  <c r="H172" i="2"/>
  <c r="G172" i="2"/>
  <c r="D172" i="2"/>
  <c r="AA171" i="2"/>
  <c r="Z171" i="2"/>
  <c r="I171" i="2"/>
  <c r="H171" i="2"/>
  <c r="D171" i="2"/>
  <c r="G171" i="2" s="1"/>
  <c r="AA170" i="2"/>
  <c r="Z170" i="2"/>
  <c r="Y170" i="2"/>
  <c r="J170" i="2"/>
  <c r="I170" i="2"/>
  <c r="H170" i="2"/>
  <c r="D170" i="2"/>
  <c r="G170" i="2" s="1"/>
  <c r="AA169" i="2"/>
  <c r="Z169" i="2"/>
  <c r="I169" i="2"/>
  <c r="H169" i="2"/>
  <c r="G169" i="2"/>
  <c r="D169" i="2"/>
  <c r="AA168" i="2"/>
  <c r="Z168" i="2"/>
  <c r="I168" i="2"/>
  <c r="H168" i="2"/>
  <c r="D168" i="2"/>
  <c r="G168" i="2" s="1"/>
  <c r="AA167" i="2"/>
  <c r="Z167" i="2"/>
  <c r="I167" i="2"/>
  <c r="H167" i="2"/>
  <c r="G167" i="2"/>
  <c r="D167" i="2"/>
  <c r="AA166" i="2"/>
  <c r="Z166" i="2"/>
  <c r="I166" i="2"/>
  <c r="H166" i="2"/>
  <c r="D166" i="2"/>
  <c r="G166" i="2" s="1"/>
  <c r="AA165" i="2"/>
  <c r="Z165" i="2"/>
  <c r="Y165" i="2"/>
  <c r="I165" i="2"/>
  <c r="H165" i="2"/>
  <c r="D165" i="2"/>
  <c r="G165" i="2" s="1"/>
  <c r="AA164" i="2"/>
  <c r="Z164" i="2"/>
  <c r="Y164" i="2"/>
  <c r="AB164" i="2" s="1"/>
  <c r="I164" i="2"/>
  <c r="H164" i="2"/>
  <c r="D164" i="2"/>
  <c r="G164" i="2" s="1"/>
  <c r="J164" i="2" s="1"/>
  <c r="AA163" i="2"/>
  <c r="Z163" i="2"/>
  <c r="J163" i="2"/>
  <c r="I163" i="2"/>
  <c r="H163" i="2"/>
  <c r="D163" i="2"/>
  <c r="G163" i="2" s="1"/>
  <c r="AB162" i="2"/>
  <c r="AA162" i="2"/>
  <c r="Z162" i="2"/>
  <c r="I162" i="2"/>
  <c r="H162" i="2"/>
  <c r="G162" i="2"/>
  <c r="Y162" i="2" s="1"/>
  <c r="D162" i="2"/>
  <c r="AA161" i="2"/>
  <c r="Z161" i="2"/>
  <c r="I161" i="2"/>
  <c r="H161" i="2"/>
  <c r="G161" i="2"/>
  <c r="D161" i="2"/>
  <c r="AA160" i="2"/>
  <c r="Z160" i="2"/>
  <c r="I160" i="2"/>
  <c r="H160" i="2"/>
  <c r="D160" i="2"/>
  <c r="G160" i="2" s="1"/>
  <c r="AA159" i="2"/>
  <c r="Z159" i="2"/>
  <c r="Y159" i="2"/>
  <c r="I159" i="2"/>
  <c r="H159" i="2"/>
  <c r="D159" i="2"/>
  <c r="G159" i="2" s="1"/>
  <c r="AA158" i="2"/>
  <c r="Z158" i="2"/>
  <c r="Y158" i="2"/>
  <c r="I158" i="2"/>
  <c r="H158" i="2"/>
  <c r="D158" i="2"/>
  <c r="G158" i="2" s="1"/>
  <c r="AA157" i="2"/>
  <c r="Z157" i="2"/>
  <c r="I157" i="2"/>
  <c r="H157" i="2"/>
  <c r="G157" i="2"/>
  <c r="D157" i="2"/>
  <c r="AA156" i="2"/>
  <c r="Z156" i="2"/>
  <c r="I156" i="2"/>
  <c r="H156" i="2"/>
  <c r="D156" i="2"/>
  <c r="G156" i="2" s="1"/>
  <c r="AA155" i="2"/>
  <c r="Z155" i="2"/>
  <c r="I155" i="2"/>
  <c r="H155" i="2"/>
  <c r="G155" i="2"/>
  <c r="D155" i="2"/>
  <c r="AA154" i="2"/>
  <c r="Z154" i="2"/>
  <c r="I154" i="2"/>
  <c r="H154" i="2"/>
  <c r="D154" i="2"/>
  <c r="G154" i="2" s="1"/>
  <c r="AA153" i="2"/>
  <c r="Z153" i="2"/>
  <c r="I153" i="2"/>
  <c r="H153" i="2"/>
  <c r="D153" i="2"/>
  <c r="G153" i="2" s="1"/>
  <c r="AA152" i="2"/>
  <c r="Z152" i="2"/>
  <c r="J152" i="2"/>
  <c r="I152" i="2"/>
  <c r="H152" i="2"/>
  <c r="D152" i="2"/>
  <c r="G152" i="2" s="1"/>
  <c r="AA151" i="2"/>
  <c r="Z151" i="2"/>
  <c r="J151" i="2"/>
  <c r="I151" i="2"/>
  <c r="H151" i="2"/>
  <c r="D151" i="2"/>
  <c r="G151" i="2" s="1"/>
  <c r="AA150" i="2"/>
  <c r="Z150" i="2"/>
  <c r="I150" i="2"/>
  <c r="H150" i="2"/>
  <c r="G150" i="2"/>
  <c r="D150" i="2"/>
  <c r="AA149" i="2"/>
  <c r="Z149" i="2"/>
  <c r="I149" i="2"/>
  <c r="H149" i="2"/>
  <c r="G149" i="2"/>
  <c r="D149" i="2"/>
  <c r="AA148" i="2"/>
  <c r="Z148" i="2"/>
  <c r="J148" i="2"/>
  <c r="I148" i="2"/>
  <c r="H148" i="2"/>
  <c r="D148" i="2"/>
  <c r="G148" i="2" s="1"/>
  <c r="AA147" i="2"/>
  <c r="Z147" i="2"/>
  <c r="I147" i="2"/>
  <c r="H147" i="2"/>
  <c r="D147" i="2"/>
  <c r="G147" i="2" s="1"/>
  <c r="AA146" i="2"/>
  <c r="Z146" i="2"/>
  <c r="I146" i="2"/>
  <c r="H146" i="2"/>
  <c r="D146" i="2"/>
  <c r="G146" i="2" s="1"/>
  <c r="AB145" i="2"/>
  <c r="AA145" i="2"/>
  <c r="Z145" i="2"/>
  <c r="J145" i="2"/>
  <c r="I145" i="2"/>
  <c r="H145" i="2"/>
  <c r="G145" i="2"/>
  <c r="Y145" i="2" s="1"/>
  <c r="D145" i="2"/>
  <c r="AA144" i="2"/>
  <c r="Z144" i="2"/>
  <c r="I144" i="2"/>
  <c r="H144" i="2"/>
  <c r="D144" i="2"/>
  <c r="G144" i="2" s="1"/>
  <c r="AA143" i="2"/>
  <c r="Z143" i="2"/>
  <c r="I143" i="2"/>
  <c r="H143" i="2"/>
  <c r="G143" i="2"/>
  <c r="D143" i="2"/>
  <c r="AA142" i="2"/>
  <c r="Z142" i="2"/>
  <c r="Y142" i="2"/>
  <c r="I142" i="2"/>
  <c r="H142" i="2"/>
  <c r="D142" i="2"/>
  <c r="G142" i="2" s="1"/>
  <c r="AA141" i="2"/>
  <c r="Z141" i="2"/>
  <c r="Y141" i="2"/>
  <c r="J141" i="2"/>
  <c r="I141" i="2"/>
  <c r="H141" i="2"/>
  <c r="D141" i="2"/>
  <c r="G141" i="2" s="1"/>
  <c r="AA140" i="2"/>
  <c r="Z140" i="2"/>
  <c r="I140" i="2"/>
  <c r="H140" i="2"/>
  <c r="D140" i="2"/>
  <c r="G140" i="2" s="1"/>
  <c r="AA139" i="2"/>
  <c r="Z139" i="2"/>
  <c r="Y139" i="2"/>
  <c r="J139" i="2"/>
  <c r="I139" i="2"/>
  <c r="H139" i="2"/>
  <c r="G139" i="2"/>
  <c r="D139" i="2"/>
  <c r="AA138" i="2"/>
  <c r="Z138" i="2"/>
  <c r="I138" i="2"/>
  <c r="H138" i="2"/>
  <c r="G138" i="2"/>
  <c r="D138" i="2"/>
  <c r="AA137" i="2"/>
  <c r="Z137" i="2"/>
  <c r="I137" i="2"/>
  <c r="H137" i="2"/>
  <c r="D137" i="2"/>
  <c r="G137" i="2" s="1"/>
  <c r="AA136" i="2"/>
  <c r="Z136" i="2"/>
  <c r="I136" i="2"/>
  <c r="H136" i="2"/>
  <c r="D136" i="2"/>
  <c r="G136" i="2" s="1"/>
  <c r="AA135" i="2"/>
  <c r="Z135" i="2"/>
  <c r="I135" i="2"/>
  <c r="H135" i="2"/>
  <c r="D135" i="2"/>
  <c r="G135" i="2" s="1"/>
  <c r="AA134" i="2"/>
  <c r="Z134" i="2"/>
  <c r="Y134" i="2"/>
  <c r="I134" i="2"/>
  <c r="H134" i="2"/>
  <c r="D134" i="2"/>
  <c r="G134" i="2" s="1"/>
  <c r="AB133" i="2"/>
  <c r="AA133" i="2"/>
  <c r="Z133" i="2"/>
  <c r="I133" i="2"/>
  <c r="H133" i="2"/>
  <c r="G133" i="2"/>
  <c r="Y133" i="2" s="1"/>
  <c r="D133" i="2"/>
  <c r="AA132" i="2"/>
  <c r="Z132" i="2"/>
  <c r="I132" i="2"/>
  <c r="H132" i="2"/>
  <c r="D132" i="2"/>
  <c r="G132" i="2" s="1"/>
  <c r="AA131" i="2"/>
  <c r="Z131" i="2"/>
  <c r="I131" i="2"/>
  <c r="H131" i="2"/>
  <c r="G131" i="2"/>
  <c r="D131" i="2"/>
  <c r="AA130" i="2"/>
  <c r="Z130" i="2"/>
  <c r="I130" i="2"/>
  <c r="H130" i="2"/>
  <c r="D130" i="2"/>
  <c r="G130" i="2" s="1"/>
  <c r="AA129" i="2"/>
  <c r="Z129" i="2"/>
  <c r="Y129" i="2"/>
  <c r="J129" i="2"/>
  <c r="I129" i="2"/>
  <c r="H129" i="2"/>
  <c r="D129" i="2"/>
  <c r="G129" i="2" s="1"/>
  <c r="AA128" i="2"/>
  <c r="Z128" i="2"/>
  <c r="J128" i="2"/>
  <c r="I128" i="2"/>
  <c r="H128" i="2"/>
  <c r="D128" i="2"/>
  <c r="G128" i="2" s="1"/>
  <c r="AA127" i="2"/>
  <c r="Z127" i="2"/>
  <c r="I127" i="2"/>
  <c r="H127" i="2"/>
  <c r="D127" i="2"/>
  <c r="G127" i="2" s="1"/>
  <c r="AA126" i="2"/>
  <c r="Z126" i="2"/>
  <c r="I126" i="2"/>
  <c r="H126" i="2"/>
  <c r="G126" i="2"/>
  <c r="D126" i="2"/>
  <c r="AA125" i="2"/>
  <c r="Z125" i="2"/>
  <c r="I125" i="2"/>
  <c r="H125" i="2"/>
  <c r="D125" i="2"/>
  <c r="G125" i="2" s="1"/>
  <c r="AA124" i="2"/>
  <c r="Z124" i="2"/>
  <c r="I124" i="2"/>
  <c r="H124" i="2"/>
  <c r="D124" i="2"/>
  <c r="G124" i="2" s="1"/>
  <c r="AA123" i="2"/>
  <c r="Z123" i="2"/>
  <c r="I123" i="2"/>
  <c r="H123" i="2"/>
  <c r="D123" i="2"/>
  <c r="G123" i="2" s="1"/>
  <c r="AA122" i="2"/>
  <c r="Z122" i="2"/>
  <c r="Y122" i="2"/>
  <c r="I122" i="2"/>
  <c r="H122" i="2"/>
  <c r="D122" i="2"/>
  <c r="G122" i="2" s="1"/>
  <c r="AB121" i="2"/>
  <c r="AA121" i="2"/>
  <c r="Z121" i="2"/>
  <c r="I121" i="2"/>
  <c r="H121" i="2"/>
  <c r="G121" i="2"/>
  <c r="Y121" i="2" s="1"/>
  <c r="D121" i="2"/>
  <c r="AA120" i="2"/>
  <c r="Z120" i="2"/>
  <c r="I120" i="2"/>
  <c r="H120" i="2"/>
  <c r="D120" i="2"/>
  <c r="G120" i="2" s="1"/>
  <c r="AA119" i="2"/>
  <c r="Z119" i="2"/>
  <c r="I119" i="2"/>
  <c r="H119" i="2"/>
  <c r="G119" i="2"/>
  <c r="D119" i="2"/>
  <c r="AA118" i="2"/>
  <c r="Z118" i="2"/>
  <c r="I118" i="2"/>
  <c r="H118" i="2"/>
  <c r="G118" i="2"/>
  <c r="D118" i="2"/>
  <c r="AA117" i="2"/>
  <c r="Z117" i="2"/>
  <c r="Y117" i="2"/>
  <c r="J117" i="2"/>
  <c r="I117" i="2"/>
  <c r="H117" i="2"/>
  <c r="D117" i="2"/>
  <c r="G117" i="2" s="1"/>
  <c r="AA116" i="2"/>
  <c r="Z116" i="2"/>
  <c r="Y116" i="2"/>
  <c r="I116" i="2"/>
  <c r="H116" i="2"/>
  <c r="D116" i="2"/>
  <c r="G116" i="2" s="1"/>
  <c r="AA115" i="2"/>
  <c r="Z115" i="2"/>
  <c r="J115" i="2"/>
  <c r="I115" i="2"/>
  <c r="H115" i="2"/>
  <c r="D115" i="2"/>
  <c r="G115" i="2" s="1"/>
  <c r="AB114" i="2"/>
  <c r="AA114" i="2"/>
  <c r="Z114" i="2"/>
  <c r="I114" i="2"/>
  <c r="H114" i="2"/>
  <c r="G114" i="2"/>
  <c r="Y114" i="2" s="1"/>
  <c r="D114" i="2"/>
  <c r="AA113" i="2"/>
  <c r="Z113" i="2"/>
  <c r="I113" i="2"/>
  <c r="H113" i="2"/>
  <c r="G113" i="2"/>
  <c r="J113" i="2" s="1"/>
  <c r="D113" i="2"/>
  <c r="AA112" i="2"/>
  <c r="Z112" i="2"/>
  <c r="I112" i="2"/>
  <c r="H112" i="2"/>
  <c r="D112" i="2"/>
  <c r="G112" i="2" s="1"/>
  <c r="AA111" i="2"/>
  <c r="Z111" i="2"/>
  <c r="I111" i="2"/>
  <c r="H111" i="2"/>
  <c r="D111" i="2"/>
  <c r="G111" i="2" s="1"/>
  <c r="AA110" i="2"/>
  <c r="Z110" i="2"/>
  <c r="Y110" i="2"/>
  <c r="J110" i="2"/>
  <c r="I110" i="2"/>
  <c r="H110" i="2"/>
  <c r="D110" i="2"/>
  <c r="G110" i="2" s="1"/>
  <c r="AA109" i="2"/>
  <c r="Z109" i="2"/>
  <c r="I109" i="2"/>
  <c r="H109" i="2"/>
  <c r="G109" i="2"/>
  <c r="D109" i="2"/>
  <c r="AA108" i="2"/>
  <c r="Z108" i="2"/>
  <c r="I108" i="2"/>
  <c r="H108" i="2"/>
  <c r="D108" i="2"/>
  <c r="G108" i="2" s="1"/>
  <c r="AA107" i="2"/>
  <c r="Z107" i="2"/>
  <c r="I107" i="2"/>
  <c r="H107" i="2"/>
  <c r="G107" i="2"/>
  <c r="D107" i="2"/>
  <c r="AA106" i="2"/>
  <c r="Z106" i="2"/>
  <c r="Y106" i="2"/>
  <c r="AB106" i="2" s="1"/>
  <c r="I106" i="2"/>
  <c r="H106" i="2"/>
  <c r="G106" i="2"/>
  <c r="J106" i="2" s="1"/>
  <c r="D106" i="2"/>
  <c r="AA105" i="2"/>
  <c r="Z105" i="2"/>
  <c r="I105" i="2"/>
  <c r="H105" i="2"/>
  <c r="G105" i="2"/>
  <c r="D105" i="2"/>
  <c r="AA104" i="2"/>
  <c r="Z104" i="2"/>
  <c r="I104" i="2"/>
  <c r="H104" i="2"/>
  <c r="D104" i="2"/>
  <c r="G104" i="2" s="1"/>
  <c r="Y104" i="2" s="1"/>
  <c r="AB104" i="2" s="1"/>
  <c r="AA103" i="2"/>
  <c r="Z103" i="2"/>
  <c r="Y103" i="2"/>
  <c r="J103" i="2"/>
  <c r="I103" i="2"/>
  <c r="H103" i="2"/>
  <c r="D103" i="2"/>
  <c r="G103" i="2" s="1"/>
  <c r="AA102" i="2"/>
  <c r="Z102" i="2"/>
  <c r="I102" i="2"/>
  <c r="H102" i="2"/>
  <c r="G102" i="2"/>
  <c r="Y102" i="2" s="1"/>
  <c r="D102" i="2"/>
  <c r="AA101" i="2"/>
  <c r="Z101" i="2"/>
  <c r="I101" i="2"/>
  <c r="H101" i="2"/>
  <c r="D101" i="2"/>
  <c r="G101" i="2" s="1"/>
  <c r="AA100" i="2"/>
  <c r="Z100" i="2"/>
  <c r="I100" i="2"/>
  <c r="H100" i="2"/>
  <c r="G100" i="2"/>
  <c r="D100" i="2"/>
  <c r="AA99" i="2"/>
  <c r="Z99" i="2"/>
  <c r="Y99" i="2"/>
  <c r="I99" i="2"/>
  <c r="H99" i="2"/>
  <c r="D99" i="2"/>
  <c r="G99" i="2" s="1"/>
  <c r="AA98" i="2"/>
  <c r="Z98" i="2"/>
  <c r="J98" i="2"/>
  <c r="I98" i="2"/>
  <c r="H98" i="2"/>
  <c r="D98" i="2"/>
  <c r="G98" i="2" s="1"/>
  <c r="AA97" i="2"/>
  <c r="Z97" i="2"/>
  <c r="Y97" i="2"/>
  <c r="I97" i="2"/>
  <c r="H97" i="2"/>
  <c r="G97" i="2"/>
  <c r="AB97" i="2" s="1"/>
  <c r="D97" i="2"/>
  <c r="AA96" i="2"/>
  <c r="Z96" i="2"/>
  <c r="I96" i="2"/>
  <c r="H96" i="2"/>
  <c r="D96" i="2"/>
  <c r="G96" i="2" s="1"/>
  <c r="AA95" i="2"/>
  <c r="Z95" i="2"/>
  <c r="I95" i="2"/>
  <c r="H95" i="2"/>
  <c r="G95" i="2"/>
  <c r="D95" i="2"/>
  <c r="AA94" i="2"/>
  <c r="Z94" i="2"/>
  <c r="Y94" i="2"/>
  <c r="AB94" i="2" s="1"/>
  <c r="I94" i="2"/>
  <c r="H94" i="2"/>
  <c r="G94" i="2"/>
  <c r="J94" i="2" s="1"/>
  <c r="D94" i="2"/>
  <c r="AA93" i="2"/>
  <c r="Z93" i="2"/>
  <c r="I93" i="2"/>
  <c r="H93" i="2"/>
  <c r="G93" i="2"/>
  <c r="D93" i="2"/>
  <c r="AA92" i="2"/>
  <c r="Z92" i="2"/>
  <c r="I92" i="2"/>
  <c r="H92" i="2"/>
  <c r="D92" i="2"/>
  <c r="G92" i="2" s="1"/>
  <c r="Y92" i="2" s="1"/>
  <c r="AB92" i="2" s="1"/>
  <c r="AA91" i="2"/>
  <c r="Z91" i="2"/>
  <c r="Y91" i="2"/>
  <c r="J91" i="2"/>
  <c r="I91" i="2"/>
  <c r="H91" i="2"/>
  <c r="G91" i="2"/>
  <c r="D91" i="2"/>
  <c r="AB90" i="2"/>
  <c r="AA90" i="2"/>
  <c r="Z90" i="2"/>
  <c r="J90" i="2"/>
  <c r="I90" i="2"/>
  <c r="H90" i="2"/>
  <c r="G90" i="2"/>
  <c r="Y90" i="2" s="1"/>
  <c r="D90" i="2"/>
  <c r="AA89" i="2"/>
  <c r="Z89" i="2"/>
  <c r="I89" i="2"/>
  <c r="H89" i="2"/>
  <c r="G89" i="2"/>
  <c r="D89" i="2"/>
  <c r="AA88" i="2"/>
  <c r="Z88" i="2"/>
  <c r="I88" i="2"/>
  <c r="H88" i="2"/>
  <c r="D88" i="2"/>
  <c r="G88" i="2" s="1"/>
  <c r="AA87" i="2"/>
  <c r="Z87" i="2"/>
  <c r="Y87" i="2"/>
  <c r="I87" i="2"/>
  <c r="H87" i="2"/>
  <c r="G87" i="2"/>
  <c r="D87" i="2"/>
  <c r="AA86" i="2"/>
  <c r="Z86" i="2"/>
  <c r="Y86" i="2"/>
  <c r="I86" i="2"/>
  <c r="H86" i="2"/>
  <c r="D86" i="2"/>
  <c r="G86" i="2" s="1"/>
  <c r="AA85" i="2"/>
  <c r="Z85" i="2"/>
  <c r="I85" i="2"/>
  <c r="H85" i="2"/>
  <c r="G85" i="2"/>
  <c r="D85" i="2"/>
  <c r="AA84" i="2"/>
  <c r="Z84" i="2"/>
  <c r="J84" i="2"/>
  <c r="I84" i="2"/>
  <c r="H84" i="2"/>
  <c r="D84" i="2"/>
  <c r="G84" i="2" s="1"/>
  <c r="AA83" i="2"/>
  <c r="Z83" i="2"/>
  <c r="I83" i="2"/>
  <c r="H83" i="2"/>
  <c r="G83" i="2"/>
  <c r="D83" i="2"/>
  <c r="AA82" i="2"/>
  <c r="Z82" i="2"/>
  <c r="I82" i="2"/>
  <c r="H82" i="2"/>
  <c r="D82" i="2"/>
  <c r="G82" i="2" s="1"/>
  <c r="AA81" i="2"/>
  <c r="Z81" i="2"/>
  <c r="I81" i="2"/>
  <c r="H81" i="2"/>
  <c r="G81" i="2"/>
  <c r="D81" i="2"/>
  <c r="AA80" i="2"/>
  <c r="Z80" i="2"/>
  <c r="J80" i="2"/>
  <c r="I80" i="2"/>
  <c r="H80" i="2"/>
  <c r="D80" i="2"/>
  <c r="G80" i="2" s="1"/>
  <c r="AA79" i="2"/>
  <c r="Z79" i="2"/>
  <c r="I79" i="2"/>
  <c r="H79" i="2"/>
  <c r="G79" i="2"/>
  <c r="D79" i="2"/>
  <c r="AA78" i="2"/>
  <c r="Z78" i="2"/>
  <c r="I78" i="2"/>
  <c r="H78" i="2"/>
  <c r="D78" i="2"/>
  <c r="G78" i="2" s="1"/>
  <c r="AA77" i="2"/>
  <c r="Z77" i="2"/>
  <c r="I77" i="2"/>
  <c r="H77" i="2"/>
  <c r="D77" i="2"/>
  <c r="G77" i="2" s="1"/>
  <c r="AA76" i="2"/>
  <c r="Z76" i="2"/>
  <c r="Y76" i="2"/>
  <c r="AB76" i="2" s="1"/>
  <c r="J76" i="2"/>
  <c r="I76" i="2"/>
  <c r="H76" i="2"/>
  <c r="G76" i="2"/>
  <c r="D76" i="2"/>
  <c r="AA75" i="2"/>
  <c r="Z75" i="2"/>
  <c r="I75" i="2"/>
  <c r="H75" i="2"/>
  <c r="D75" i="2"/>
  <c r="G75" i="2" s="1"/>
  <c r="AB74" i="2"/>
  <c r="AA74" i="2"/>
  <c r="Z74" i="2"/>
  <c r="Y74" i="2"/>
  <c r="I74" i="2"/>
  <c r="H74" i="2"/>
  <c r="G74" i="2"/>
  <c r="J74" i="2" s="1"/>
  <c r="D74" i="2"/>
  <c r="AA73" i="2"/>
  <c r="Z73" i="2"/>
  <c r="Y73" i="2"/>
  <c r="I73" i="2"/>
  <c r="H73" i="2"/>
  <c r="G73" i="2"/>
  <c r="D73" i="2"/>
  <c r="AA72" i="2"/>
  <c r="Z72" i="2"/>
  <c r="I72" i="2"/>
  <c r="H72" i="2"/>
  <c r="D72" i="2"/>
  <c r="G72" i="2" s="1"/>
  <c r="AA71" i="2"/>
  <c r="Z71" i="2"/>
  <c r="Y71" i="2"/>
  <c r="I71" i="2"/>
  <c r="H71" i="2"/>
  <c r="D71" i="2"/>
  <c r="G71" i="2" s="1"/>
  <c r="AA70" i="2"/>
  <c r="Z70" i="2"/>
  <c r="I70" i="2"/>
  <c r="H70" i="2"/>
  <c r="G70" i="2"/>
  <c r="D70" i="2"/>
  <c r="AA69" i="2"/>
  <c r="Z69" i="2"/>
  <c r="I69" i="2"/>
  <c r="H69" i="2"/>
  <c r="G69" i="2"/>
  <c r="D69" i="2"/>
  <c r="AA68" i="2"/>
  <c r="Z68" i="2"/>
  <c r="I68" i="2"/>
  <c r="H68" i="2"/>
  <c r="D68" i="2"/>
  <c r="G68" i="2" s="1"/>
  <c r="AA67" i="2"/>
  <c r="Z67" i="2"/>
  <c r="I67" i="2"/>
  <c r="H67" i="2"/>
  <c r="G67" i="2"/>
  <c r="D67" i="2"/>
  <c r="AA66" i="2"/>
  <c r="Z66" i="2"/>
  <c r="I66" i="2"/>
  <c r="H66" i="2"/>
  <c r="D66" i="2"/>
  <c r="G66" i="2" s="1"/>
  <c r="AA65" i="2"/>
  <c r="Z65" i="2"/>
  <c r="I65" i="2"/>
  <c r="H65" i="2"/>
  <c r="D65" i="2"/>
  <c r="G65" i="2" s="1"/>
  <c r="J65" i="2" s="1"/>
  <c r="AA64" i="2"/>
  <c r="Z64" i="2"/>
  <c r="Y64" i="2"/>
  <c r="AB64" i="2" s="1"/>
  <c r="J64" i="2"/>
  <c r="I64" i="2"/>
  <c r="H64" i="2"/>
  <c r="G64" i="2"/>
  <c r="D64" i="2"/>
  <c r="AA63" i="2"/>
  <c r="Z63" i="2"/>
  <c r="I63" i="2"/>
  <c r="H63" i="2"/>
  <c r="D63" i="2"/>
  <c r="G63" i="2" s="1"/>
  <c r="AA62" i="2"/>
  <c r="Z62" i="2"/>
  <c r="Y62" i="2"/>
  <c r="I62" i="2"/>
  <c r="H62" i="2"/>
  <c r="G62" i="2"/>
  <c r="J62" i="2" s="1"/>
  <c r="D62" i="2"/>
  <c r="AA61" i="2"/>
  <c r="Z61" i="2"/>
  <c r="I61" i="2"/>
  <c r="H61" i="2"/>
  <c r="G61" i="2"/>
  <c r="D61" i="2"/>
  <c r="AA60" i="2"/>
  <c r="Z60" i="2"/>
  <c r="I60" i="2"/>
  <c r="H60" i="2"/>
  <c r="D60" i="2"/>
  <c r="G60" i="2" s="1"/>
  <c r="AA59" i="2"/>
  <c r="Z59" i="2"/>
  <c r="I59" i="2"/>
  <c r="H59" i="2"/>
  <c r="D59" i="2"/>
  <c r="G59" i="2" s="1"/>
  <c r="Y59" i="2" s="1"/>
  <c r="AA58" i="2"/>
  <c r="Z58" i="2"/>
  <c r="I58" i="2"/>
  <c r="H58" i="2"/>
  <c r="G58" i="2"/>
  <c r="D58" i="2"/>
  <c r="AA57" i="2"/>
  <c r="Z57" i="2"/>
  <c r="I57" i="2"/>
  <c r="H57" i="2"/>
  <c r="D57" i="2"/>
  <c r="G57" i="2" s="1"/>
  <c r="AA56" i="2"/>
  <c r="Z56" i="2"/>
  <c r="I56" i="2"/>
  <c r="H56" i="2"/>
  <c r="D56" i="2"/>
  <c r="G56" i="2" s="1"/>
  <c r="AA55" i="2"/>
  <c r="Z55" i="2"/>
  <c r="I55" i="2"/>
  <c r="H55" i="2"/>
  <c r="G55" i="2"/>
  <c r="D55" i="2"/>
  <c r="AA54" i="2"/>
  <c r="Z54" i="2"/>
  <c r="I54" i="2"/>
  <c r="H54" i="2"/>
  <c r="D54" i="2"/>
  <c r="G54" i="2" s="1"/>
  <c r="AA53" i="2"/>
  <c r="Z53" i="2"/>
  <c r="I53" i="2"/>
  <c r="H53" i="2"/>
  <c r="D53" i="2"/>
  <c r="G53" i="2" s="1"/>
  <c r="AB52" i="2"/>
  <c r="AA52" i="2"/>
  <c r="Z52" i="2"/>
  <c r="Y52" i="2"/>
  <c r="J52" i="2"/>
  <c r="I52" i="2"/>
  <c r="H52" i="2"/>
  <c r="G52" i="2"/>
  <c r="D52" i="2"/>
  <c r="AA51" i="2"/>
  <c r="Z51" i="2"/>
  <c r="J51" i="2"/>
  <c r="I51" i="2"/>
  <c r="H51" i="2"/>
  <c r="D51" i="2"/>
  <c r="G51" i="2" s="1"/>
  <c r="AA50" i="2"/>
  <c r="Z50" i="2"/>
  <c r="Y50" i="2"/>
  <c r="I50" i="2"/>
  <c r="H50" i="2"/>
  <c r="G50" i="2"/>
  <c r="J50" i="2" s="1"/>
  <c r="D50" i="2"/>
  <c r="AA49" i="2"/>
  <c r="Z49" i="2"/>
  <c r="I49" i="2"/>
  <c r="H49" i="2"/>
  <c r="G49" i="2"/>
  <c r="D49" i="2"/>
  <c r="AA48" i="2"/>
  <c r="Z48" i="2"/>
  <c r="J48" i="2"/>
  <c r="I48" i="2"/>
  <c r="H48" i="2"/>
  <c r="G48" i="2"/>
  <c r="D48" i="2"/>
  <c r="AA47" i="2"/>
  <c r="Z47" i="2"/>
  <c r="Y47" i="2"/>
  <c r="I47" i="2"/>
  <c r="H47" i="2"/>
  <c r="D47" i="2"/>
  <c r="G47" i="2" s="1"/>
  <c r="AA46" i="2"/>
  <c r="Z46" i="2"/>
  <c r="J46" i="2"/>
  <c r="I46" i="2"/>
  <c r="H46" i="2"/>
  <c r="G46" i="2"/>
  <c r="D46" i="2"/>
  <c r="AA45" i="2"/>
  <c r="Z45" i="2"/>
  <c r="I45" i="2"/>
  <c r="H45" i="2"/>
  <c r="D45" i="2"/>
  <c r="G45" i="2" s="1"/>
  <c r="AA44" i="2"/>
  <c r="Z44" i="2"/>
  <c r="I44" i="2"/>
  <c r="H44" i="2"/>
  <c r="D44" i="2"/>
  <c r="G44" i="2" s="1"/>
  <c r="AA43" i="2"/>
  <c r="Z43" i="2"/>
  <c r="I43" i="2"/>
  <c r="H43" i="2"/>
  <c r="G43" i="2"/>
  <c r="D43" i="2"/>
  <c r="AA42" i="2"/>
  <c r="Z42" i="2"/>
  <c r="I42" i="2"/>
  <c r="H42" i="2"/>
  <c r="D42" i="2"/>
  <c r="G42" i="2" s="1"/>
  <c r="AB41" i="2"/>
  <c r="AA41" i="2"/>
  <c r="Z41" i="2"/>
  <c r="Y41" i="2"/>
  <c r="J41" i="2"/>
  <c r="I41" i="2"/>
  <c r="H41" i="2"/>
  <c r="G41" i="2"/>
  <c r="D41" i="2"/>
  <c r="AB40" i="2"/>
  <c r="AA40" i="2"/>
  <c r="Z40" i="2"/>
  <c r="Y40" i="2"/>
  <c r="J40" i="2"/>
  <c r="I40" i="2"/>
  <c r="H40" i="2"/>
  <c r="D40" i="2"/>
  <c r="G40" i="2" s="1"/>
  <c r="AA39" i="2"/>
  <c r="Z39" i="2"/>
  <c r="I39" i="2"/>
  <c r="H39" i="2"/>
  <c r="D39" i="2"/>
  <c r="G39" i="2" s="1"/>
  <c r="AB38" i="2"/>
  <c r="AA38" i="2"/>
  <c r="Z38" i="2"/>
  <c r="Y38" i="2"/>
  <c r="I38" i="2"/>
  <c r="H38" i="2"/>
  <c r="G38" i="2"/>
  <c r="J38" i="2" s="1"/>
  <c r="D38" i="2"/>
  <c r="AA37" i="2"/>
  <c r="Z37" i="2"/>
  <c r="Y37" i="2"/>
  <c r="J37" i="2"/>
  <c r="I37" i="2"/>
  <c r="H37" i="2"/>
  <c r="G37" i="2"/>
  <c r="D37" i="2"/>
  <c r="AA36" i="2"/>
  <c r="Z36" i="2"/>
  <c r="I36" i="2"/>
  <c r="H36" i="2"/>
  <c r="G36" i="2"/>
  <c r="D36" i="2"/>
  <c r="AA35" i="2"/>
  <c r="Z35" i="2"/>
  <c r="Y35" i="2"/>
  <c r="I35" i="2"/>
  <c r="H35" i="2"/>
  <c r="D35" i="2"/>
  <c r="G35" i="2" s="1"/>
  <c r="AA34" i="2"/>
  <c r="Z34" i="2"/>
  <c r="I34" i="2"/>
  <c r="H34" i="2"/>
  <c r="G34" i="2"/>
  <c r="D34" i="2"/>
  <c r="AA33" i="2"/>
  <c r="Z33" i="2"/>
  <c r="I33" i="2"/>
  <c r="H33" i="2"/>
  <c r="D33" i="2"/>
  <c r="G33" i="2" s="1"/>
  <c r="AA32" i="2"/>
  <c r="Z32" i="2"/>
  <c r="I32" i="2"/>
  <c r="H32" i="2"/>
  <c r="D32" i="2"/>
  <c r="G32" i="2" s="1"/>
  <c r="AA31" i="2"/>
  <c r="Z31" i="2"/>
  <c r="I31" i="2"/>
  <c r="H31" i="2"/>
  <c r="G31" i="2"/>
  <c r="D31" i="2"/>
  <c r="AA30" i="2"/>
  <c r="Z30" i="2"/>
  <c r="Y30" i="2"/>
  <c r="I30" i="2"/>
  <c r="H30" i="2"/>
  <c r="D30" i="2"/>
  <c r="G30" i="2" s="1"/>
  <c r="AA29" i="2"/>
  <c r="Z29" i="2"/>
  <c r="Y29" i="2"/>
  <c r="AB29" i="2" s="1"/>
  <c r="J29" i="2"/>
  <c r="I29" i="2"/>
  <c r="H29" i="2"/>
  <c r="G29" i="2"/>
  <c r="D29" i="2"/>
  <c r="AG28" i="2"/>
  <c r="AA28" i="2"/>
  <c r="AB28" i="2" s="1"/>
  <c r="Z28" i="2"/>
  <c r="Y28" i="2"/>
  <c r="J28" i="2"/>
  <c r="I28" i="2"/>
  <c r="H28" i="2"/>
  <c r="G28" i="2"/>
  <c r="D28" i="2"/>
  <c r="AG27" i="2"/>
  <c r="AA27" i="2"/>
  <c r="Z27" i="2"/>
  <c r="Y27" i="2"/>
  <c r="J27" i="2"/>
  <c r="I27" i="2"/>
  <c r="H27" i="2"/>
  <c r="G27" i="2"/>
  <c r="D27" i="2"/>
  <c r="AG26" i="2"/>
  <c r="AA26" i="2"/>
  <c r="Z26" i="2"/>
  <c r="Y26" i="2"/>
  <c r="J26" i="2"/>
  <c r="I26" i="2"/>
  <c r="H26" i="2"/>
  <c r="G26" i="2"/>
  <c r="D26" i="2"/>
  <c r="AG25" i="2"/>
  <c r="AB25" i="2"/>
  <c r="AA25" i="2"/>
  <c r="Z25" i="2"/>
  <c r="Y25" i="2"/>
  <c r="J25" i="2"/>
  <c r="I25" i="2"/>
  <c r="H25" i="2"/>
  <c r="G25" i="2"/>
  <c r="D25" i="2"/>
  <c r="AG24" i="2"/>
  <c r="AA24" i="2"/>
  <c r="Z24" i="2"/>
  <c r="AB24" i="2" s="1"/>
  <c r="Y24" i="2"/>
  <c r="J24" i="2"/>
  <c r="I24" i="2"/>
  <c r="H24" i="2"/>
  <c r="G24" i="2"/>
  <c r="D24" i="2"/>
  <c r="AG23" i="2"/>
  <c r="AA23" i="2"/>
  <c r="Z23" i="2"/>
  <c r="Y23" i="2"/>
  <c r="AB23" i="2" s="1"/>
  <c r="J23" i="2"/>
  <c r="I23" i="2"/>
  <c r="H23" i="2"/>
  <c r="G23" i="2"/>
  <c r="D23" i="2"/>
  <c r="AG22" i="2"/>
  <c r="AA22" i="2"/>
  <c r="Z22" i="2"/>
  <c r="Y22" i="2"/>
  <c r="AB22" i="2" s="1"/>
  <c r="J22" i="2"/>
  <c r="I22" i="2"/>
  <c r="H22" i="2"/>
  <c r="G22" i="2"/>
  <c r="D22" i="2"/>
  <c r="AG21" i="2"/>
  <c r="AB21" i="2"/>
  <c r="AA21" i="2"/>
  <c r="Z21" i="2"/>
  <c r="Y21" i="2"/>
  <c r="J21" i="2"/>
  <c r="I21" i="2"/>
  <c r="H21" i="2"/>
  <c r="G21" i="2"/>
  <c r="D21" i="2"/>
  <c r="AG20" i="2"/>
  <c r="AB20" i="2"/>
  <c r="AA20" i="2"/>
  <c r="Z20" i="2"/>
  <c r="Y20" i="2"/>
  <c r="J20" i="2"/>
  <c r="I20" i="2"/>
  <c r="H20" i="2"/>
  <c r="G20" i="2"/>
  <c r="D20" i="2"/>
  <c r="AG19" i="2"/>
  <c r="AA19" i="2"/>
  <c r="AB19" i="2" s="1"/>
  <c r="Z19" i="2"/>
  <c r="Y19" i="2"/>
  <c r="J19" i="2"/>
  <c r="I19" i="2"/>
  <c r="H19" i="2"/>
  <c r="G19" i="2"/>
  <c r="D19" i="2"/>
  <c r="AG18" i="2"/>
  <c r="AA18" i="2"/>
  <c r="Z18" i="2"/>
  <c r="Y18" i="2"/>
  <c r="AB18" i="2" s="1"/>
  <c r="J18" i="2"/>
  <c r="I18" i="2"/>
  <c r="H18" i="2"/>
  <c r="G18" i="2"/>
  <c r="D18" i="2"/>
  <c r="AG17" i="2"/>
  <c r="AB17" i="2"/>
  <c r="AA17" i="2"/>
  <c r="Z17" i="2"/>
  <c r="Y17" i="2"/>
  <c r="J17" i="2"/>
  <c r="I17" i="2"/>
  <c r="H17" i="2"/>
  <c r="G17" i="2"/>
  <c r="D17" i="2"/>
  <c r="AA16" i="2"/>
  <c r="Z16" i="2"/>
  <c r="Y16" i="2"/>
  <c r="J16" i="2"/>
  <c r="I16" i="2"/>
  <c r="H16" i="2"/>
  <c r="D16" i="2"/>
  <c r="G16" i="2" s="1"/>
  <c r="AB16" i="2" s="1"/>
  <c r="AA15" i="2"/>
  <c r="Z15" i="2"/>
  <c r="Y15" i="2"/>
  <c r="I15" i="2"/>
  <c r="H15" i="2"/>
  <c r="D15" i="2"/>
  <c r="G15" i="2" s="1"/>
  <c r="AA14" i="2"/>
  <c r="Z14" i="2"/>
  <c r="I14" i="2"/>
  <c r="H14" i="2"/>
  <c r="G14" i="2"/>
  <c r="Y14" i="2" s="1"/>
  <c r="AB14" i="2" s="1"/>
  <c r="D14" i="2"/>
  <c r="AA13" i="2"/>
  <c r="Z13" i="2"/>
  <c r="I13" i="2"/>
  <c r="H13" i="2"/>
  <c r="D13" i="2"/>
  <c r="G13" i="2" s="1"/>
  <c r="AA12" i="2"/>
  <c r="Z12" i="2"/>
  <c r="I12" i="2"/>
  <c r="H12" i="2"/>
  <c r="G12" i="2"/>
  <c r="D12" i="2"/>
  <c r="AA11" i="2"/>
  <c r="Z11" i="2"/>
  <c r="I11" i="2"/>
  <c r="H11" i="2"/>
  <c r="G11" i="2"/>
  <c r="D11" i="2"/>
  <c r="AA10" i="2"/>
  <c r="Z10" i="2"/>
  <c r="J10" i="2"/>
  <c r="I10" i="2"/>
  <c r="H10" i="2"/>
  <c r="D10" i="2"/>
  <c r="G10" i="2" s="1"/>
  <c r="AA9" i="2"/>
  <c r="Z9" i="2"/>
  <c r="I9" i="2"/>
  <c r="H9" i="2"/>
  <c r="G9" i="2"/>
  <c r="D9" i="2"/>
  <c r="AA8" i="2"/>
  <c r="Z8" i="2"/>
  <c r="I8" i="2"/>
  <c r="H8" i="2"/>
  <c r="D8" i="2"/>
  <c r="G8" i="2" s="1"/>
  <c r="AA7" i="2"/>
  <c r="Z7" i="2"/>
  <c r="I7" i="2"/>
  <c r="H7" i="2"/>
  <c r="G7" i="2"/>
  <c r="D7" i="2"/>
  <c r="AA6" i="2"/>
  <c r="AB6" i="2" s="1"/>
  <c r="Z6" i="2"/>
  <c r="Y6" i="2"/>
  <c r="I6" i="2"/>
  <c r="H6" i="2"/>
  <c r="D6" i="2"/>
  <c r="G6" i="2" s="1"/>
  <c r="J6" i="2" s="1"/>
  <c r="AA5" i="2"/>
  <c r="Z5" i="2"/>
  <c r="J5" i="2"/>
  <c r="I5" i="2"/>
  <c r="H5" i="2"/>
  <c r="G5" i="2"/>
  <c r="D5" i="2"/>
  <c r="AA4" i="2"/>
  <c r="Z4" i="2"/>
  <c r="I4" i="2"/>
  <c r="H4" i="2"/>
  <c r="D4" i="2"/>
  <c r="G4" i="2" s="1"/>
  <c r="AA3" i="2"/>
  <c r="Z3" i="2"/>
  <c r="I3" i="2"/>
  <c r="H3" i="2"/>
  <c r="D3" i="2"/>
  <c r="G3" i="2" s="1"/>
  <c r="AA2" i="2"/>
  <c r="Z2" i="2"/>
  <c r="Y2" i="2"/>
  <c r="J2" i="2"/>
  <c r="I2" i="2"/>
  <c r="H2" i="2"/>
  <c r="G2" i="2"/>
  <c r="D2" i="2"/>
  <c r="S247" i="1"/>
  <c r="R247" i="1"/>
  <c r="Q247" i="1"/>
  <c r="D247" i="1"/>
  <c r="T246" i="1"/>
  <c r="S246" i="1"/>
  <c r="R246" i="1"/>
  <c r="Q246" i="1"/>
  <c r="D246" i="1"/>
  <c r="S245" i="1"/>
  <c r="R245" i="1"/>
  <c r="Q245" i="1"/>
  <c r="D245" i="1"/>
  <c r="T245" i="1" s="1"/>
  <c r="S244" i="1"/>
  <c r="R244" i="1"/>
  <c r="Q244" i="1"/>
  <c r="D244" i="1"/>
  <c r="S243" i="1"/>
  <c r="R243" i="1"/>
  <c r="Q243" i="1"/>
  <c r="D243" i="1"/>
  <c r="T243" i="1" s="1"/>
  <c r="S242" i="1"/>
  <c r="R242" i="1"/>
  <c r="Q242" i="1"/>
  <c r="D242" i="1"/>
  <c r="T241" i="1"/>
  <c r="S241" i="1"/>
  <c r="R241" i="1"/>
  <c r="Q241" i="1"/>
  <c r="D241" i="1"/>
  <c r="T240" i="1"/>
  <c r="S240" i="1"/>
  <c r="R240" i="1"/>
  <c r="Q240" i="1"/>
  <c r="D240" i="1"/>
  <c r="S239" i="1"/>
  <c r="R239" i="1"/>
  <c r="Q239" i="1"/>
  <c r="D239" i="1"/>
  <c r="S238" i="1"/>
  <c r="R238" i="1"/>
  <c r="Q238" i="1"/>
  <c r="D238" i="1"/>
  <c r="T238" i="1" s="1"/>
  <c r="S237" i="1"/>
  <c r="R237" i="1"/>
  <c r="Q237" i="1"/>
  <c r="D237" i="1"/>
  <c r="S236" i="1"/>
  <c r="R236" i="1"/>
  <c r="Q236" i="1"/>
  <c r="D236" i="1"/>
  <c r="T236" i="1" s="1"/>
  <c r="S235" i="1"/>
  <c r="T235" i="1" s="1"/>
  <c r="R235" i="1"/>
  <c r="Q235" i="1"/>
  <c r="D235" i="1"/>
  <c r="S234" i="1"/>
  <c r="R234" i="1"/>
  <c r="Q234" i="1"/>
  <c r="D234" i="1"/>
  <c r="S233" i="1"/>
  <c r="R233" i="1"/>
  <c r="Q233" i="1"/>
  <c r="D233" i="1"/>
  <c r="T233" i="1" s="1"/>
  <c r="S232" i="1"/>
  <c r="T232" i="1" s="1"/>
  <c r="R232" i="1"/>
  <c r="Q232" i="1"/>
  <c r="D232" i="1"/>
  <c r="S231" i="1"/>
  <c r="R231" i="1"/>
  <c r="Q231" i="1"/>
  <c r="D231" i="1"/>
  <c r="S230" i="1"/>
  <c r="R230" i="1"/>
  <c r="Q230" i="1"/>
  <c r="T230" i="1" s="1"/>
  <c r="D230" i="1"/>
  <c r="S229" i="1"/>
  <c r="R229" i="1"/>
  <c r="Q229" i="1"/>
  <c r="T229" i="1" s="1"/>
  <c r="D229" i="1"/>
  <c r="T228" i="1"/>
  <c r="S228" i="1"/>
  <c r="R228" i="1"/>
  <c r="Q228" i="1"/>
  <c r="D228" i="1"/>
  <c r="S227" i="1"/>
  <c r="R227" i="1"/>
  <c r="Q227" i="1"/>
  <c r="D227" i="1"/>
  <c r="T227" i="1" s="1"/>
  <c r="S226" i="1"/>
  <c r="R226" i="1"/>
  <c r="Q226" i="1"/>
  <c r="D226" i="1"/>
  <c r="T226" i="1" s="1"/>
  <c r="T225" i="1"/>
  <c r="S225" i="1"/>
  <c r="R225" i="1"/>
  <c r="Q225" i="1"/>
  <c r="D225" i="1"/>
  <c r="S224" i="1"/>
  <c r="R224" i="1"/>
  <c r="Q224" i="1"/>
  <c r="D224" i="1"/>
  <c r="T224" i="1" s="1"/>
  <c r="S223" i="1"/>
  <c r="T223" i="1" s="1"/>
  <c r="R223" i="1"/>
  <c r="Q223" i="1"/>
  <c r="D223" i="1"/>
  <c r="S222" i="1"/>
  <c r="R222" i="1"/>
  <c r="Q222" i="1"/>
  <c r="D222" i="1"/>
  <c r="T222" i="1" s="1"/>
  <c r="S221" i="1"/>
  <c r="R221" i="1"/>
  <c r="Q221" i="1"/>
  <c r="D221" i="1"/>
  <c r="T221" i="1" s="1"/>
  <c r="S220" i="1"/>
  <c r="R220" i="1"/>
  <c r="Q220" i="1"/>
  <c r="T220" i="1" s="1"/>
  <c r="D220" i="1"/>
  <c r="S219" i="1"/>
  <c r="R219" i="1"/>
  <c r="Q219" i="1"/>
  <c r="D219" i="1"/>
  <c r="S218" i="1"/>
  <c r="R218" i="1"/>
  <c r="Q218" i="1"/>
  <c r="T218" i="1" s="1"/>
  <c r="D218" i="1"/>
  <c r="S217" i="1"/>
  <c r="R217" i="1"/>
  <c r="Q217" i="1"/>
  <c r="T217" i="1" s="1"/>
  <c r="D217" i="1"/>
  <c r="T216" i="1"/>
  <c r="S216" i="1"/>
  <c r="R216" i="1"/>
  <c r="Q216" i="1"/>
  <c r="D216" i="1"/>
  <c r="S215" i="1"/>
  <c r="R215" i="1"/>
  <c r="Q215" i="1"/>
  <c r="D215" i="1"/>
  <c r="T215" i="1" s="1"/>
  <c r="S214" i="1"/>
  <c r="R214" i="1"/>
  <c r="Q214" i="1"/>
  <c r="D214" i="1"/>
  <c r="S213" i="1"/>
  <c r="R213" i="1"/>
  <c r="T213" i="1" s="1"/>
  <c r="Q213" i="1"/>
  <c r="D213" i="1"/>
  <c r="S212" i="1"/>
  <c r="R212" i="1"/>
  <c r="Q212" i="1"/>
  <c r="D212" i="1"/>
  <c r="T212" i="1" s="1"/>
  <c r="S211" i="1"/>
  <c r="T211" i="1" s="1"/>
  <c r="R211" i="1"/>
  <c r="Q211" i="1"/>
  <c r="D211" i="1"/>
  <c r="S210" i="1"/>
  <c r="R210" i="1"/>
  <c r="Q210" i="1"/>
  <c r="D210" i="1"/>
  <c r="S209" i="1"/>
  <c r="R209" i="1"/>
  <c r="Q209" i="1"/>
  <c r="D209" i="1"/>
  <c r="T209" i="1" s="1"/>
  <c r="S208" i="1"/>
  <c r="R208" i="1"/>
  <c r="Q208" i="1"/>
  <c r="T208" i="1" s="1"/>
  <c r="D208" i="1"/>
  <c r="S207" i="1"/>
  <c r="R207" i="1"/>
  <c r="Q207" i="1"/>
  <c r="D207" i="1"/>
  <c r="S206" i="1"/>
  <c r="R206" i="1"/>
  <c r="Q206" i="1"/>
  <c r="D206" i="1"/>
  <c r="T205" i="1"/>
  <c r="S205" i="1"/>
  <c r="R205" i="1"/>
  <c r="Q205" i="1"/>
  <c r="D205" i="1"/>
  <c r="T204" i="1"/>
  <c r="S204" i="1"/>
  <c r="R204" i="1"/>
  <c r="Q204" i="1"/>
  <c r="D204" i="1"/>
  <c r="S203" i="1"/>
  <c r="R203" i="1"/>
  <c r="Q203" i="1"/>
  <c r="D203" i="1"/>
  <c r="S202" i="1"/>
  <c r="R202" i="1"/>
  <c r="Q202" i="1"/>
  <c r="D202" i="1"/>
  <c r="S201" i="1"/>
  <c r="R201" i="1"/>
  <c r="Q201" i="1"/>
  <c r="T201" i="1" s="1"/>
  <c r="D201" i="1"/>
  <c r="S200" i="1"/>
  <c r="R200" i="1"/>
  <c r="Q200" i="1"/>
  <c r="D200" i="1"/>
  <c r="S199" i="1"/>
  <c r="T199" i="1" s="1"/>
  <c r="R199" i="1"/>
  <c r="Q199" i="1"/>
  <c r="D199" i="1"/>
  <c r="S198" i="1"/>
  <c r="R198" i="1"/>
  <c r="Q198" i="1"/>
  <c r="D198" i="1"/>
  <c r="S197" i="1"/>
  <c r="R197" i="1"/>
  <c r="Q197" i="1"/>
  <c r="D197" i="1"/>
  <c r="T197" i="1" s="1"/>
  <c r="S196" i="1"/>
  <c r="R196" i="1"/>
  <c r="Q196" i="1"/>
  <c r="D196" i="1"/>
  <c r="T196" i="1" s="1"/>
  <c r="S195" i="1"/>
  <c r="R195" i="1"/>
  <c r="Q195" i="1"/>
  <c r="T195" i="1" s="1"/>
  <c r="D195" i="1"/>
  <c r="S194" i="1"/>
  <c r="R194" i="1"/>
  <c r="Q194" i="1"/>
  <c r="D194" i="1"/>
  <c r="T193" i="1"/>
  <c r="S193" i="1"/>
  <c r="R193" i="1"/>
  <c r="Q193" i="1"/>
  <c r="D193" i="1"/>
  <c r="T192" i="1"/>
  <c r="S192" i="1"/>
  <c r="R192" i="1"/>
  <c r="Q192" i="1"/>
  <c r="D192" i="1"/>
  <c r="S191" i="1"/>
  <c r="R191" i="1"/>
  <c r="Q191" i="1"/>
  <c r="D191" i="1"/>
  <c r="S190" i="1"/>
  <c r="R190" i="1"/>
  <c r="Q190" i="1"/>
  <c r="D190" i="1"/>
  <c r="T190" i="1" s="1"/>
  <c r="S189" i="1"/>
  <c r="R189" i="1"/>
  <c r="Q189" i="1"/>
  <c r="T189" i="1" s="1"/>
  <c r="D189" i="1"/>
  <c r="S188" i="1"/>
  <c r="R188" i="1"/>
  <c r="Q188" i="1"/>
  <c r="D188" i="1"/>
  <c r="T188" i="1" s="1"/>
  <c r="T187" i="1"/>
  <c r="S187" i="1"/>
  <c r="R187" i="1"/>
  <c r="Q187" i="1"/>
  <c r="D187" i="1"/>
  <c r="S186" i="1"/>
  <c r="R186" i="1"/>
  <c r="Q186" i="1"/>
  <c r="D186" i="1"/>
  <c r="S185" i="1"/>
  <c r="R185" i="1"/>
  <c r="Q185" i="1"/>
  <c r="D185" i="1"/>
  <c r="T185" i="1" s="1"/>
  <c r="S184" i="1"/>
  <c r="T184" i="1" s="1"/>
  <c r="R184" i="1"/>
  <c r="Q184" i="1"/>
  <c r="D184" i="1"/>
  <c r="S183" i="1"/>
  <c r="R183" i="1"/>
  <c r="Q183" i="1"/>
  <c r="D183" i="1"/>
  <c r="S182" i="1"/>
  <c r="R182" i="1"/>
  <c r="Q182" i="1"/>
  <c r="T182" i="1" s="1"/>
  <c r="D182" i="1"/>
  <c r="S181" i="1"/>
  <c r="R181" i="1"/>
  <c r="Q181" i="1"/>
  <c r="T181" i="1" s="1"/>
  <c r="D181" i="1"/>
  <c r="T180" i="1"/>
  <c r="S180" i="1"/>
  <c r="R180" i="1"/>
  <c r="Q180" i="1"/>
  <c r="D180" i="1"/>
  <c r="S179" i="1"/>
  <c r="R179" i="1"/>
  <c r="Q179" i="1"/>
  <c r="D179" i="1"/>
  <c r="T179" i="1" s="1"/>
  <c r="S178" i="1"/>
  <c r="R178" i="1"/>
  <c r="Q178" i="1"/>
  <c r="D178" i="1"/>
  <c r="T178" i="1" s="1"/>
  <c r="T177" i="1"/>
  <c r="S177" i="1"/>
  <c r="R177" i="1"/>
  <c r="Q177" i="1"/>
  <c r="D177" i="1"/>
  <c r="S176" i="1"/>
  <c r="R176" i="1"/>
  <c r="Q176" i="1"/>
  <c r="D176" i="1"/>
  <c r="T176" i="1" s="1"/>
  <c r="S175" i="1"/>
  <c r="T175" i="1" s="1"/>
  <c r="R175" i="1"/>
  <c r="Q175" i="1"/>
  <c r="D175" i="1"/>
  <c r="S174" i="1"/>
  <c r="R174" i="1"/>
  <c r="Q174" i="1"/>
  <c r="D174" i="1"/>
  <c r="T174" i="1" s="1"/>
  <c r="S173" i="1"/>
  <c r="R173" i="1"/>
  <c r="Q173" i="1"/>
  <c r="D173" i="1"/>
  <c r="T173" i="1" s="1"/>
  <c r="S172" i="1"/>
  <c r="R172" i="1"/>
  <c r="Q172" i="1"/>
  <c r="T172" i="1" s="1"/>
  <c r="D172" i="1"/>
  <c r="S171" i="1"/>
  <c r="R171" i="1"/>
  <c r="Q171" i="1"/>
  <c r="D171" i="1"/>
  <c r="S170" i="1"/>
  <c r="R170" i="1"/>
  <c r="Q170" i="1"/>
  <c r="T170" i="1" s="1"/>
  <c r="D170" i="1"/>
  <c r="S169" i="1"/>
  <c r="R169" i="1"/>
  <c r="Q169" i="1"/>
  <c r="T169" i="1" s="1"/>
  <c r="D169" i="1"/>
  <c r="T168" i="1"/>
  <c r="S168" i="1"/>
  <c r="R168" i="1"/>
  <c r="Q168" i="1"/>
  <c r="D168" i="1"/>
  <c r="S167" i="1"/>
  <c r="R167" i="1"/>
  <c r="Q167" i="1"/>
  <c r="D167" i="1"/>
  <c r="T167" i="1" s="1"/>
  <c r="S166" i="1"/>
  <c r="R166" i="1"/>
  <c r="Q166" i="1"/>
  <c r="D166" i="1"/>
  <c r="S165" i="1"/>
  <c r="R165" i="1"/>
  <c r="T165" i="1" s="1"/>
  <c r="Q165" i="1"/>
  <c r="D165" i="1"/>
  <c r="S164" i="1"/>
  <c r="R164" i="1"/>
  <c r="Q164" i="1"/>
  <c r="D164" i="1"/>
  <c r="T164" i="1" s="1"/>
  <c r="S163" i="1"/>
  <c r="T163" i="1" s="1"/>
  <c r="R163" i="1"/>
  <c r="Q163" i="1"/>
  <c r="D163" i="1"/>
  <c r="S162" i="1"/>
  <c r="R162" i="1"/>
  <c r="Q162" i="1"/>
  <c r="D162" i="1"/>
  <c r="S161" i="1"/>
  <c r="R161" i="1"/>
  <c r="Q161" i="1"/>
  <c r="D161" i="1"/>
  <c r="T161" i="1" s="1"/>
  <c r="S160" i="1"/>
  <c r="R160" i="1"/>
  <c r="Q160" i="1"/>
  <c r="T160" i="1" s="1"/>
  <c r="D160" i="1"/>
  <c r="S159" i="1"/>
  <c r="R159" i="1"/>
  <c r="Q159" i="1"/>
  <c r="T159" i="1" s="1"/>
  <c r="D159" i="1"/>
  <c r="S158" i="1"/>
  <c r="R158" i="1"/>
  <c r="Q158" i="1"/>
  <c r="D158" i="1"/>
  <c r="T157" i="1"/>
  <c r="S157" i="1"/>
  <c r="R157" i="1"/>
  <c r="Q157" i="1"/>
  <c r="D157" i="1"/>
  <c r="T156" i="1"/>
  <c r="S156" i="1"/>
  <c r="R156" i="1"/>
  <c r="Q156" i="1"/>
  <c r="D156" i="1"/>
  <c r="S155" i="1"/>
  <c r="R155" i="1"/>
  <c r="Q155" i="1"/>
  <c r="D155" i="1"/>
  <c r="S154" i="1"/>
  <c r="R154" i="1"/>
  <c r="Q154" i="1"/>
  <c r="D154" i="1"/>
  <c r="S153" i="1"/>
  <c r="R153" i="1"/>
  <c r="Q153" i="1"/>
  <c r="D153" i="1"/>
  <c r="S152" i="1"/>
  <c r="R152" i="1"/>
  <c r="Q152" i="1"/>
  <c r="D152" i="1"/>
  <c r="S151" i="1"/>
  <c r="T151" i="1" s="1"/>
  <c r="R151" i="1"/>
  <c r="Q151" i="1"/>
  <c r="D151" i="1"/>
  <c r="S150" i="1"/>
  <c r="R150" i="1"/>
  <c r="Q150" i="1"/>
  <c r="D150" i="1"/>
  <c r="S149" i="1"/>
  <c r="R149" i="1"/>
  <c r="Q149" i="1"/>
  <c r="D149" i="1"/>
  <c r="T149" i="1" s="1"/>
  <c r="S148" i="1"/>
  <c r="R148" i="1"/>
  <c r="Q148" i="1"/>
  <c r="D148" i="1"/>
  <c r="T148" i="1" s="1"/>
  <c r="S147" i="1"/>
  <c r="R147" i="1"/>
  <c r="Q147" i="1"/>
  <c r="T147" i="1" s="1"/>
  <c r="D147" i="1"/>
  <c r="S146" i="1"/>
  <c r="R146" i="1"/>
  <c r="Q146" i="1"/>
  <c r="D146" i="1"/>
  <c r="T145" i="1"/>
  <c r="S145" i="1"/>
  <c r="R145" i="1"/>
  <c r="Q145" i="1"/>
  <c r="D145" i="1"/>
  <c r="T144" i="1"/>
  <c r="S144" i="1"/>
  <c r="R144" i="1"/>
  <c r="Q144" i="1"/>
  <c r="D144" i="1"/>
  <c r="S143" i="1"/>
  <c r="R143" i="1"/>
  <c r="Q143" i="1"/>
  <c r="D143" i="1"/>
  <c r="S142" i="1"/>
  <c r="R142" i="1"/>
  <c r="Q142" i="1"/>
  <c r="D142" i="1"/>
  <c r="T142" i="1" s="1"/>
  <c r="S141" i="1"/>
  <c r="R141" i="1"/>
  <c r="Q141" i="1"/>
  <c r="D141" i="1"/>
  <c r="S140" i="1"/>
  <c r="R140" i="1"/>
  <c r="Q140" i="1"/>
  <c r="D140" i="1"/>
  <c r="T140" i="1" s="1"/>
  <c r="S139" i="1"/>
  <c r="T139" i="1" s="1"/>
  <c r="R139" i="1"/>
  <c r="Q139" i="1"/>
  <c r="D139" i="1"/>
  <c r="S138" i="1"/>
  <c r="R138" i="1"/>
  <c r="Q138" i="1"/>
  <c r="D138" i="1"/>
  <c r="S137" i="1"/>
  <c r="R137" i="1"/>
  <c r="Q137" i="1"/>
  <c r="D137" i="1"/>
  <c r="T137" i="1" s="1"/>
  <c r="S136" i="1"/>
  <c r="T136" i="1" s="1"/>
  <c r="R136" i="1"/>
  <c r="Q136" i="1"/>
  <c r="D136" i="1"/>
  <c r="S135" i="1"/>
  <c r="R135" i="1"/>
  <c r="Q135" i="1"/>
  <c r="T135" i="1" s="1"/>
  <c r="D135" i="1"/>
  <c r="S134" i="1"/>
  <c r="T134" i="1" s="1"/>
  <c r="R134" i="1"/>
  <c r="Q134" i="1"/>
  <c r="D134" i="1"/>
  <c r="S133" i="1"/>
  <c r="R133" i="1"/>
  <c r="Q133" i="1"/>
  <c r="D133" i="1"/>
  <c r="T133" i="1" s="1"/>
  <c r="S132" i="1"/>
  <c r="T132" i="1" s="1"/>
  <c r="R132" i="1"/>
  <c r="Q132" i="1"/>
  <c r="D132" i="1"/>
  <c r="S131" i="1"/>
  <c r="R131" i="1"/>
  <c r="Q131" i="1"/>
  <c r="D131" i="1"/>
  <c r="T131" i="1" s="1"/>
  <c r="S130" i="1"/>
  <c r="R130" i="1"/>
  <c r="Q130" i="1"/>
  <c r="D130" i="1"/>
  <c r="T130" i="1" s="1"/>
  <c r="S129" i="1"/>
  <c r="R129" i="1"/>
  <c r="Q129" i="1"/>
  <c r="D129" i="1"/>
  <c r="T129" i="1" s="1"/>
  <c r="S128" i="1"/>
  <c r="R128" i="1"/>
  <c r="Q128" i="1"/>
  <c r="D128" i="1"/>
  <c r="T128" i="1" s="1"/>
  <c r="S127" i="1"/>
  <c r="R127" i="1"/>
  <c r="T127" i="1" s="1"/>
  <c r="Q127" i="1"/>
  <c r="D127" i="1"/>
  <c r="S126" i="1"/>
  <c r="R126" i="1"/>
  <c r="Q126" i="1"/>
  <c r="D126" i="1"/>
  <c r="T126" i="1" s="1"/>
  <c r="S125" i="1"/>
  <c r="R125" i="1"/>
  <c r="Q125" i="1"/>
  <c r="D125" i="1"/>
  <c r="T125" i="1" s="1"/>
  <c r="S124" i="1"/>
  <c r="R124" i="1"/>
  <c r="Q124" i="1"/>
  <c r="D124" i="1"/>
  <c r="T124" i="1" s="1"/>
  <c r="S123" i="1"/>
  <c r="R123" i="1"/>
  <c r="Q123" i="1"/>
  <c r="D123" i="1"/>
  <c r="T122" i="1"/>
  <c r="S122" i="1"/>
  <c r="R122" i="1"/>
  <c r="Q122" i="1"/>
  <c r="D122" i="1"/>
  <c r="S121" i="1"/>
  <c r="R121" i="1"/>
  <c r="Q121" i="1"/>
  <c r="D121" i="1"/>
  <c r="T121" i="1" s="1"/>
  <c r="T120" i="1"/>
  <c r="S120" i="1"/>
  <c r="R120" i="1"/>
  <c r="Q120" i="1"/>
  <c r="D120" i="1"/>
  <c r="S119" i="1"/>
  <c r="R119" i="1"/>
  <c r="Q119" i="1"/>
  <c r="D119" i="1"/>
  <c r="T119" i="1" s="1"/>
  <c r="S118" i="1"/>
  <c r="R118" i="1"/>
  <c r="Q118" i="1"/>
  <c r="D118" i="1"/>
  <c r="T118" i="1" s="1"/>
  <c r="S117" i="1"/>
  <c r="R117" i="1"/>
  <c r="Q117" i="1"/>
  <c r="D117" i="1"/>
  <c r="T117" i="1" s="1"/>
  <c r="S116" i="1"/>
  <c r="R116" i="1"/>
  <c r="Q116" i="1"/>
  <c r="D116" i="1"/>
  <c r="T115" i="1"/>
  <c r="S115" i="1"/>
  <c r="R115" i="1"/>
  <c r="Q115" i="1"/>
  <c r="D115" i="1"/>
  <c r="S114" i="1"/>
  <c r="R114" i="1"/>
  <c r="Q114" i="1"/>
  <c r="D114" i="1"/>
  <c r="T113" i="1"/>
  <c r="S113" i="1"/>
  <c r="R113" i="1"/>
  <c r="Q113" i="1"/>
  <c r="D113" i="1"/>
  <c r="S112" i="1"/>
  <c r="R112" i="1"/>
  <c r="Q112" i="1"/>
  <c r="T112" i="1" s="1"/>
  <c r="D112" i="1"/>
  <c r="S111" i="1"/>
  <c r="R111" i="1"/>
  <c r="Q111" i="1"/>
  <c r="D111" i="1"/>
  <c r="S110" i="1"/>
  <c r="R110" i="1"/>
  <c r="Q110" i="1"/>
  <c r="T110" i="1" s="1"/>
  <c r="D110" i="1"/>
  <c r="T109" i="1"/>
  <c r="S109" i="1"/>
  <c r="R109" i="1"/>
  <c r="Q109" i="1"/>
  <c r="D109" i="1"/>
  <c r="T108" i="1"/>
  <c r="S108" i="1"/>
  <c r="R108" i="1"/>
  <c r="Q108" i="1"/>
  <c r="D108" i="1"/>
  <c r="S107" i="1"/>
  <c r="R107" i="1"/>
  <c r="Q107" i="1"/>
  <c r="D107" i="1"/>
  <c r="S106" i="1"/>
  <c r="R106" i="1"/>
  <c r="Q106" i="1"/>
  <c r="D106" i="1"/>
  <c r="T106" i="1" s="1"/>
  <c r="S105" i="1"/>
  <c r="R105" i="1"/>
  <c r="T105" i="1" s="1"/>
  <c r="Q105" i="1"/>
  <c r="D105" i="1"/>
  <c r="S104" i="1"/>
  <c r="R104" i="1"/>
  <c r="Q104" i="1"/>
  <c r="D104" i="1"/>
  <c r="S103" i="1"/>
  <c r="R103" i="1"/>
  <c r="Q103" i="1"/>
  <c r="D103" i="1"/>
  <c r="S102" i="1"/>
  <c r="R102" i="1"/>
  <c r="Q102" i="1"/>
  <c r="D102" i="1"/>
  <c r="T101" i="1"/>
  <c r="S101" i="1"/>
  <c r="R101" i="1"/>
  <c r="Q101" i="1"/>
  <c r="D101" i="1"/>
  <c r="S100" i="1"/>
  <c r="R100" i="1"/>
  <c r="Q100" i="1"/>
  <c r="D100" i="1"/>
  <c r="T100" i="1" s="1"/>
  <c r="S99" i="1"/>
  <c r="R99" i="1"/>
  <c r="Q99" i="1"/>
  <c r="T99" i="1" s="1"/>
  <c r="D99" i="1"/>
  <c r="S98" i="1"/>
  <c r="R98" i="1"/>
  <c r="Q98" i="1"/>
  <c r="T98" i="1" s="1"/>
  <c r="D98" i="1"/>
  <c r="S97" i="1"/>
  <c r="R97" i="1"/>
  <c r="Q97" i="1"/>
  <c r="D97" i="1"/>
  <c r="T97" i="1" s="1"/>
  <c r="S96" i="1"/>
  <c r="T96" i="1" s="1"/>
  <c r="R96" i="1"/>
  <c r="Q96" i="1"/>
  <c r="D96" i="1"/>
  <c r="S95" i="1"/>
  <c r="R95" i="1"/>
  <c r="Q95" i="1"/>
  <c r="D95" i="1"/>
  <c r="S94" i="1"/>
  <c r="R94" i="1"/>
  <c r="Q94" i="1"/>
  <c r="D94" i="1"/>
  <c r="T94" i="1" s="1"/>
  <c r="S93" i="1"/>
  <c r="R93" i="1"/>
  <c r="Q93" i="1"/>
  <c r="T93" i="1" s="1"/>
  <c r="D93" i="1"/>
  <c r="S92" i="1"/>
  <c r="R92" i="1"/>
  <c r="Q92" i="1"/>
  <c r="D92" i="1"/>
  <c r="S91" i="1"/>
  <c r="R91" i="1"/>
  <c r="T91" i="1" s="1"/>
  <c r="Q91" i="1"/>
  <c r="D91" i="1"/>
  <c r="S90" i="1"/>
  <c r="R90" i="1"/>
  <c r="Q90" i="1"/>
  <c r="D90" i="1"/>
  <c r="T90" i="1" s="1"/>
  <c r="S89" i="1"/>
  <c r="R89" i="1"/>
  <c r="Q89" i="1"/>
  <c r="D89" i="1"/>
  <c r="T89" i="1" s="1"/>
  <c r="S88" i="1"/>
  <c r="T88" i="1" s="1"/>
  <c r="R88" i="1"/>
  <c r="Q88" i="1"/>
  <c r="D88" i="1"/>
  <c r="S87" i="1"/>
  <c r="R87" i="1"/>
  <c r="Q87" i="1"/>
  <c r="T87" i="1" s="1"/>
  <c r="D87" i="1"/>
  <c r="T86" i="1"/>
  <c r="S86" i="1"/>
  <c r="R86" i="1"/>
  <c r="Q86" i="1"/>
  <c r="D86" i="1"/>
  <c r="S85" i="1"/>
  <c r="R85" i="1"/>
  <c r="Q85" i="1"/>
  <c r="D85" i="1"/>
  <c r="S84" i="1"/>
  <c r="T84" i="1" s="1"/>
  <c r="R84" i="1"/>
  <c r="Q84" i="1"/>
  <c r="D84" i="1"/>
  <c r="S83" i="1"/>
  <c r="R83" i="1"/>
  <c r="Q83" i="1"/>
  <c r="D83" i="1"/>
  <c r="T83" i="1" s="1"/>
  <c r="S82" i="1"/>
  <c r="R82" i="1"/>
  <c r="Q82" i="1"/>
  <c r="D82" i="1"/>
  <c r="T82" i="1" s="1"/>
  <c r="S81" i="1"/>
  <c r="R81" i="1"/>
  <c r="Q81" i="1"/>
  <c r="D81" i="1"/>
  <c r="T81" i="1" s="1"/>
  <c r="S80" i="1"/>
  <c r="R80" i="1"/>
  <c r="Q80" i="1"/>
  <c r="D80" i="1"/>
  <c r="T80" i="1" s="1"/>
  <c r="S79" i="1"/>
  <c r="R79" i="1"/>
  <c r="T79" i="1" s="1"/>
  <c r="Q79" i="1"/>
  <c r="D79" i="1"/>
  <c r="S78" i="1"/>
  <c r="R78" i="1"/>
  <c r="Q78" i="1"/>
  <c r="D78" i="1"/>
  <c r="S77" i="1"/>
  <c r="R77" i="1"/>
  <c r="Q77" i="1"/>
  <c r="D77" i="1"/>
  <c r="T77" i="1" s="1"/>
  <c r="S76" i="1"/>
  <c r="R76" i="1"/>
  <c r="Q76" i="1"/>
  <c r="T76" i="1" s="1"/>
  <c r="D76" i="1"/>
  <c r="S75" i="1"/>
  <c r="R75" i="1"/>
  <c r="T75" i="1" s="1"/>
  <c r="Q75" i="1"/>
  <c r="D75" i="1"/>
  <c r="T74" i="1"/>
  <c r="S74" i="1"/>
  <c r="R74" i="1"/>
  <c r="Q74" i="1"/>
  <c r="D74" i="1"/>
  <c r="S73" i="1"/>
  <c r="R73" i="1"/>
  <c r="Q73" i="1"/>
  <c r="T73" i="1" s="1"/>
  <c r="D73" i="1"/>
  <c r="T72" i="1"/>
  <c r="S72" i="1"/>
  <c r="R72" i="1"/>
  <c r="Q72" i="1"/>
  <c r="D72" i="1"/>
  <c r="S71" i="1"/>
  <c r="R71" i="1"/>
  <c r="Q71" i="1"/>
  <c r="D71" i="1"/>
  <c r="S70" i="1"/>
  <c r="R70" i="1"/>
  <c r="Q70" i="1"/>
  <c r="D70" i="1"/>
  <c r="S69" i="1"/>
  <c r="R69" i="1"/>
  <c r="Q69" i="1"/>
  <c r="D69" i="1"/>
  <c r="T69" i="1" s="1"/>
  <c r="T68" i="1"/>
  <c r="S68" i="1"/>
  <c r="R68" i="1"/>
  <c r="Q68" i="1"/>
  <c r="D68" i="1"/>
  <c r="T67" i="1"/>
  <c r="S67" i="1"/>
  <c r="R67" i="1"/>
  <c r="Q67" i="1"/>
  <c r="D67" i="1"/>
  <c r="S66" i="1"/>
  <c r="R66" i="1"/>
  <c r="Q66" i="1"/>
  <c r="D66" i="1"/>
  <c r="T66" i="1" s="1"/>
  <c r="S65" i="1"/>
  <c r="R65" i="1"/>
  <c r="Q65" i="1"/>
  <c r="T65" i="1" s="1"/>
  <c r="D65" i="1"/>
  <c r="S64" i="1"/>
  <c r="R64" i="1"/>
  <c r="Q64" i="1"/>
  <c r="D64" i="1"/>
  <c r="T64" i="1" s="1"/>
  <c r="S63" i="1"/>
  <c r="R63" i="1"/>
  <c r="Q63" i="1"/>
  <c r="T63" i="1" s="1"/>
  <c r="D63" i="1"/>
  <c r="S62" i="1"/>
  <c r="R62" i="1"/>
  <c r="Q62" i="1"/>
  <c r="T62" i="1" s="1"/>
  <c r="D62" i="1"/>
  <c r="S61" i="1"/>
  <c r="T61" i="1" s="1"/>
  <c r="R61" i="1"/>
  <c r="Q61" i="1"/>
  <c r="D61" i="1"/>
  <c r="S60" i="1"/>
  <c r="R60" i="1"/>
  <c r="Q60" i="1"/>
  <c r="D60" i="1"/>
  <c r="S59" i="1"/>
  <c r="R59" i="1"/>
  <c r="Q59" i="1"/>
  <c r="D59" i="1"/>
  <c r="S58" i="1"/>
  <c r="R58" i="1"/>
  <c r="Q58" i="1"/>
  <c r="D58" i="1"/>
  <c r="T58" i="1" s="1"/>
  <c r="T57" i="1"/>
  <c r="S57" i="1"/>
  <c r="R57" i="1"/>
  <c r="Q57" i="1"/>
  <c r="D57" i="1"/>
  <c r="S56" i="1"/>
  <c r="R56" i="1"/>
  <c r="Q56" i="1"/>
  <c r="D56" i="1"/>
  <c r="S55" i="1"/>
  <c r="R55" i="1"/>
  <c r="Q55" i="1"/>
  <c r="D55" i="1"/>
  <c r="T55" i="1" s="1"/>
  <c r="S54" i="1"/>
  <c r="R54" i="1"/>
  <c r="Q54" i="1"/>
  <c r="D54" i="1"/>
  <c r="T54" i="1" s="1"/>
  <c r="S53" i="1"/>
  <c r="R53" i="1"/>
  <c r="Q53" i="1"/>
  <c r="D53" i="1"/>
  <c r="T53" i="1" s="1"/>
  <c r="S52" i="1"/>
  <c r="R52" i="1"/>
  <c r="Q52" i="1"/>
  <c r="D52" i="1"/>
  <c r="S51" i="1"/>
  <c r="R51" i="1"/>
  <c r="T51" i="1" s="1"/>
  <c r="Q51" i="1"/>
  <c r="D51" i="1"/>
  <c r="S50" i="1"/>
  <c r="R50" i="1"/>
  <c r="T50" i="1" s="1"/>
  <c r="Q50" i="1"/>
  <c r="D50" i="1"/>
  <c r="S49" i="1"/>
  <c r="R49" i="1"/>
  <c r="Q49" i="1"/>
  <c r="T49" i="1" s="1"/>
  <c r="D49" i="1"/>
  <c r="T48" i="1"/>
  <c r="S48" i="1"/>
  <c r="R48" i="1"/>
  <c r="Q48" i="1"/>
  <c r="D48" i="1"/>
  <c r="S47" i="1"/>
  <c r="R47" i="1"/>
  <c r="Q47" i="1"/>
  <c r="D47" i="1"/>
  <c r="T47" i="1" s="1"/>
  <c r="S46" i="1"/>
  <c r="R46" i="1"/>
  <c r="Q46" i="1"/>
  <c r="D46" i="1"/>
  <c r="S45" i="1"/>
  <c r="R45" i="1"/>
  <c r="Q45" i="1"/>
  <c r="D45" i="1"/>
  <c r="T44" i="1"/>
  <c r="S44" i="1"/>
  <c r="R44" i="1"/>
  <c r="Q44" i="1"/>
  <c r="D44" i="1"/>
  <c r="S43" i="1"/>
  <c r="R43" i="1"/>
  <c r="Q43" i="1"/>
  <c r="D43" i="1"/>
  <c r="T43" i="1" s="1"/>
  <c r="S42" i="1"/>
  <c r="R42" i="1"/>
  <c r="Q42" i="1"/>
  <c r="D42" i="1"/>
  <c r="T42" i="1" s="1"/>
  <c r="S41" i="1"/>
  <c r="R41" i="1"/>
  <c r="Q41" i="1"/>
  <c r="T41" i="1" s="1"/>
  <c r="D41" i="1"/>
  <c r="S40" i="1"/>
  <c r="R40" i="1"/>
  <c r="Q40" i="1"/>
  <c r="D40" i="1"/>
  <c r="T40" i="1" s="1"/>
  <c r="S39" i="1"/>
  <c r="R39" i="1"/>
  <c r="Q39" i="1"/>
  <c r="T39" i="1" s="1"/>
  <c r="D39" i="1"/>
  <c r="S38" i="1"/>
  <c r="R38" i="1"/>
  <c r="Q38" i="1"/>
  <c r="T38" i="1" s="1"/>
  <c r="D38" i="1"/>
  <c r="S37" i="1"/>
  <c r="T37" i="1" s="1"/>
  <c r="R37" i="1"/>
  <c r="Q37" i="1"/>
  <c r="D37" i="1"/>
  <c r="S36" i="1"/>
  <c r="R36" i="1"/>
  <c r="Q36" i="1"/>
  <c r="D36" i="1"/>
  <c r="S35" i="1"/>
  <c r="R35" i="1"/>
  <c r="Q35" i="1"/>
  <c r="D35" i="1"/>
  <c r="S34" i="1"/>
  <c r="R34" i="1"/>
  <c r="Q34" i="1"/>
  <c r="D34" i="1"/>
  <c r="T33" i="1"/>
  <c r="S33" i="1"/>
  <c r="R33" i="1"/>
  <c r="Q33" i="1"/>
  <c r="D33" i="1"/>
  <c r="S32" i="1"/>
  <c r="R32" i="1"/>
  <c r="Q32" i="1"/>
  <c r="D32" i="1"/>
  <c r="T32" i="1" s="1"/>
  <c r="S31" i="1"/>
  <c r="R31" i="1"/>
  <c r="Q31" i="1"/>
  <c r="D31" i="1"/>
  <c r="T31" i="1" s="1"/>
  <c r="S30" i="1"/>
  <c r="R30" i="1"/>
  <c r="Q30" i="1"/>
  <c r="D30" i="1"/>
  <c r="T30" i="1" s="1"/>
  <c r="S29" i="1"/>
  <c r="R29" i="1"/>
  <c r="Q29" i="1"/>
  <c r="D29" i="1"/>
  <c r="T29" i="1" s="1"/>
  <c r="S28" i="1"/>
  <c r="R28" i="1"/>
  <c r="Q28" i="1"/>
  <c r="D28" i="1"/>
  <c r="S27" i="1"/>
  <c r="R27" i="1"/>
  <c r="Q27" i="1"/>
  <c r="T27" i="1" s="1"/>
  <c r="D27" i="1"/>
  <c r="S26" i="1"/>
  <c r="R26" i="1"/>
  <c r="T26" i="1" s="1"/>
  <c r="Q26" i="1"/>
  <c r="D26" i="1"/>
  <c r="S25" i="1"/>
  <c r="R25" i="1"/>
  <c r="Q25" i="1"/>
  <c r="T25" i="1" s="1"/>
  <c r="D25" i="1"/>
  <c r="T24" i="1"/>
  <c r="S24" i="1"/>
  <c r="R24" i="1"/>
  <c r="Q24" i="1"/>
  <c r="D24" i="1"/>
  <c r="S23" i="1"/>
  <c r="R23" i="1"/>
  <c r="Q23" i="1"/>
  <c r="D23" i="1"/>
  <c r="S22" i="1"/>
  <c r="R22" i="1"/>
  <c r="Q22" i="1"/>
  <c r="D22" i="1"/>
  <c r="S21" i="1"/>
  <c r="R21" i="1"/>
  <c r="Q21" i="1"/>
  <c r="D21" i="1"/>
  <c r="T20" i="1"/>
  <c r="S20" i="1"/>
  <c r="R20" i="1"/>
  <c r="Q20" i="1"/>
  <c r="D20" i="1"/>
  <c r="S19" i="1"/>
  <c r="T19" i="1" s="1"/>
  <c r="R19" i="1"/>
  <c r="Q19" i="1"/>
  <c r="D19" i="1"/>
  <c r="S18" i="1"/>
  <c r="R18" i="1"/>
  <c r="Q18" i="1"/>
  <c r="D18" i="1"/>
  <c r="T18" i="1" s="1"/>
  <c r="S17" i="1"/>
  <c r="R17" i="1"/>
  <c r="Q17" i="1"/>
  <c r="T17" i="1" s="1"/>
  <c r="D17" i="1"/>
  <c r="S16" i="1"/>
  <c r="R16" i="1"/>
  <c r="Q16" i="1"/>
  <c r="D16" i="1"/>
  <c r="T16" i="1" s="1"/>
  <c r="S15" i="1"/>
  <c r="R15" i="1"/>
  <c r="Q15" i="1"/>
  <c r="D15" i="1"/>
  <c r="S14" i="1"/>
  <c r="R14" i="1"/>
  <c r="Q14" i="1"/>
  <c r="D14" i="1"/>
  <c r="T13" i="1"/>
  <c r="S13" i="1"/>
  <c r="R13" i="1"/>
  <c r="Q13" i="1"/>
  <c r="D13" i="1"/>
  <c r="S12" i="1"/>
  <c r="R12" i="1"/>
  <c r="Q12" i="1"/>
  <c r="D12" i="1"/>
  <c r="T12" i="1" s="1"/>
  <c r="S11" i="1"/>
  <c r="R11" i="1"/>
  <c r="Q11" i="1"/>
  <c r="D11" i="1"/>
  <c r="T11" i="1" s="1"/>
  <c r="T10" i="1"/>
  <c r="S10" i="1"/>
  <c r="R10" i="1"/>
  <c r="Q10" i="1"/>
  <c r="D10" i="1"/>
  <c r="S9" i="1"/>
  <c r="R9" i="1"/>
  <c r="Q9" i="1"/>
  <c r="D9" i="1"/>
  <c r="T9" i="1" s="1"/>
  <c r="S8" i="1"/>
  <c r="R8" i="1"/>
  <c r="T8" i="1" s="1"/>
  <c r="Q8" i="1"/>
  <c r="D8" i="1"/>
  <c r="S7" i="1"/>
  <c r="R7" i="1"/>
  <c r="Q7" i="1"/>
  <c r="T7" i="1" s="1"/>
  <c r="D7" i="1"/>
  <c r="T6" i="1"/>
  <c r="S6" i="1"/>
  <c r="R6" i="1"/>
  <c r="Q6" i="1"/>
  <c r="D6" i="1"/>
  <c r="S5" i="1"/>
  <c r="R5" i="1"/>
  <c r="Q5" i="1"/>
  <c r="T5" i="1" s="1"/>
  <c r="D5" i="1"/>
  <c r="S4" i="1"/>
  <c r="R4" i="1"/>
  <c r="Q4" i="1"/>
  <c r="D4" i="1"/>
  <c r="T4" i="1" s="1"/>
  <c r="S3" i="1"/>
  <c r="R3" i="1"/>
  <c r="Q3" i="1"/>
  <c r="T3" i="1" s="1"/>
  <c r="D3" i="1"/>
  <c r="S2" i="1"/>
  <c r="R2" i="1"/>
  <c r="Q2" i="1"/>
  <c r="D2" i="1"/>
  <c r="Y72" i="2" l="1"/>
  <c r="AB72" i="2" s="1"/>
  <c r="J72" i="2"/>
  <c r="T56" i="1"/>
  <c r="Y184" i="2"/>
  <c r="AB184" i="2"/>
  <c r="J184" i="2"/>
  <c r="T2" i="1"/>
  <c r="T23" i="1"/>
  <c r="T78" i="1"/>
  <c r="T103" i="1"/>
  <c r="T153" i="1"/>
  <c r="Y9" i="2"/>
  <c r="J9" i="2"/>
  <c r="AB9" i="2"/>
  <c r="J61" i="2"/>
  <c r="Y160" i="2"/>
  <c r="AB160" i="2"/>
  <c r="J160" i="2"/>
  <c r="Y166" i="2"/>
  <c r="AB166" i="2" s="1"/>
  <c r="J166" i="2"/>
  <c r="T21" i="1"/>
  <c r="T28" i="1"/>
  <c r="T71" i="1"/>
  <c r="T14" i="1"/>
  <c r="T45" i="1"/>
  <c r="T52" i="1"/>
  <c r="T207" i="1"/>
  <c r="Y100" i="2"/>
  <c r="J100" i="2"/>
  <c r="AB100" i="2"/>
  <c r="T95" i="1"/>
  <c r="T237" i="1"/>
  <c r="T203" i="1"/>
  <c r="Y81" i="2"/>
  <c r="AB81" i="2" s="1"/>
  <c r="J81" i="2"/>
  <c r="AB59" i="2"/>
  <c r="J59" i="2"/>
  <c r="Y61" i="2"/>
  <c r="AB61" i="2" s="1"/>
  <c r="T36" i="1"/>
  <c r="T60" i="1"/>
  <c r="T15" i="1"/>
  <c r="T34" i="1"/>
  <c r="T85" i="1"/>
  <c r="T141" i="1"/>
  <c r="T155" i="1"/>
  <c r="T162" i="1"/>
  <c r="T210" i="1"/>
  <c r="T247" i="1"/>
  <c r="AB3" i="2"/>
  <c r="J3" i="2"/>
  <c r="Y3" i="2"/>
  <c r="Y5" i="2"/>
  <c r="AB5" i="2" s="1"/>
  <c r="Y12" i="2"/>
  <c r="AB12" i="2" s="1"/>
  <c r="J12" i="2"/>
  <c r="Y33" i="2"/>
  <c r="J33" i="2"/>
  <c r="AB33" i="2"/>
  <c r="Y45" i="2"/>
  <c r="J45" i="2"/>
  <c r="AB45" i="2"/>
  <c r="AB85" i="2"/>
  <c r="Y85" i="2"/>
  <c r="J85" i="2"/>
  <c r="Y172" i="2"/>
  <c r="AB172" i="2" s="1"/>
  <c r="J172" i="2"/>
  <c r="T114" i="1"/>
  <c r="T116" i="1"/>
  <c r="T146" i="1"/>
  <c r="T171" i="1"/>
  <c r="T194" i="1"/>
  <c r="T219" i="1"/>
  <c r="T242" i="1"/>
  <c r="AB50" i="2"/>
  <c r="Y96" i="2"/>
  <c r="AB96" i="2"/>
  <c r="J96" i="2"/>
  <c r="Y98" i="2"/>
  <c r="AB98" i="2" s="1"/>
  <c r="AB139" i="2"/>
  <c r="Y188" i="2"/>
  <c r="AB188" i="2" s="1"/>
  <c r="Y67" i="2"/>
  <c r="AB67" i="2" s="1"/>
  <c r="J67" i="2"/>
  <c r="J78" i="2"/>
  <c r="Y78" i="2"/>
  <c r="AB78" i="2" s="1"/>
  <c r="Y153" i="2"/>
  <c r="AB153" i="2" s="1"/>
  <c r="AB182" i="2"/>
  <c r="Y182" i="2"/>
  <c r="J182" i="2"/>
  <c r="Y190" i="2"/>
  <c r="AB190" i="2" s="1"/>
  <c r="J190" i="2"/>
  <c r="Y220" i="2"/>
  <c r="AB220" i="2"/>
  <c r="J220" i="2"/>
  <c r="T102" i="1"/>
  <c r="T104" i="1"/>
  <c r="T158" i="1"/>
  <c r="T183" i="1"/>
  <c r="T206" i="1"/>
  <c r="T231" i="1"/>
  <c r="AB27" i="2"/>
  <c r="J49" i="2"/>
  <c r="Y49" i="2"/>
  <c r="AB49" i="2" s="1"/>
  <c r="Y108" i="2"/>
  <c r="J108" i="2"/>
  <c r="AB108" i="2"/>
  <c r="Y112" i="2"/>
  <c r="AB112" i="2"/>
  <c r="J112" i="2"/>
  <c r="J149" i="2"/>
  <c r="Y149" i="2"/>
  <c r="AB149" i="2" s="1"/>
  <c r="J161" i="2"/>
  <c r="Y161" i="2"/>
  <c r="AB218" i="2"/>
  <c r="Y218" i="2"/>
  <c r="J218" i="2"/>
  <c r="AB11" i="2"/>
  <c r="J11" i="2"/>
  <c r="Y11" i="2"/>
  <c r="Y13" i="2"/>
  <c r="AB13" i="2" s="1"/>
  <c r="Y39" i="2"/>
  <c r="AB39" i="2" s="1"/>
  <c r="AB60" i="2"/>
  <c r="Y60" i="2"/>
  <c r="J60" i="2"/>
  <c r="Y214" i="2"/>
  <c r="AB214" i="2" s="1"/>
  <c r="J214" i="2"/>
  <c r="T22" i="1"/>
  <c r="T35" i="1"/>
  <c r="T46" i="1"/>
  <c r="T59" i="1"/>
  <c r="T70" i="1"/>
  <c r="T123" i="1"/>
  <c r="T138" i="1"/>
  <c r="T154" i="1"/>
  <c r="T186" i="1"/>
  <c r="T202" i="1"/>
  <c r="T234" i="1"/>
  <c r="AB26" i="2"/>
  <c r="AB32" i="2"/>
  <c r="Y34" i="2"/>
  <c r="AB34" i="2" s="1"/>
  <c r="J42" i="2"/>
  <c r="Y42" i="2"/>
  <c r="AB42" i="2" s="1"/>
  <c r="Y93" i="2"/>
  <c r="AB93" i="2" s="1"/>
  <c r="J93" i="2"/>
  <c r="J153" i="2"/>
  <c r="AB177" i="2"/>
  <c r="J177" i="2"/>
  <c r="J66" i="2"/>
  <c r="Y66" i="2"/>
  <c r="AB66" i="2" s="1"/>
  <c r="Y88" i="2"/>
  <c r="J88" i="2"/>
  <c r="AB88" i="2"/>
  <c r="Y136" i="2"/>
  <c r="AB136" i="2" s="1"/>
  <c r="J136" i="2"/>
  <c r="Y206" i="2"/>
  <c r="AB206" i="2" s="1"/>
  <c r="J206" i="2"/>
  <c r="J237" i="2"/>
  <c r="Y237" i="2"/>
  <c r="AB237" i="2" s="1"/>
  <c r="J4" i="2"/>
  <c r="T143" i="1"/>
  <c r="T152" i="1"/>
  <c r="T191" i="1"/>
  <c r="T200" i="1"/>
  <c r="T239" i="1"/>
  <c r="Y4" i="2"/>
  <c r="AB4" i="2" s="1"/>
  <c r="J13" i="2"/>
  <c r="Y36" i="2"/>
  <c r="AB36" i="2" s="1"/>
  <c r="J36" i="2"/>
  <c r="J39" i="2"/>
  <c r="J53" i="2"/>
  <c r="Y53" i="2"/>
  <c r="AB53" i="2" s="1"/>
  <c r="Y55" i="2"/>
  <c r="AB55" i="2" s="1"/>
  <c r="J55" i="2"/>
  <c r="AB140" i="2"/>
  <c r="Y140" i="2"/>
  <c r="J140" i="2"/>
  <c r="AB142" i="2"/>
  <c r="J142" i="2"/>
  <c r="AB199" i="2"/>
  <c r="Y199" i="2"/>
  <c r="AB2" i="2"/>
  <c r="T92" i="1"/>
  <c r="T107" i="1"/>
  <c r="T111" i="1"/>
  <c r="T150" i="1"/>
  <c r="T166" i="1"/>
  <c r="T198" i="1"/>
  <c r="T214" i="1"/>
  <c r="Y8" i="2"/>
  <c r="AB8" i="2" s="1"/>
  <c r="J8" i="2"/>
  <c r="AB10" i="2"/>
  <c r="Y10" i="2"/>
  <c r="J34" i="2"/>
  <c r="AB48" i="2"/>
  <c r="Y48" i="2"/>
  <c r="Y57" i="2"/>
  <c r="J57" i="2"/>
  <c r="AB57" i="2"/>
  <c r="AB62" i="2"/>
  <c r="J77" i="2"/>
  <c r="Y77" i="2"/>
  <c r="AB77" i="2" s="1"/>
  <c r="Y105" i="2"/>
  <c r="AB105" i="2" s="1"/>
  <c r="J105" i="2"/>
  <c r="AB161" i="2"/>
  <c r="Y177" i="2"/>
  <c r="AB191" i="2"/>
  <c r="Y43" i="2"/>
  <c r="AB43" i="2" s="1"/>
  <c r="J43" i="2"/>
  <c r="J54" i="2"/>
  <c r="Y54" i="2"/>
  <c r="AB54" i="2" s="1"/>
  <c r="AB73" i="2"/>
  <c r="AB79" i="2"/>
  <c r="Y79" i="2"/>
  <c r="J79" i="2"/>
  <c r="AB154" i="2"/>
  <c r="Y154" i="2"/>
  <c r="J154" i="2"/>
  <c r="Y169" i="2"/>
  <c r="AB169" i="2" s="1"/>
  <c r="Y180" i="2"/>
  <c r="J180" i="2"/>
  <c r="AB180" i="2"/>
  <c r="Y193" i="2"/>
  <c r="AB193" i="2" s="1"/>
  <c r="Y202" i="2"/>
  <c r="AB202" i="2" s="1"/>
  <c r="J202" i="2"/>
  <c r="Y236" i="2"/>
  <c r="AB236" i="2"/>
  <c r="J236" i="2"/>
  <c r="AB238" i="2"/>
  <c r="Y238" i="2"/>
  <c r="J238" i="2"/>
  <c r="AB15" i="2"/>
  <c r="Y31" i="2"/>
  <c r="AB31" i="2" s="1"/>
  <c r="J31" i="2"/>
  <c r="Y56" i="2"/>
  <c r="AB56" i="2" s="1"/>
  <c r="J56" i="2"/>
  <c r="Y65" i="2"/>
  <c r="Y70" i="2"/>
  <c r="AB70" i="2" s="1"/>
  <c r="J73" i="2"/>
  <c r="AB75" i="2"/>
  <c r="Y75" i="2"/>
  <c r="AB116" i="2"/>
  <c r="Y119" i="2"/>
  <c r="J119" i="2"/>
  <c r="AB119" i="2"/>
  <c r="J125" i="2"/>
  <c r="Y125" i="2"/>
  <c r="AB125" i="2" s="1"/>
  <c r="J147" i="2"/>
  <c r="J169" i="2"/>
  <c r="J193" i="2"/>
  <c r="AB212" i="2"/>
  <c r="Y212" i="2"/>
  <c r="AB229" i="2"/>
  <c r="Y229" i="2"/>
  <c r="J15" i="2"/>
  <c r="J30" i="2"/>
  <c r="AB30" i="2"/>
  <c r="AB47" i="2"/>
  <c r="J47" i="2"/>
  <c r="AB65" i="2"/>
  <c r="J70" i="2"/>
  <c r="J75" i="2"/>
  <c r="AB80" i="2"/>
  <c r="Y80" i="2"/>
  <c r="J116" i="2"/>
  <c r="Y131" i="2"/>
  <c r="J131" i="2"/>
  <c r="AB131" i="2"/>
  <c r="J137" i="2"/>
  <c r="AB137" i="2"/>
  <c r="Y137" i="2"/>
  <c r="Y147" i="2"/>
  <c r="AB147" i="2" s="1"/>
  <c r="Y155" i="2"/>
  <c r="AB155" i="2" s="1"/>
  <c r="J155" i="2"/>
  <c r="J212" i="2"/>
  <c r="J229" i="2"/>
  <c r="J231" i="2"/>
  <c r="AB231" i="2"/>
  <c r="Y231" i="2"/>
  <c r="J233" i="2"/>
  <c r="Y233" i="2"/>
  <c r="AB233" i="2" s="1"/>
  <c r="Y44" i="2"/>
  <c r="AB44" i="2" s="1"/>
  <c r="J44" i="2"/>
  <c r="Y58" i="2"/>
  <c r="AB58" i="2" s="1"/>
  <c r="AB63" i="2"/>
  <c r="Y63" i="2"/>
  <c r="Y69" i="2"/>
  <c r="J69" i="2"/>
  <c r="AB69" i="2"/>
  <c r="Y82" i="2"/>
  <c r="AB82" i="2" s="1"/>
  <c r="AC82" i="2" s="1"/>
  <c r="AD82" i="2" s="1"/>
  <c r="J89" i="2"/>
  <c r="AB89" i="2"/>
  <c r="Y109" i="2"/>
  <c r="AB109" i="2"/>
  <c r="J118" i="2"/>
  <c r="Y118" i="2"/>
  <c r="AB118" i="2" s="1"/>
  <c r="AB157" i="2"/>
  <c r="Y157" i="2"/>
  <c r="J157" i="2"/>
  <c r="Y179" i="2"/>
  <c r="J179" i="2"/>
  <c r="AB179" i="2"/>
  <c r="J183" i="2"/>
  <c r="AB183" i="2"/>
  <c r="Y196" i="2"/>
  <c r="AB196" i="2"/>
  <c r="J196" i="2"/>
  <c r="Y239" i="2"/>
  <c r="AB239" i="2" s="1"/>
  <c r="J239" i="2"/>
  <c r="AB241" i="2"/>
  <c r="Y241" i="2"/>
  <c r="Y247" i="2"/>
  <c r="AB247" i="2" s="1"/>
  <c r="J247" i="2"/>
  <c r="Y7" i="2"/>
  <c r="AB7" i="2" s="1"/>
  <c r="J7" i="2"/>
  <c r="AB35" i="2"/>
  <c r="J35" i="2"/>
  <c r="Y84" i="2"/>
  <c r="AB84" i="2"/>
  <c r="J99" i="2"/>
  <c r="AB99" i="2"/>
  <c r="J111" i="2"/>
  <c r="Y111" i="2"/>
  <c r="AB111" i="2" s="1"/>
  <c r="Y115" i="2"/>
  <c r="AB115" i="2" s="1"/>
  <c r="Y146" i="2"/>
  <c r="AB146" i="2" s="1"/>
  <c r="J146" i="2"/>
  <c r="Y148" i="2"/>
  <c r="AB148" i="2"/>
  <c r="J209" i="2"/>
  <c r="Y209" i="2"/>
  <c r="AB209" i="2" s="1"/>
  <c r="AB213" i="2"/>
  <c r="J213" i="2"/>
  <c r="Y226" i="2"/>
  <c r="AB226" i="2" s="1"/>
  <c r="J226" i="2"/>
  <c r="Y228" i="2"/>
  <c r="J228" i="2"/>
  <c r="AB228" i="2"/>
  <c r="J14" i="2"/>
  <c r="Y32" i="2"/>
  <c r="J32" i="2"/>
  <c r="J58" i="2"/>
  <c r="J63" i="2"/>
  <c r="AB71" i="2"/>
  <c r="J71" i="2"/>
  <c r="J82" i="2"/>
  <c r="Y89" i="2"/>
  <c r="J109" i="2"/>
  <c r="Y124" i="2"/>
  <c r="AB124" i="2" s="1"/>
  <c r="J124" i="2"/>
  <c r="Y128" i="2"/>
  <c r="AB128" i="2" s="1"/>
  <c r="AC128" i="2" s="1"/>
  <c r="AD128" i="2" s="1"/>
  <c r="AB141" i="2"/>
  <c r="Y150" i="2"/>
  <c r="J150" i="2"/>
  <c r="AB150" i="2"/>
  <c r="AB163" i="2"/>
  <c r="Y163" i="2"/>
  <c r="Y191" i="2"/>
  <c r="J191" i="2"/>
  <c r="J241" i="2"/>
  <c r="T244" i="1"/>
  <c r="AB37" i="2"/>
  <c r="AB46" i="2"/>
  <c r="Y46" i="2"/>
  <c r="Y51" i="2"/>
  <c r="AB51" i="2" s="1"/>
  <c r="Y68" i="2"/>
  <c r="AB68" i="2" s="1"/>
  <c r="J68" i="2"/>
  <c r="J101" i="2"/>
  <c r="AB101" i="2"/>
  <c r="Y101" i="2"/>
  <c r="J130" i="2"/>
  <c r="Y130" i="2"/>
  <c r="AB130" i="2" s="1"/>
  <c r="AB152" i="2"/>
  <c r="Y152" i="2"/>
  <c r="AB174" i="2"/>
  <c r="Y176" i="2"/>
  <c r="AB176" i="2" s="1"/>
  <c r="J176" i="2"/>
  <c r="Y215" i="2"/>
  <c r="J215" i="2"/>
  <c r="AB215" i="2"/>
  <c r="AB86" i="2"/>
  <c r="J123" i="2"/>
  <c r="AB123" i="2"/>
  <c r="J135" i="2"/>
  <c r="Y144" i="2"/>
  <c r="AB144" i="2" s="1"/>
  <c r="J144" i="2"/>
  <c r="Y167" i="2"/>
  <c r="AB167" i="2" s="1"/>
  <c r="AC167" i="2" s="1"/>
  <c r="AD167" i="2" s="1"/>
  <c r="J167" i="2"/>
  <c r="Y178" i="2"/>
  <c r="AB178" i="2" s="1"/>
  <c r="J178" i="2"/>
  <c r="AB194" i="2"/>
  <c r="Y232" i="2"/>
  <c r="AB232" i="2"/>
  <c r="Y244" i="2"/>
  <c r="J244" i="2"/>
  <c r="AB244" i="2"/>
  <c r="J86" i="2"/>
  <c r="J102" i="2"/>
  <c r="Y113" i="2"/>
  <c r="AB122" i="2"/>
  <c r="Y123" i="2"/>
  <c r="AB134" i="2"/>
  <c r="Y135" i="2"/>
  <c r="AB135" i="2" s="1"/>
  <c r="AB158" i="2"/>
  <c r="Y204" i="2"/>
  <c r="J204" i="2"/>
  <c r="J207" i="2"/>
  <c r="Y221" i="2"/>
  <c r="AB221" i="2" s="1"/>
  <c r="AB223" i="2"/>
  <c r="Y223" i="2"/>
  <c r="J232" i="2"/>
  <c r="J97" i="2"/>
  <c r="AB102" i="2"/>
  <c r="AB113" i="2"/>
  <c r="J122" i="2"/>
  <c r="Y127" i="2"/>
  <c r="AB127" i="2" s="1"/>
  <c r="J134" i="2"/>
  <c r="Y143" i="2"/>
  <c r="AB143" i="2" s="1"/>
  <c r="J143" i="2"/>
  <c r="J158" i="2"/>
  <c r="Y168" i="2"/>
  <c r="J168" i="2"/>
  <c r="J171" i="2"/>
  <c r="Y185" i="2"/>
  <c r="AB185" i="2" s="1"/>
  <c r="Y187" i="2"/>
  <c r="AB187" i="2" s="1"/>
  <c r="J201" i="2"/>
  <c r="Y207" i="2"/>
  <c r="AB207" i="2" s="1"/>
  <c r="Y217" i="2"/>
  <c r="AB217" i="2" s="1"/>
  <c r="J223" i="2"/>
  <c r="Y245" i="2"/>
  <c r="AB245" i="2" s="1"/>
  <c r="J245" i="2"/>
  <c r="AB151" i="2"/>
  <c r="Y151" i="2"/>
  <c r="Y192" i="2"/>
  <c r="AB192" i="2" s="1"/>
  <c r="J192" i="2"/>
  <c r="J195" i="2"/>
  <c r="AB195" i="2"/>
  <c r="AB204" i="2"/>
  <c r="AB211" i="2"/>
  <c r="Y211" i="2"/>
  <c r="J225" i="2"/>
  <c r="Y83" i="2"/>
  <c r="AB83" i="2" s="1"/>
  <c r="J83" i="2"/>
  <c r="AB91" i="2"/>
  <c r="J92" i="2"/>
  <c r="AB103" i="2"/>
  <c r="J104" i="2"/>
  <c r="J121" i="2"/>
  <c r="J127" i="2"/>
  <c r="J133" i="2"/>
  <c r="AB165" i="2"/>
  <c r="J165" i="2"/>
  <c r="Y171" i="2"/>
  <c r="AB171" i="2" s="1"/>
  <c r="Y181" i="2"/>
  <c r="AB181" i="2" s="1"/>
  <c r="J187" i="2"/>
  <c r="Y201" i="2"/>
  <c r="AB201" i="2" s="1"/>
  <c r="Y203" i="2"/>
  <c r="AB203" i="2" s="1"/>
  <c r="J203" i="2"/>
  <c r="J217" i="2"/>
  <c r="AB230" i="2"/>
  <c r="Y240" i="2"/>
  <c r="AB240" i="2" s="1"/>
  <c r="J240" i="2"/>
  <c r="J87" i="2"/>
  <c r="AB87" i="2"/>
  <c r="Y95" i="2"/>
  <c r="AB95" i="2" s="1"/>
  <c r="J95" i="2"/>
  <c r="Y107" i="2"/>
  <c r="AB107" i="2" s="1"/>
  <c r="J107" i="2"/>
  <c r="AB117" i="2"/>
  <c r="Y120" i="2"/>
  <c r="AB120" i="2" s="1"/>
  <c r="J120" i="2"/>
  <c r="Y132" i="2"/>
  <c r="AB132" i="2" s="1"/>
  <c r="J132" i="2"/>
  <c r="AB170" i="2"/>
  <c r="Y208" i="2"/>
  <c r="AB208" i="2" s="1"/>
  <c r="Y216" i="2"/>
  <c r="AB216" i="2" s="1"/>
  <c r="J216" i="2"/>
  <c r="J219" i="2"/>
  <c r="AB219" i="2"/>
  <c r="Y235" i="2"/>
  <c r="AB235" i="2" s="1"/>
  <c r="J235" i="2"/>
  <c r="AB110" i="2"/>
  <c r="J114" i="2"/>
  <c r="Y126" i="2"/>
  <c r="AB126" i="2" s="1"/>
  <c r="J126" i="2"/>
  <c r="AB129" i="2"/>
  <c r="Y138" i="2"/>
  <c r="AB138" i="2" s="1"/>
  <c r="J138" i="2"/>
  <c r="Y156" i="2"/>
  <c r="AB156" i="2" s="1"/>
  <c r="J156" i="2"/>
  <c r="J159" i="2"/>
  <c r="AB159" i="2"/>
  <c r="AB168" i="2"/>
  <c r="AB175" i="2"/>
  <c r="Y175" i="2"/>
  <c r="AB189" i="2"/>
  <c r="J189" i="2"/>
  <c r="Y195" i="2"/>
  <c r="Y205" i="2"/>
  <c r="AB205" i="2" s="1"/>
  <c r="J211" i="2"/>
  <c r="Y225" i="2"/>
  <c r="AB225" i="2" s="1"/>
  <c r="Y227" i="2"/>
  <c r="AB227" i="2" s="1"/>
  <c r="J227" i="2"/>
  <c r="J242" i="2"/>
  <c r="AB242" i="2"/>
  <c r="AB243" i="2"/>
  <c r="J162" i="2"/>
  <c r="J174" i="2"/>
  <c r="J186" i="2"/>
  <c r="J198" i="2"/>
  <c r="J210" i="2"/>
  <c r="J222" i="2"/>
  <c r="J234" i="2"/>
  <c r="J246" i="2"/>
  <c r="Y246" i="2"/>
  <c r="AB246" i="2" s="1"/>
  <c r="J243" i="2"/>
  <c r="AC39" i="2" l="1"/>
  <c r="AD39" i="2" s="1"/>
  <c r="AC115" i="2"/>
  <c r="AD115" i="2" s="1"/>
  <c r="AC247" i="2"/>
  <c r="AD247" i="2" s="1"/>
  <c r="AC75" i="2"/>
  <c r="AD75" i="2" s="1"/>
  <c r="AC36" i="2"/>
  <c r="AD36" i="2" s="1"/>
  <c r="AC13" i="2"/>
  <c r="AD13" i="2" s="1"/>
  <c r="AC81" i="2"/>
  <c r="AD81" i="2" s="1"/>
  <c r="AC235" i="2"/>
  <c r="AD235" i="2" s="1"/>
  <c r="AC201" i="2"/>
  <c r="AD201" i="2" s="1"/>
  <c r="AC221" i="2"/>
  <c r="AD221" i="2" s="1"/>
  <c r="AC130" i="2"/>
  <c r="AD130" i="2" s="1"/>
  <c r="AC111" i="2"/>
  <c r="AD111" i="2" s="1"/>
  <c r="AC105" i="2"/>
  <c r="AD105" i="2" s="1"/>
  <c r="AC206" i="2"/>
  <c r="AD206" i="2" s="1"/>
  <c r="AC93" i="2"/>
  <c r="AD93" i="2" s="1"/>
  <c r="U243" i="1"/>
  <c r="V243" i="1" s="1"/>
  <c r="AC17" i="2"/>
  <c r="AD17" i="2" s="1"/>
  <c r="AC146" i="2"/>
  <c r="AD146" i="2" s="1"/>
  <c r="AC124" i="2"/>
  <c r="AD124" i="2" s="1"/>
  <c r="AC8" i="2"/>
  <c r="AD8" i="2" s="1"/>
  <c r="AC143" i="2"/>
  <c r="AD143" i="2" s="1"/>
  <c r="AC136" i="2"/>
  <c r="AD136" i="2" s="1"/>
  <c r="AC225" i="2"/>
  <c r="AD225" i="2" s="1"/>
  <c r="AC171" i="2"/>
  <c r="AD171" i="2" s="1"/>
  <c r="AC239" i="2"/>
  <c r="AD239" i="2" s="1"/>
  <c r="AC118" i="2"/>
  <c r="AD118" i="2" s="1"/>
  <c r="AC58" i="2"/>
  <c r="AD58" i="2" s="1"/>
  <c r="AC147" i="2"/>
  <c r="AD147" i="2" s="1"/>
  <c r="AC202" i="2"/>
  <c r="AD202" i="2" s="1"/>
  <c r="U198" i="1"/>
  <c r="V198" i="1" s="1"/>
  <c r="AC88" i="2"/>
  <c r="AD88" i="2" s="1"/>
  <c r="AC34" i="2"/>
  <c r="AD34" i="2" s="1"/>
  <c r="AC238" i="2"/>
  <c r="AD238" i="2" s="1"/>
  <c r="AC246" i="2"/>
  <c r="AD246" i="2" s="1"/>
  <c r="AC67" i="2"/>
  <c r="AD67" i="2" s="1"/>
  <c r="AC155" i="2"/>
  <c r="AD155" i="2" s="1"/>
  <c r="AC217" i="2"/>
  <c r="AD217" i="2" s="1"/>
  <c r="AC57" i="2"/>
  <c r="AD57" i="2" s="1"/>
  <c r="U22" i="1"/>
  <c r="V22" i="1" s="1"/>
  <c r="U197" i="1"/>
  <c r="V197" i="1" s="1"/>
  <c r="U157" i="1"/>
  <c r="V157" i="1" s="1"/>
  <c r="U49" i="1"/>
  <c r="V49" i="1" s="1"/>
  <c r="U145" i="1"/>
  <c r="V145" i="1" s="1"/>
  <c r="U160" i="1"/>
  <c r="V160" i="1" s="1"/>
  <c r="U100" i="1"/>
  <c r="V100" i="1" s="1"/>
  <c r="AC98" i="2"/>
  <c r="AD98" i="2" s="1"/>
  <c r="AC208" i="2"/>
  <c r="AD208" i="2" s="1"/>
  <c r="AC211" i="2"/>
  <c r="AD211" i="2" s="1"/>
  <c r="AC207" i="2"/>
  <c r="AD207" i="2" s="1"/>
  <c r="AC135" i="2"/>
  <c r="AD135" i="2" s="1"/>
  <c r="AC209" i="2"/>
  <c r="AD209" i="2" s="1"/>
  <c r="AC196" i="2"/>
  <c r="AD196" i="2" s="1"/>
  <c r="AC190" i="2"/>
  <c r="AD190" i="2" s="1"/>
  <c r="AC172" i="2"/>
  <c r="AD172" i="2" s="1"/>
  <c r="AC5" i="2"/>
  <c r="AD5" i="2" s="1"/>
  <c r="AC110" i="2"/>
  <c r="AD110" i="2" s="1"/>
  <c r="AC168" i="2"/>
  <c r="AD168" i="2" s="1"/>
  <c r="AC42" i="2"/>
  <c r="AD42" i="2" s="1"/>
  <c r="AC188" i="2"/>
  <c r="AD188" i="2" s="1"/>
  <c r="AC127" i="2"/>
  <c r="AD127" i="2" s="1"/>
  <c r="AC193" i="2"/>
  <c r="AD193" i="2" s="1"/>
  <c r="AC66" i="2"/>
  <c r="AD66" i="2" s="1"/>
  <c r="AC214" i="2"/>
  <c r="AD214" i="2" s="1"/>
  <c r="AC237" i="2"/>
  <c r="AD237" i="2" s="1"/>
  <c r="AC223" i="2"/>
  <c r="AD223" i="2" s="1"/>
  <c r="AC4" i="2"/>
  <c r="AD4" i="2" s="1"/>
  <c r="AC38" i="2"/>
  <c r="AD38" i="2" s="1"/>
  <c r="AC186" i="2"/>
  <c r="AD186" i="2" s="1"/>
  <c r="AC200" i="2"/>
  <c r="AD200" i="2" s="1"/>
  <c r="AC181" i="2"/>
  <c r="AD181" i="2" s="1"/>
  <c r="AC226" i="2"/>
  <c r="AD226" i="2" s="1"/>
  <c r="AC163" i="2"/>
  <c r="AD163" i="2" s="1"/>
  <c r="AC54" i="2"/>
  <c r="AD54" i="2" s="1"/>
  <c r="AC32" i="2"/>
  <c r="AD32" i="2" s="1"/>
  <c r="AC49" i="2"/>
  <c r="AD49" i="2" s="1"/>
  <c r="AC12" i="2"/>
  <c r="AD12" i="2" s="1"/>
  <c r="AC205" i="2"/>
  <c r="AD205" i="2" s="1"/>
  <c r="AC68" i="2"/>
  <c r="AD68" i="2" s="1"/>
  <c r="AC233" i="2"/>
  <c r="AD233" i="2" s="1"/>
  <c r="AC187" i="2"/>
  <c r="AD187" i="2" s="1"/>
  <c r="AC178" i="2"/>
  <c r="AD178" i="2" s="1"/>
  <c r="AC51" i="2"/>
  <c r="AD51" i="2" s="1"/>
  <c r="AC35" i="2"/>
  <c r="AD35" i="2" s="1"/>
  <c r="AC53" i="2"/>
  <c r="AD53" i="2" s="1"/>
  <c r="AC61" i="2"/>
  <c r="AD61" i="2" s="1"/>
  <c r="AC153" i="2"/>
  <c r="AD153" i="2" s="1"/>
  <c r="AC78" i="2"/>
  <c r="AD78" i="2" s="1"/>
  <c r="AC70" i="2"/>
  <c r="AD70" i="2" s="1"/>
  <c r="AC245" i="2"/>
  <c r="AD245" i="2" s="1"/>
  <c r="AC166" i="2"/>
  <c r="AD166" i="2" s="1"/>
  <c r="AC125" i="2"/>
  <c r="AD125" i="2" s="1"/>
  <c r="AC132" i="2"/>
  <c r="AD132" i="2" s="1"/>
  <c r="AC230" i="2"/>
  <c r="AD230" i="2" s="1"/>
  <c r="AC185" i="2"/>
  <c r="AD185" i="2" s="1"/>
  <c r="AC169" i="2"/>
  <c r="AD169" i="2" s="1"/>
  <c r="U179" i="1"/>
  <c r="V179" i="1" s="1"/>
  <c r="AC149" i="2"/>
  <c r="AD149" i="2" s="1"/>
  <c r="AC85" i="2"/>
  <c r="AD85" i="2" s="1"/>
  <c r="AC74" i="2"/>
  <c r="AD74" i="2" s="1"/>
  <c r="AC72" i="2"/>
  <c r="AD72" i="2" s="1"/>
  <c r="U219" i="1"/>
  <c r="V219" i="1" s="1"/>
  <c r="U33" i="1"/>
  <c r="V33" i="1" s="1"/>
  <c r="AC109" i="2"/>
  <c r="AD109" i="2" s="1"/>
  <c r="AC26" i="2"/>
  <c r="AD26" i="2" s="1"/>
  <c r="U56" i="1"/>
  <c r="V56" i="1" s="1"/>
  <c r="AC144" i="2"/>
  <c r="AD144" i="2" s="1"/>
  <c r="AC65" i="2"/>
  <c r="AD65" i="2" s="1"/>
  <c r="AC236" i="2"/>
  <c r="AD236" i="2" s="1"/>
  <c r="AC191" i="2"/>
  <c r="AD191" i="2" s="1"/>
  <c r="U150" i="1"/>
  <c r="V150" i="1" s="1"/>
  <c r="U234" i="1"/>
  <c r="V234" i="1" s="1"/>
  <c r="U231" i="1"/>
  <c r="V231" i="1" s="1"/>
  <c r="U171" i="1"/>
  <c r="V171" i="1" s="1"/>
  <c r="U141" i="1"/>
  <c r="V141" i="1" s="1"/>
  <c r="U245" i="1"/>
  <c r="V245" i="1" s="1"/>
  <c r="U29" i="1"/>
  <c r="V29" i="1" s="1"/>
  <c r="U151" i="1"/>
  <c r="V151" i="1" s="1"/>
  <c r="U125" i="1"/>
  <c r="V125" i="1" s="1"/>
  <c r="U38" i="1"/>
  <c r="V38" i="1" s="1"/>
  <c r="U4" i="1"/>
  <c r="V4" i="1" s="1"/>
  <c r="U164" i="1"/>
  <c r="V164" i="1" s="1"/>
  <c r="U106" i="1"/>
  <c r="V106" i="1" s="1"/>
  <c r="U169" i="1"/>
  <c r="V169" i="1" s="1"/>
  <c r="U2" i="1"/>
  <c r="V2" i="1" s="1"/>
  <c r="U221" i="1"/>
  <c r="V221" i="1" s="1"/>
  <c r="U173" i="1"/>
  <c r="V173" i="1" s="1"/>
  <c r="U130" i="1"/>
  <c r="V130" i="1" s="1"/>
  <c r="U101" i="1"/>
  <c r="V101" i="1" s="1"/>
  <c r="U115" i="1"/>
  <c r="V115" i="1" s="1"/>
  <c r="U6" i="1"/>
  <c r="V6" i="1" s="1"/>
  <c r="U170" i="1"/>
  <c r="V170" i="1" s="1"/>
  <c r="U20" i="1"/>
  <c r="V20" i="1" s="1"/>
  <c r="U24" i="1"/>
  <c r="V24" i="1" s="1"/>
  <c r="U218" i="1"/>
  <c r="V218" i="1" s="1"/>
  <c r="U228" i="1"/>
  <c r="V228" i="1" s="1"/>
  <c r="U120" i="1"/>
  <c r="V120" i="1" s="1"/>
  <c r="U41" i="1"/>
  <c r="V41" i="1" s="1"/>
  <c r="U117" i="1"/>
  <c r="V117" i="1" s="1"/>
  <c r="U65" i="1"/>
  <c r="V65" i="1" s="1"/>
  <c r="U161" i="1"/>
  <c r="V161" i="1" s="1"/>
  <c r="U209" i="1"/>
  <c r="V209" i="1" s="1"/>
  <c r="U189" i="1"/>
  <c r="V189" i="1" s="1"/>
  <c r="U82" i="1"/>
  <c r="V82" i="1" s="1"/>
  <c r="U90" i="1"/>
  <c r="V90" i="1" s="1"/>
  <c r="U55" i="1"/>
  <c r="V55" i="1" s="1"/>
  <c r="U42" i="1"/>
  <c r="V42" i="1" s="1"/>
  <c r="U88" i="1"/>
  <c r="V88" i="1" s="1"/>
  <c r="U86" i="1"/>
  <c r="V86" i="1" s="1"/>
  <c r="U19" i="1"/>
  <c r="V19" i="1" s="1"/>
  <c r="U180" i="1"/>
  <c r="V180" i="1" s="1"/>
  <c r="AC117" i="2"/>
  <c r="AD117" i="2" s="1"/>
  <c r="AC203" i="2"/>
  <c r="AD203" i="2" s="1"/>
  <c r="AC213" i="2"/>
  <c r="AD213" i="2" s="1"/>
  <c r="AC89" i="2"/>
  <c r="AD89" i="2" s="1"/>
  <c r="AC44" i="2"/>
  <c r="AD44" i="2" s="1"/>
  <c r="U111" i="1"/>
  <c r="V111" i="1" s="1"/>
  <c r="U202" i="1"/>
  <c r="V202" i="1" s="1"/>
  <c r="U206" i="1"/>
  <c r="V206" i="1" s="1"/>
  <c r="AC139" i="2"/>
  <c r="AD139" i="2" s="1"/>
  <c r="U146" i="1"/>
  <c r="V146" i="1" s="1"/>
  <c r="U127" i="1"/>
  <c r="V127" i="1" s="1"/>
  <c r="U69" i="1"/>
  <c r="V69" i="1" s="1"/>
  <c r="AC28" i="2"/>
  <c r="AD28" i="2" s="1"/>
  <c r="AC164" i="2"/>
  <c r="AD164" i="2" s="1"/>
  <c r="U112" i="1"/>
  <c r="V112" i="1" s="1"/>
  <c r="AC197" i="2"/>
  <c r="AD197" i="2" s="1"/>
  <c r="U12" i="1"/>
  <c r="V12" i="1" s="1"/>
  <c r="U216" i="1"/>
  <c r="V216" i="1" s="1"/>
  <c r="U129" i="1"/>
  <c r="V129" i="1" s="1"/>
  <c r="U75" i="1"/>
  <c r="V75" i="1" s="1"/>
  <c r="U163" i="1"/>
  <c r="V163" i="1" s="1"/>
  <c r="U148" i="1"/>
  <c r="V148" i="1" s="1"/>
  <c r="U37" i="1"/>
  <c r="V37" i="1" s="1"/>
  <c r="U5" i="1"/>
  <c r="V5" i="1" s="1"/>
  <c r="U177" i="1"/>
  <c r="V177" i="1" s="1"/>
  <c r="U8" i="1"/>
  <c r="V8" i="1" s="1"/>
  <c r="AC150" i="2"/>
  <c r="AD150" i="2" s="1"/>
  <c r="AC177" i="2"/>
  <c r="AD177" i="2" s="1"/>
  <c r="U194" i="1"/>
  <c r="V194" i="1" s="1"/>
  <c r="U83" i="1"/>
  <c r="V83" i="1" s="1"/>
  <c r="U27" i="1"/>
  <c r="V27" i="1" s="1"/>
  <c r="U187" i="1"/>
  <c r="V187" i="1" s="1"/>
  <c r="U61" i="1"/>
  <c r="V61" i="1" s="1"/>
  <c r="AC120" i="2"/>
  <c r="AD120" i="2" s="1"/>
  <c r="AC244" i="2"/>
  <c r="AD244" i="2" s="1"/>
  <c r="AC183" i="2"/>
  <c r="AD183" i="2" s="1"/>
  <c r="AC141" i="2"/>
  <c r="AD141" i="2" s="1"/>
  <c r="AC179" i="2"/>
  <c r="AD179" i="2" s="1"/>
  <c r="AC137" i="2"/>
  <c r="AD137" i="2" s="1"/>
  <c r="AC140" i="2"/>
  <c r="AD140" i="2" s="1"/>
  <c r="U183" i="1"/>
  <c r="V183" i="1" s="1"/>
  <c r="AC3" i="2"/>
  <c r="AD3" i="2" s="1"/>
  <c r="AC92" i="2"/>
  <c r="AD92" i="2" s="1"/>
  <c r="AC184" i="2"/>
  <c r="AD184" i="2" s="1"/>
  <c r="U174" i="1"/>
  <c r="V174" i="1" s="1"/>
  <c r="AC192" i="2"/>
  <c r="AD192" i="2" s="1"/>
  <c r="AC123" i="2"/>
  <c r="AD123" i="2" s="1"/>
  <c r="AC30" i="2"/>
  <c r="AD30" i="2" s="1"/>
  <c r="U200" i="1"/>
  <c r="V200" i="1" s="1"/>
  <c r="U158" i="1"/>
  <c r="V158" i="1" s="1"/>
  <c r="U114" i="1"/>
  <c r="V114" i="1" s="1"/>
  <c r="U247" i="1"/>
  <c r="V247" i="1" s="1"/>
  <c r="U77" i="1"/>
  <c r="V77" i="1" s="1"/>
  <c r="AC59" i="2"/>
  <c r="AD59" i="2" s="1"/>
  <c r="U213" i="1"/>
  <c r="V213" i="1" s="1"/>
  <c r="U94" i="1"/>
  <c r="V94" i="1" s="1"/>
  <c r="U62" i="1"/>
  <c r="V62" i="1" s="1"/>
  <c r="AC25" i="2"/>
  <c r="AD25" i="2" s="1"/>
  <c r="U241" i="1"/>
  <c r="V241" i="1" s="1"/>
  <c r="U108" i="1"/>
  <c r="V108" i="1" s="1"/>
  <c r="AC160" i="2"/>
  <c r="AD160" i="2" s="1"/>
  <c r="U238" i="1"/>
  <c r="V238" i="1" s="1"/>
  <c r="U144" i="1"/>
  <c r="V144" i="1" s="1"/>
  <c r="U63" i="1"/>
  <c r="V63" i="1" s="1"/>
  <c r="U72" i="1"/>
  <c r="V72" i="1" s="1"/>
  <c r="U57" i="1"/>
  <c r="V57" i="1" s="1"/>
  <c r="AC18" i="2"/>
  <c r="AD18" i="2" s="1"/>
  <c r="U113" i="1"/>
  <c r="V113" i="1" s="1"/>
  <c r="AC91" i="2"/>
  <c r="AD91" i="2" s="1"/>
  <c r="AC158" i="2"/>
  <c r="AD158" i="2" s="1"/>
  <c r="U244" i="1"/>
  <c r="V244" i="1" s="1"/>
  <c r="AC131" i="2"/>
  <c r="AD131" i="2" s="1"/>
  <c r="AC56" i="2"/>
  <c r="AD56" i="2" s="1"/>
  <c r="AC2" i="2"/>
  <c r="AD2" i="2" s="1"/>
  <c r="AC121" i="2"/>
  <c r="AD121" i="2" s="1"/>
  <c r="AC210" i="2"/>
  <c r="AD210" i="2" s="1"/>
  <c r="AC222" i="2"/>
  <c r="AD222" i="2" s="1"/>
  <c r="AC133" i="2"/>
  <c r="AD133" i="2" s="1"/>
  <c r="AC20" i="2"/>
  <c r="AD20" i="2" s="1"/>
  <c r="AC21" i="2"/>
  <c r="AD21" i="2" s="1"/>
  <c r="AC55" i="2"/>
  <c r="AD55" i="2" s="1"/>
  <c r="U191" i="1"/>
  <c r="V191" i="1" s="1"/>
  <c r="AC76" i="2"/>
  <c r="AD76" i="2" s="1"/>
  <c r="U138" i="1"/>
  <c r="V138" i="1" s="1"/>
  <c r="AC234" i="2"/>
  <c r="AD234" i="2" s="1"/>
  <c r="AC108" i="2"/>
  <c r="AD108" i="2" s="1"/>
  <c r="U104" i="1"/>
  <c r="V104" i="1" s="1"/>
  <c r="U226" i="1"/>
  <c r="V226" i="1" s="1"/>
  <c r="U34" i="1"/>
  <c r="V34" i="1" s="1"/>
  <c r="U240" i="1"/>
  <c r="V240" i="1" s="1"/>
  <c r="U208" i="1"/>
  <c r="V208" i="1" s="1"/>
  <c r="U230" i="1"/>
  <c r="V230" i="1" s="1"/>
  <c r="U204" i="1"/>
  <c r="V204" i="1" s="1"/>
  <c r="U223" i="1"/>
  <c r="V223" i="1" s="1"/>
  <c r="U207" i="1"/>
  <c r="V207" i="1" s="1"/>
  <c r="U96" i="1"/>
  <c r="V96" i="1" s="1"/>
  <c r="U168" i="1"/>
  <c r="V168" i="1" s="1"/>
  <c r="U142" i="1"/>
  <c r="V142" i="1" s="1"/>
  <c r="U233" i="1"/>
  <c r="V233" i="1" s="1"/>
  <c r="U18" i="1"/>
  <c r="V18" i="1" s="1"/>
  <c r="U26" i="1"/>
  <c r="V26" i="1" s="1"/>
  <c r="U17" i="1"/>
  <c r="V17" i="1" s="1"/>
  <c r="U134" i="1"/>
  <c r="V134" i="1" s="1"/>
  <c r="U105" i="1"/>
  <c r="V105" i="1" s="1"/>
  <c r="U21" i="1"/>
  <c r="V21" i="1" s="1"/>
  <c r="U246" i="1"/>
  <c r="V246" i="1" s="1"/>
  <c r="U84" i="1"/>
  <c r="V84" i="1" s="1"/>
  <c r="AC159" i="2"/>
  <c r="AD159" i="2" s="1"/>
  <c r="AC27" i="2"/>
  <c r="AD27" i="2" s="1"/>
  <c r="U155" i="1"/>
  <c r="V155" i="1" s="1"/>
  <c r="U232" i="1"/>
  <c r="V232" i="1" s="1"/>
  <c r="AC7" i="2"/>
  <c r="AD7" i="2" s="1"/>
  <c r="AC152" i="2"/>
  <c r="AD152" i="2" s="1"/>
  <c r="AC154" i="2"/>
  <c r="AD154" i="2" s="1"/>
  <c r="AC48" i="2"/>
  <c r="AD48" i="2" s="1"/>
  <c r="U116" i="1"/>
  <c r="V116" i="1" s="1"/>
  <c r="AC100" i="2"/>
  <c r="AD100" i="2" s="1"/>
  <c r="U67" i="1"/>
  <c r="V67" i="1" s="1"/>
  <c r="U153" i="1"/>
  <c r="V153" i="1" s="1"/>
  <c r="U93" i="1"/>
  <c r="V93" i="1" s="1"/>
  <c r="U92" i="1"/>
  <c r="V92" i="1" s="1"/>
  <c r="AC151" i="2"/>
  <c r="AD151" i="2" s="1"/>
  <c r="AC86" i="2"/>
  <c r="AD86" i="2" s="1"/>
  <c r="AC69" i="2"/>
  <c r="AD69" i="2" s="1"/>
  <c r="AC79" i="2"/>
  <c r="AD79" i="2" s="1"/>
  <c r="U236" i="1"/>
  <c r="V236" i="1" s="1"/>
  <c r="AC96" i="2"/>
  <c r="AD96" i="2" s="1"/>
  <c r="U210" i="1"/>
  <c r="V210" i="1" s="1"/>
  <c r="U203" i="1"/>
  <c r="V203" i="1" s="1"/>
  <c r="U76" i="1"/>
  <c r="V76" i="1" s="1"/>
  <c r="U193" i="1"/>
  <c r="V193" i="1" s="1"/>
  <c r="U98" i="1"/>
  <c r="V98" i="1" s="1"/>
  <c r="U103" i="1"/>
  <c r="V103" i="1" s="1"/>
  <c r="U205" i="1"/>
  <c r="V205" i="1" s="1"/>
  <c r="U13" i="1"/>
  <c r="V13" i="1" s="1"/>
  <c r="U30" i="1"/>
  <c r="V30" i="1" s="1"/>
  <c r="AC129" i="2"/>
  <c r="AD129" i="2" s="1"/>
  <c r="AC87" i="2"/>
  <c r="AD87" i="2" s="1"/>
  <c r="AC83" i="2"/>
  <c r="AD83" i="2" s="1"/>
  <c r="AC102" i="2"/>
  <c r="AD102" i="2" s="1"/>
  <c r="AC134" i="2"/>
  <c r="AD134" i="2" s="1"/>
  <c r="AC224" i="2"/>
  <c r="AD224" i="2" s="1"/>
  <c r="AC228" i="2"/>
  <c r="AD228" i="2" s="1"/>
  <c r="AC162" i="2"/>
  <c r="AD162" i="2" s="1"/>
  <c r="AC31" i="2"/>
  <c r="AD31" i="2" s="1"/>
  <c r="AC73" i="2"/>
  <c r="AD73" i="2" s="1"/>
  <c r="U140" i="1"/>
  <c r="V140" i="1" s="1"/>
  <c r="U143" i="1"/>
  <c r="V143" i="1" s="1"/>
  <c r="AC40" i="2"/>
  <c r="AD40" i="2" s="1"/>
  <c r="U70" i="1"/>
  <c r="V70" i="1" s="1"/>
  <c r="AC41" i="2"/>
  <c r="AD41" i="2" s="1"/>
  <c r="AC16" i="2"/>
  <c r="AD16" i="2" s="1"/>
  <c r="U178" i="1"/>
  <c r="V178" i="1" s="1"/>
  <c r="U79" i="1"/>
  <c r="V79" i="1" s="1"/>
  <c r="U110" i="1"/>
  <c r="V110" i="1" s="1"/>
  <c r="U181" i="1"/>
  <c r="V181" i="1" s="1"/>
  <c r="U32" i="1"/>
  <c r="V32" i="1" s="1"/>
  <c r="U7" i="1"/>
  <c r="V7" i="1" s="1"/>
  <c r="U224" i="1"/>
  <c r="V224" i="1" s="1"/>
  <c r="U159" i="1"/>
  <c r="V159" i="1" s="1"/>
  <c r="U89" i="1"/>
  <c r="V89" i="1" s="1"/>
  <c r="U73" i="1"/>
  <c r="V73" i="1" s="1"/>
  <c r="U74" i="1"/>
  <c r="V74" i="1" s="1"/>
  <c r="U78" i="1"/>
  <c r="V78" i="1" s="1"/>
  <c r="U211" i="1"/>
  <c r="V211" i="1" s="1"/>
  <c r="U58" i="1"/>
  <c r="V58" i="1" s="1"/>
  <c r="U31" i="1"/>
  <c r="V31" i="1" s="1"/>
  <c r="U196" i="1"/>
  <c r="V196" i="1" s="1"/>
  <c r="U54" i="1"/>
  <c r="V54" i="1" s="1"/>
  <c r="U132" i="1"/>
  <c r="V132" i="1" s="1"/>
  <c r="U182" i="1"/>
  <c r="V182" i="1" s="1"/>
  <c r="AC204" i="2"/>
  <c r="AD204" i="2" s="1"/>
  <c r="AC43" i="2"/>
  <c r="AD43" i="2" s="1"/>
  <c r="U176" i="1"/>
  <c r="V176" i="1" s="1"/>
  <c r="U124" i="1"/>
  <c r="V124" i="1" s="1"/>
  <c r="AC174" i="2"/>
  <c r="AD174" i="2" s="1"/>
  <c r="AC103" i="2"/>
  <c r="AD103" i="2" s="1"/>
  <c r="U107" i="1"/>
  <c r="V107" i="1" s="1"/>
  <c r="AC112" i="2"/>
  <c r="AD112" i="2" s="1"/>
  <c r="U3" i="1"/>
  <c r="V3" i="1" s="1"/>
  <c r="AC95" i="2"/>
  <c r="AD95" i="2" s="1"/>
  <c r="AC113" i="2"/>
  <c r="AD113" i="2" s="1"/>
  <c r="AC198" i="2"/>
  <c r="AD198" i="2" s="1"/>
  <c r="AC231" i="2"/>
  <c r="AD231" i="2" s="1"/>
  <c r="U123" i="1"/>
  <c r="V123" i="1" s="1"/>
  <c r="U217" i="1"/>
  <c r="V217" i="1" s="1"/>
  <c r="AC229" i="2"/>
  <c r="AD229" i="2" s="1"/>
  <c r="AC15" i="2"/>
  <c r="AD15" i="2" s="1"/>
  <c r="AC180" i="2"/>
  <c r="AD180" i="2" s="1"/>
  <c r="AC77" i="2"/>
  <c r="AD77" i="2" s="1"/>
  <c r="U119" i="1"/>
  <c r="V119" i="1" s="1"/>
  <c r="U195" i="1"/>
  <c r="V195" i="1" s="1"/>
  <c r="U59" i="1"/>
  <c r="V59" i="1" s="1"/>
  <c r="AC218" i="2"/>
  <c r="AD218" i="2" s="1"/>
  <c r="AC220" i="2"/>
  <c r="AD220" i="2" s="1"/>
  <c r="AC90" i="2"/>
  <c r="AD90" i="2" s="1"/>
  <c r="U162" i="1"/>
  <c r="V162" i="1" s="1"/>
  <c r="U60" i="1"/>
  <c r="V60" i="1" s="1"/>
  <c r="U39" i="1"/>
  <c r="V39" i="1" s="1"/>
  <c r="U149" i="1"/>
  <c r="V149" i="1" s="1"/>
  <c r="U80" i="1"/>
  <c r="V80" i="1" s="1"/>
  <c r="U212" i="1"/>
  <c r="V212" i="1" s="1"/>
  <c r="U199" i="1"/>
  <c r="V199" i="1" s="1"/>
  <c r="U215" i="1"/>
  <c r="V215" i="1" s="1"/>
  <c r="U52" i="1"/>
  <c r="V52" i="1" s="1"/>
  <c r="U71" i="1"/>
  <c r="V71" i="1" s="1"/>
  <c r="AC9" i="2"/>
  <c r="AD9" i="2" s="1"/>
  <c r="AC173" i="2"/>
  <c r="AD173" i="2" s="1"/>
  <c r="U66" i="1"/>
  <c r="V66" i="1" s="1"/>
  <c r="U201" i="1"/>
  <c r="V201" i="1" s="1"/>
  <c r="U222" i="1"/>
  <c r="V222" i="1" s="1"/>
  <c r="AC29" i="2"/>
  <c r="AD29" i="2" s="1"/>
  <c r="U184" i="1"/>
  <c r="V184" i="1" s="1"/>
  <c r="U43" i="1"/>
  <c r="V43" i="1" s="1"/>
  <c r="U235" i="1"/>
  <c r="V235" i="1" s="1"/>
  <c r="AC176" i="2"/>
  <c r="AD176" i="2" s="1"/>
  <c r="AC142" i="2"/>
  <c r="AD142" i="2" s="1"/>
  <c r="U16" i="1"/>
  <c r="V16" i="1" s="1"/>
  <c r="AC227" i="2"/>
  <c r="AD227" i="2" s="1"/>
  <c r="AC195" i="2"/>
  <c r="AD195" i="2" s="1"/>
  <c r="AC71" i="2"/>
  <c r="AD71" i="2" s="1"/>
  <c r="AC219" i="2"/>
  <c r="AD219" i="2" s="1"/>
  <c r="U239" i="1"/>
  <c r="V239" i="1" s="1"/>
  <c r="AC182" i="2"/>
  <c r="AD182" i="2" s="1"/>
  <c r="U85" i="1"/>
  <c r="V85" i="1" s="1"/>
  <c r="AC23" i="2"/>
  <c r="AD23" i="2" s="1"/>
  <c r="AC104" i="2"/>
  <c r="AD104" i="2" s="1"/>
  <c r="U121" i="1"/>
  <c r="V121" i="1" s="1"/>
  <c r="U40" i="1"/>
  <c r="V40" i="1" s="1"/>
  <c r="U44" i="1"/>
  <c r="V44" i="1" s="1"/>
  <c r="AC37" i="2"/>
  <c r="AD37" i="2" s="1"/>
  <c r="AC114" i="2"/>
  <c r="AD114" i="2" s="1"/>
  <c r="AC138" i="2"/>
  <c r="AD138" i="2" s="1"/>
  <c r="AC99" i="2"/>
  <c r="AD99" i="2" s="1"/>
  <c r="AC10" i="2"/>
  <c r="AD10" i="2" s="1"/>
  <c r="U102" i="1"/>
  <c r="V102" i="1" s="1"/>
  <c r="AC24" i="2"/>
  <c r="AD24" i="2" s="1"/>
  <c r="U10" i="1"/>
  <c r="V10" i="1" s="1"/>
  <c r="AC243" i="2"/>
  <c r="AD243" i="2" s="1"/>
  <c r="AC101" i="2"/>
  <c r="AD101" i="2" s="1"/>
  <c r="AC148" i="2"/>
  <c r="AD148" i="2" s="1"/>
  <c r="AC157" i="2"/>
  <c r="AD157" i="2" s="1"/>
  <c r="AC126" i="2"/>
  <c r="AD126" i="2" s="1"/>
  <c r="AC170" i="2"/>
  <c r="AD170" i="2" s="1"/>
  <c r="AC122" i="2"/>
  <c r="AD122" i="2" s="1"/>
  <c r="AC145" i="2"/>
  <c r="AD145" i="2" s="1"/>
  <c r="AC116" i="2"/>
  <c r="AD116" i="2" s="1"/>
  <c r="U147" i="1"/>
  <c r="V147" i="1" s="1"/>
  <c r="U46" i="1"/>
  <c r="V46" i="1" s="1"/>
  <c r="AC50" i="2"/>
  <c r="AD50" i="2" s="1"/>
  <c r="AC14" i="2"/>
  <c r="AD14" i="2" s="1"/>
  <c r="U53" i="1"/>
  <c r="V53" i="1" s="1"/>
  <c r="AC106" i="2"/>
  <c r="AD106" i="2" s="1"/>
  <c r="U133" i="1"/>
  <c r="V133" i="1" s="1"/>
  <c r="U237" i="1"/>
  <c r="V237" i="1" s="1"/>
  <c r="U47" i="1"/>
  <c r="V47" i="1" s="1"/>
  <c r="U175" i="1"/>
  <c r="V175" i="1" s="1"/>
  <c r="U137" i="1"/>
  <c r="V137" i="1" s="1"/>
  <c r="U45" i="1"/>
  <c r="V45" i="1" s="1"/>
  <c r="U64" i="1"/>
  <c r="V64" i="1" s="1"/>
  <c r="AC64" i="2"/>
  <c r="AD64" i="2" s="1"/>
  <c r="U51" i="1"/>
  <c r="V51" i="1" s="1"/>
  <c r="U192" i="1"/>
  <c r="V192" i="1" s="1"/>
  <c r="U139" i="1"/>
  <c r="V139" i="1" s="1"/>
  <c r="U225" i="1"/>
  <c r="V225" i="1" s="1"/>
  <c r="U118" i="1"/>
  <c r="V118" i="1" s="1"/>
  <c r="U126" i="1"/>
  <c r="V126" i="1" s="1"/>
  <c r="U172" i="1"/>
  <c r="V172" i="1" s="1"/>
  <c r="U220" i="1"/>
  <c r="V220" i="1" s="1"/>
  <c r="U23" i="1"/>
  <c r="V23" i="1" s="1"/>
  <c r="U166" i="1"/>
  <c r="V166" i="1" s="1"/>
  <c r="AC45" i="2"/>
  <c r="AD45" i="2" s="1"/>
  <c r="U87" i="1"/>
  <c r="V87" i="1" s="1"/>
  <c r="U135" i="1"/>
  <c r="V135" i="1" s="1"/>
  <c r="U167" i="1"/>
  <c r="V167" i="1" s="1"/>
  <c r="U185" i="1"/>
  <c r="V185" i="1" s="1"/>
  <c r="U68" i="1"/>
  <c r="V68" i="1" s="1"/>
  <c r="AC156" i="2"/>
  <c r="AD156" i="2" s="1"/>
  <c r="AC46" i="2"/>
  <c r="AD46" i="2" s="1"/>
  <c r="AC47" i="2"/>
  <c r="AD47" i="2" s="1"/>
  <c r="AC161" i="2"/>
  <c r="AD161" i="2" s="1"/>
  <c r="U186" i="1"/>
  <c r="V186" i="1" s="1"/>
  <c r="AC11" i="2"/>
  <c r="AD11" i="2" s="1"/>
  <c r="AC33" i="2"/>
  <c r="AD33" i="2" s="1"/>
  <c r="U95" i="1"/>
  <c r="V95" i="1" s="1"/>
  <c r="U97" i="1"/>
  <c r="V97" i="1" s="1"/>
  <c r="AC107" i="2"/>
  <c r="AD107" i="2" s="1"/>
  <c r="AC232" i="2"/>
  <c r="AD232" i="2" s="1"/>
  <c r="U154" i="1"/>
  <c r="V154" i="1" s="1"/>
  <c r="AC216" i="2"/>
  <c r="AD216" i="2" s="1"/>
  <c r="AC194" i="2"/>
  <c r="AD194" i="2" s="1"/>
  <c r="AC241" i="2"/>
  <c r="AD241" i="2" s="1"/>
  <c r="AC119" i="2"/>
  <c r="AD119" i="2" s="1"/>
  <c r="U152" i="1"/>
  <c r="V152" i="1" s="1"/>
  <c r="AC52" i="2"/>
  <c r="AD52" i="2" s="1"/>
  <c r="AC60" i="2"/>
  <c r="AD60" i="2" s="1"/>
  <c r="U15" i="1"/>
  <c r="V15" i="1" s="1"/>
  <c r="U128" i="1"/>
  <c r="V128" i="1" s="1"/>
  <c r="U131" i="1"/>
  <c r="V131" i="1" s="1"/>
  <c r="AC19" i="2"/>
  <c r="AD19" i="2" s="1"/>
  <c r="U99" i="1"/>
  <c r="V99" i="1" s="1"/>
  <c r="U91" i="1"/>
  <c r="V91" i="1" s="1"/>
  <c r="U122" i="1"/>
  <c r="V122" i="1" s="1"/>
  <c r="AC189" i="2"/>
  <c r="AD189" i="2" s="1"/>
  <c r="AC215" i="2"/>
  <c r="AD215" i="2" s="1"/>
  <c r="AC84" i="2"/>
  <c r="AD84" i="2" s="1"/>
  <c r="AC242" i="2"/>
  <c r="AD242" i="2" s="1"/>
  <c r="AC175" i="2"/>
  <c r="AD175" i="2" s="1"/>
  <c r="AC240" i="2"/>
  <c r="AD240" i="2" s="1"/>
  <c r="AC165" i="2"/>
  <c r="AD165" i="2" s="1"/>
  <c r="AC63" i="2"/>
  <c r="AD63" i="2" s="1"/>
  <c r="AC80" i="2"/>
  <c r="AD80" i="2" s="1"/>
  <c r="AC212" i="2"/>
  <c r="AD212" i="2" s="1"/>
  <c r="AC62" i="2"/>
  <c r="AD62" i="2" s="1"/>
  <c r="U214" i="1"/>
  <c r="V214" i="1" s="1"/>
  <c r="AC199" i="2"/>
  <c r="AD199" i="2" s="1"/>
  <c r="U227" i="1"/>
  <c r="V227" i="1" s="1"/>
  <c r="AC97" i="2"/>
  <c r="AD97" i="2" s="1"/>
  <c r="U188" i="1"/>
  <c r="V188" i="1" s="1"/>
  <c r="U35" i="1"/>
  <c r="V35" i="1" s="1"/>
  <c r="AC22" i="2"/>
  <c r="AD22" i="2" s="1"/>
  <c r="U242" i="1"/>
  <c r="V242" i="1" s="1"/>
  <c r="U165" i="1"/>
  <c r="V165" i="1" s="1"/>
  <c r="U36" i="1"/>
  <c r="V36" i="1" s="1"/>
  <c r="AC94" i="2"/>
  <c r="AD94" i="2" s="1"/>
  <c r="U109" i="1"/>
  <c r="V109" i="1" s="1"/>
  <c r="U229" i="1"/>
  <c r="V229" i="1" s="1"/>
  <c r="U9" i="1"/>
  <c r="V9" i="1" s="1"/>
  <c r="U156" i="1"/>
  <c r="V156" i="1" s="1"/>
  <c r="U81" i="1"/>
  <c r="V81" i="1" s="1"/>
  <c r="U14" i="1"/>
  <c r="V14" i="1" s="1"/>
  <c r="U28" i="1"/>
  <c r="V28" i="1" s="1"/>
  <c r="AC6" i="2"/>
  <c r="AD6" i="2" s="1"/>
  <c r="U25" i="1"/>
  <c r="V25" i="1" s="1"/>
  <c r="U190" i="1"/>
  <c r="V190" i="1" s="1"/>
  <c r="U136" i="1"/>
  <c r="V136" i="1" s="1"/>
  <c r="U11" i="1"/>
  <c r="V11" i="1" s="1"/>
  <c r="U48" i="1"/>
  <c r="V48" i="1" s="1"/>
  <c r="U50" i="1"/>
  <c r="V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<sst xmlns="http://schemas.openxmlformats.org/spreadsheetml/2006/main" count="539" uniqueCount="500">
  <si>
    <t>GEOCOD</t>
  </si>
  <si>
    <t>casa (2017)</t>
  </si>
  <si>
    <t>depto(2017)</t>
  </si>
  <si>
    <t>tot(2017)</t>
  </si>
  <si>
    <t>nuevos deptos (2050)</t>
  </si>
  <si>
    <t>nuevas casas (2050)</t>
  </si>
  <si>
    <t>nuevo total(2050)</t>
  </si>
  <si>
    <t>Crecimiento deptos (%)</t>
  </si>
  <si>
    <t>Crecimiento casas (%)</t>
  </si>
  <si>
    <t>Crecimiento total (%)</t>
  </si>
  <si>
    <t>Longitud</t>
  </si>
  <si>
    <t>Latitud</t>
  </si>
  <si>
    <t>admayor-basica</t>
  </si>
  <si>
    <t>admayor-media</t>
  </si>
  <si>
    <t>admayor-sup_comp</t>
  </si>
  <si>
    <t>admayor-sup_incomp</t>
  </si>
  <si>
    <t>cninos-basica</t>
  </si>
  <si>
    <t>cninos-media</t>
  </si>
  <si>
    <t>cninos-sup_comp</t>
  </si>
  <si>
    <t>cninos-sup_incomp</t>
  </si>
  <si>
    <t>indep-basica</t>
  </si>
  <si>
    <t>indep-media</t>
  </si>
  <si>
    <t>indep-sup_comp</t>
  </si>
  <si>
    <t>indep-sup_incomp</t>
  </si>
  <si>
    <t>%casa</t>
  </si>
  <si>
    <t>%c_ninos</t>
  </si>
  <si>
    <t>%_hogs_edsup</t>
  </si>
  <si>
    <t>factor</t>
  </si>
  <si>
    <t>factor_%</t>
  </si>
  <si>
    <t>Autos</t>
  </si>
  <si>
    <t>-72.5899783867674131</t>
  </si>
  <si>
    <t>-38.73382003282983987</t>
  </si>
  <si>
    <t>-72.59811857754350228</t>
  </si>
  <si>
    <t xml:space="preserve"> -38.73762825074331317</t>
  </si>
  <si>
    <t>-72.59053921174245261</t>
  </si>
  <si>
    <t xml:space="preserve"> -38.74037971147458848</t>
  </si>
  <si>
    <t>%c_niños</t>
  </si>
  <si>
    <t>-72.58427780980782984</t>
  </si>
  <si>
    <t xml:space="preserve"> -38.73874664365882126</t>
  </si>
  <si>
    <t>-72.59854755450400887</t>
  </si>
  <si>
    <t xml:space="preserve"> -38.74213635269547495</t>
  </si>
  <si>
    <t>-72.60509517152544845</t>
  </si>
  <si>
    <t xml:space="preserve"> -38.73467174048878547</t>
  </si>
  <si>
    <t>-72.6122379005979468</t>
  </si>
  <si>
    <t>-38.73904806335980311</t>
  </si>
  <si>
    <t>-72.62106421122977906</t>
  </si>
  <si>
    <t xml:space="preserve"> -38.74332367151237833</t>
  </si>
  <si>
    <t>-72.60967215178182244</t>
  </si>
  <si>
    <t xml:space="preserve"> -38.74231114443946211</t>
  </si>
  <si>
    <t>-72.63612067114669912</t>
  </si>
  <si>
    <t>autos</t>
  </si>
  <si>
    <t>-72.62864972591695789</t>
  </si>
  <si>
    <t xml:space="preserve"> -38.75842496167854279</t>
  </si>
  <si>
    <t>-72.62221196224045627</t>
  </si>
  <si>
    <t xml:space="preserve"> -38.75585028258036147</t>
  </si>
  <si>
    <t>-72.62106045476076588</t>
  </si>
  <si>
    <t xml:space="preserve"> -38.75975273545907385</t>
  </si>
  <si>
    <t>-72.63562577158812417</t>
  </si>
  <si>
    <t xml:space="preserve"> -38.76058657008028518</t>
  </si>
  <si>
    <t>-72.58213723498820968</t>
  </si>
  <si>
    <t xml:space="preserve"> -38.74583249259350026</t>
  </si>
  <si>
    <t>Proporciones segmentos</t>
  </si>
  <si>
    <t>-72.57815501167080185</t>
  </si>
  <si>
    <t xml:space="preserve"> -38.74150318007041705</t>
  </si>
  <si>
    <t>-72.5739714267062368</t>
  </si>
  <si>
    <t xml:space="preserve"> -38.7371241283571166</t>
  </si>
  <si>
    <t>-72.56793470692866777</t>
  </si>
  <si>
    <t xml:space="preserve"> -38.73184784750108633</t>
  </si>
  <si>
    <t>-72.56647396231464597</t>
  </si>
  <si>
    <t xml:space="preserve"> -38.73643729694423854</t>
  </si>
  <si>
    <t>-72.56251471117727192</t>
  </si>
  <si>
    <t xml:space="preserve"> -38.72854779231329303</t>
  </si>
  <si>
    <t>-72.55507591864090955</t>
  </si>
  <si>
    <t xml:space="preserve"> -38.72476507668081069</t>
  </si>
  <si>
    <t>-72.55753484092721806</t>
  </si>
  <si>
    <t xml:space="preserve"> -38.72252422279004946</t>
  </si>
  <si>
    <t>-72.55892501911212378</t>
  </si>
  <si>
    <t>-72.55195731561457251</t>
  </si>
  <si>
    <t xml:space="preserve"> -38.71587283015669101</t>
  </si>
  <si>
    <t>-72.57752504777980107</t>
  </si>
  <si>
    <t xml:space="preserve"> -38.73081398866332847</t>
  </si>
  <si>
    <t>-72.57035881476696204</t>
  </si>
  <si>
    <t xml:space="preserve"> -38.72601844667173054</t>
  </si>
  <si>
    <t>-72.56180723142054489</t>
  </si>
  <si>
    <t xml:space="preserve"> -38.71996605242764389</t>
  </si>
  <si>
    <t>-72.54458617724408498</t>
  </si>
  <si>
    <t xml:space="preserve"> -38.70203388104227571</t>
  </si>
  <si>
    <t>-72.55927882737961454</t>
  </si>
  <si>
    <t xml:space="preserve"> -38.71536704487730418</t>
  </si>
  <si>
    <t>-72.56579609645461915</t>
  </si>
  <si>
    <t xml:space="preserve"> -38.72295541715926248</t>
  </si>
  <si>
    <t>-72.58332445309811476</t>
  </si>
  <si>
    <t xml:space="preserve"> -38.72869892477942955</t>
  </si>
  <si>
    <t>-72.56142805902106829</t>
  </si>
  <si>
    <t>-72.58914008390081563</t>
  </si>
  <si>
    <t xml:space="preserve"> -38.71211425717135057</t>
  </si>
  <si>
    <t>-72.56704266369095535</t>
  </si>
  <si>
    <t xml:space="preserve"> -38.70204974633316652</t>
  </si>
  <si>
    <t>-72.5851545077976823</t>
  </si>
  <si>
    <t>-38.72090292653049914</t>
  </si>
  <si>
    <t>-72.57701343900141921</t>
  </si>
  <si>
    <t xml:space="preserve"> -38.69345001407533147</t>
  </si>
  <si>
    <t>-72.55227503407296297</t>
  </si>
  <si>
    <t xml:space="preserve"> -38.69235020914053536</t>
  </si>
  <si>
    <t>-72.61606935013297459</t>
  </si>
  <si>
    <t>-72.61049166905112884</t>
  </si>
  <si>
    <t xml:space="preserve"> -38.72502232002711509</t>
  </si>
  <si>
    <t>-72.61054767872495574</t>
  </si>
  <si>
    <t xml:space="preserve"> -38.72012603686864196</t>
  </si>
  <si>
    <t>-72.60184137407227922</t>
  </si>
  <si>
    <t xml:space="preserve"> -38.72880025838644968</t>
  </si>
  <si>
    <t>-72.60592229770769279</t>
  </si>
  <si>
    <t xml:space="preserve"> -38.72243676569416237</t>
  </si>
  <si>
    <t>-72.61716784938761293</t>
  </si>
  <si>
    <t xml:space="preserve"> -38.71629137096154949</t>
  </si>
  <si>
    <t>-72.60186947150748438</t>
  </si>
  <si>
    <t xml:space="preserve"> -38.71216199324094731</t>
  </si>
  <si>
    <t>-72.63304876304863456</t>
  </si>
  <si>
    <t xml:space="preserve"> -38.73027196734540212</t>
  </si>
  <si>
    <t>-72.62486147976939321</t>
  </si>
  <si>
    <t xml:space="preserve"> -38.73302846269089628</t>
  </si>
  <si>
    <t>-72.61745606182536505</t>
  </si>
  <si>
    <t xml:space="preserve"> -38.73527410298309093</t>
  </si>
  <si>
    <t>-72.61741307402994039</t>
  </si>
  <si>
    <t xml:space="preserve"> -38.73012026243982575</t>
  </si>
  <si>
    <t>-72.61167979352586599</t>
  </si>
  <si>
    <t xml:space="preserve"> -38.73205379173980845</t>
  </si>
  <si>
    <t>-72.64353374639175343</t>
  </si>
  <si>
    <t xml:space="preserve"> -38.75383786584972512</t>
  </si>
  <si>
    <t>-72.65450639174366643</t>
  </si>
  <si>
    <t xml:space="preserve"> -38.74719652719060292</t>
  </si>
  <si>
    <t>-72.659225940865241</t>
  </si>
  <si>
    <t>-72.75541421474274273</t>
  </si>
  <si>
    <t xml:space="preserve"> -38.77214810608593609</t>
  </si>
  <si>
    <t>-72.77028046810713136</t>
  </si>
  <si>
    <t xml:space="preserve"> -38.76578706240168515</t>
  </si>
  <si>
    <t>-72.75329274576307625</t>
  </si>
  <si>
    <t xml:space="preserve"> -38.76326910657521552</t>
  </si>
  <si>
    <t>-72.7452894674036088</t>
  </si>
  <si>
    <t>-38.75842579469200899</t>
  </si>
  <si>
    <t>-72.65145005717060656</t>
  </si>
  <si>
    <t xml:space="preserve"> -38.75871930873907445</t>
  </si>
  <si>
    <t>-72.76500808781699448</t>
  </si>
  <si>
    <t>-72.71364410536912715</t>
  </si>
  <si>
    <t xml:space="preserve"> -38.74983616003875397</t>
  </si>
  <si>
    <t>-72.67423512460183588</t>
  </si>
  <si>
    <t xml:space="preserve"> -38.76201809963299638</t>
  </si>
  <si>
    <t>-72.6995982966559211</t>
  </si>
  <si>
    <t>-38.73473443693038121</t>
  </si>
  <si>
    <t>-72.73666156466676114</t>
  </si>
  <si>
    <t xml:space="preserve"> -38.76881949829228802</t>
  </si>
  <si>
    <t>-72.68028364291654952</t>
  </si>
  <si>
    <t xml:space="preserve"> -38.72735359599693794</t>
  </si>
  <si>
    <t>-72.78854243394819434</t>
  </si>
  <si>
    <t xml:space="preserve"> -38.74945808941813397</t>
  </si>
  <si>
    <t>-72.70455700998991233</t>
  </si>
  <si>
    <t xml:space="preserve"> -38.72899342488052099</t>
  </si>
  <si>
    <t>-72.79810103323497117</t>
  </si>
  <si>
    <t xml:space="preserve"> -38.76710168489353947</t>
  </si>
  <si>
    <t>-72.65944844177823825</t>
  </si>
  <si>
    <t xml:space="preserve"> -38.71374794597695512</t>
  </si>
  <si>
    <t>-72.66156982587936852</t>
  </si>
  <si>
    <t xml:space="preserve"> -38.70921436793062753</t>
  </si>
  <si>
    <t>-72.64630947993643417</t>
  </si>
  <si>
    <t>-72.75380728996788093</t>
  </si>
  <si>
    <t>-72.69940201368552835</t>
  </si>
  <si>
    <t xml:space="preserve"> -38.70470993807417415</t>
  </si>
  <si>
    <t>-72.80727812074910332</t>
  </si>
  <si>
    <t xml:space="preserve"> -38.71772316379210821</t>
  </si>
  <si>
    <t>-72.77437468305730306</t>
  </si>
  <si>
    <t xml:space="preserve"> -38.70388354316312984</t>
  </si>
  <si>
    <t>-72.70553581659366671</t>
  </si>
  <si>
    <t xml:space="preserve"> -38.68546981186998579</t>
  </si>
  <si>
    <t>-72.67885279029091805</t>
  </si>
  <si>
    <t xml:space="preserve"> -38.71425242413903334</t>
  </si>
  <si>
    <t>-72.79352964518059821</t>
  </si>
  <si>
    <t xml:space="preserve"> -38.73733774616796666</t>
  </si>
  <si>
    <t>-72.76215398731713435</t>
  </si>
  <si>
    <t xml:space="preserve"> -38.71769335201955187</t>
  </si>
  <si>
    <t>-72.77397099370548972</t>
  </si>
  <si>
    <t xml:space="preserve"> -38.72900375903014236</t>
  </si>
  <si>
    <t>-72.74151152042396973</t>
  </si>
  <si>
    <t xml:space="preserve"> -38.72224366173377774</t>
  </si>
  <si>
    <t>-72.80449138343969651</t>
  </si>
  <si>
    <t xml:space="preserve"> -38.73006653050411785</t>
  </si>
  <si>
    <t>-72.69401106093594933</t>
  </si>
  <si>
    <t xml:space="preserve"> -38.69029041320219875</t>
  </si>
  <si>
    <t>-72.71677141073361383</t>
  </si>
  <si>
    <t xml:space="preserve"> -38.72965086671638346</t>
  </si>
  <si>
    <t>-72.65824108127499414</t>
  </si>
  <si>
    <t xml:space="preserve"> -38.70271827669746045</t>
  </si>
  <si>
    <t>-72.67785637023389711</t>
  </si>
  <si>
    <t xml:space="preserve"> -38.69792452202565158</t>
  </si>
  <si>
    <t>-72.78558982345003869</t>
  </si>
  <si>
    <t xml:space="preserve"> -38.71789342392925448</t>
  </si>
  <si>
    <t>-72.72564374389023101</t>
  </si>
  <si>
    <t xml:space="preserve"> -38.68521868600634406</t>
  </si>
  <si>
    <t>-72.75469872390722514</t>
  </si>
  <si>
    <t xml:space="preserve"> -38.69638603926178888</t>
  </si>
  <si>
    <t>-72.79303319957871565</t>
  </si>
  <si>
    <t xml:space="preserve"> -38.71230375022710746</t>
  </si>
  <si>
    <t>-72.71222195294919288</t>
  </si>
  <si>
    <t>-72.71965744896539263</t>
  </si>
  <si>
    <t xml:space="preserve"> -38.71214237155627558</t>
  </si>
  <si>
    <t>-72.52997631355299291</t>
  </si>
  <si>
    <t xml:space="preserve"> -38.69282932475216086</t>
  </si>
  <si>
    <t>-72.54174587036355604</t>
  </si>
  <si>
    <t xml:space="preserve"> -38.71149420688002607</t>
  </si>
  <si>
    <t>-72.54837890780656551</t>
  </si>
  <si>
    <t xml:space="preserve"> -38.70989551394083605</t>
  </si>
  <si>
    <t>-72.52864828170740452</t>
  </si>
  <si>
    <t xml:space="preserve"> -38.65359578894972259</t>
  </si>
  <si>
    <t>-72.54730370914455762</t>
  </si>
  <si>
    <t xml:space="preserve"> -38.68148089504810372</t>
  </si>
  <si>
    <t>-72.52648337308164628</t>
  </si>
  <si>
    <t xml:space="preserve"> -38.68099525868638722</t>
  </si>
  <si>
    <t>-72.62346360781248222</t>
  </si>
  <si>
    <t xml:space="preserve"> -38.71505048317531106</t>
  </si>
  <si>
    <t>-72.62382001082873728</t>
  </si>
  <si>
    <t xml:space="preserve"> -38.70963899861469315</t>
  </si>
  <si>
    <t>-72.63030475979306289</t>
  </si>
  <si>
    <t xml:space="preserve"> -38.71169734195372314</t>
  </si>
  <si>
    <t>-72.65511440013149524</t>
  </si>
  <si>
    <t xml:space="preserve"> -38.68866996238565292</t>
  </si>
  <si>
    <t>-72.63850744270293092</t>
  </si>
  <si>
    <t>-72.61181037029572849</t>
  </si>
  <si>
    <t xml:space="preserve"> -38.69643983968026646</t>
  </si>
  <si>
    <t>-72.66231381933164357</t>
  </si>
  <si>
    <t xml:space="preserve"> -38.68438955447682304</t>
  </si>
  <si>
    <t>-72.66344855713307993</t>
  </si>
  <si>
    <t xml:space="preserve"> -38.64809371311691422</t>
  </si>
  <si>
    <t>-72.63506344634579648</t>
  </si>
  <si>
    <t xml:space="preserve"> -38.65646542663458973</t>
  </si>
  <si>
    <t>-72.6082770061659204</t>
  </si>
  <si>
    <t>-38.65414938032829895</t>
  </si>
  <si>
    <t>-72.67529628760614457</t>
  </si>
  <si>
    <t xml:space="preserve"> -38.68104569838727969</t>
  </si>
  <si>
    <t>-72.58417754448161929</t>
  </si>
  <si>
    <t xml:space="preserve"> -38.67416161616721837</t>
  </si>
  <si>
    <t>-72.66517744940117041</t>
  </si>
  <si>
    <t xml:space="preserve"> -38.63908979561809076</t>
  </si>
  <si>
    <t>-72.64319983989439322</t>
  </si>
  <si>
    <t xml:space="preserve"> -38.69840309220421659</t>
  </si>
  <si>
    <t>-72.66014271616386111</t>
  </si>
  <si>
    <t xml:space="preserve"> -38.66017440158388752</t>
  </si>
  <si>
    <t>-72.66936786146033</t>
  </si>
  <si>
    <t>-72.6621608802390142</t>
  </si>
  <si>
    <t>-38.67034164507078486</t>
  </si>
  <si>
    <t>-72.63601036414223699</t>
  </si>
  <si>
    <t xml:space="preserve"> -38.64033929601369977</t>
  </si>
  <si>
    <t>-72.71196492205858419</t>
  </si>
  <si>
    <t xml:space="preserve"> -38.65086812109920089</t>
  </si>
  <si>
    <t>-72.68895212200142453</t>
  </si>
  <si>
    <t xml:space="preserve"> -38.64296450349042544</t>
  </si>
  <si>
    <t>-72.682313743175186</t>
  </si>
  <si>
    <t>-38.6720742357866456</t>
  </si>
  <si>
    <t>-72.61295861707694144</t>
  </si>
  <si>
    <t xml:space="preserve"> -38.75138035124906821</t>
  </si>
  <si>
    <t>-72.61390552416175126</t>
  </si>
  <si>
    <t xml:space="preserve"> -38.75641197308460306</t>
  </si>
  <si>
    <t>-72.60725100375834984</t>
  </si>
  <si>
    <t xml:space="preserve"> -38.75015338112100238</t>
  </si>
  <si>
    <t>-72.59820361347019002</t>
  </si>
  <si>
    <t xml:space="preserve"> -38.74936028131184429</t>
  </si>
  <si>
    <t>-72.63217313413512954</t>
  </si>
  <si>
    <t xml:space="preserve"> -38.75055394595199942</t>
  </si>
  <si>
    <t>-72.62348758328143106</t>
  </si>
  <si>
    <t xml:space="preserve"> -38.75162959045731981</t>
  </si>
  <si>
    <t>-72.61699640224874486</t>
  </si>
  <si>
    <t xml:space="preserve"> -38.74708480521903908</t>
  </si>
  <si>
    <t>-72.63391033186151446</t>
  </si>
  <si>
    <t xml:space="preserve"> -38.75381486697264677</t>
  </si>
  <si>
    <t>-72.64400061881629256</t>
  </si>
  <si>
    <t xml:space="preserve"> -38.74189483207852192</t>
  </si>
  <si>
    <t>-72.62455719793904052</t>
  </si>
  <si>
    <t>-72.62770321196269663</t>
  </si>
  <si>
    <t>-72.63637361471089093</t>
  </si>
  <si>
    <t>-72.63130190242446815</t>
  </si>
  <si>
    <t xml:space="preserve"> -38.74642240764654844</t>
  </si>
  <si>
    <t>-72.63905179061559636</t>
  </si>
  <si>
    <t xml:space="preserve"> -38.73603334240819862</t>
  </si>
  <si>
    <t>-72.63706096756632746</t>
  </si>
  <si>
    <t xml:space="preserve"> -38.71510776330580939</t>
  </si>
  <si>
    <t>-72.61917929616048184</t>
  </si>
  <si>
    <t>-72.6432893348966644</t>
  </si>
  <si>
    <t>-38.71821394316707909</t>
  </si>
  <si>
    <t>-72.62783565828365795</t>
  </si>
  <si>
    <t>-72.62123959189409561</t>
  </si>
  <si>
    <t xml:space="preserve"> -38.72296141524095958</t>
  </si>
  <si>
    <t>-72.64682903388050761</t>
  </si>
  <si>
    <t xml:space="preserve"> -38.72735347331618527</t>
  </si>
  <si>
    <t>-72.44785037412954409</t>
  </si>
  <si>
    <t xml:space="preserve"> -38.65471105125199358</t>
  </si>
  <si>
    <t>-72.45992852201801782</t>
  </si>
  <si>
    <t>-72.50541072909270213</t>
  </si>
  <si>
    <t xml:space="preserve"> -38.62570203713406158</t>
  </si>
  <si>
    <t>-72.54660597107719866</t>
  </si>
  <si>
    <t xml:space="preserve"> -38.60787021855092149</t>
  </si>
  <si>
    <t>-72.81798020493663159</t>
  </si>
  <si>
    <t xml:space="preserve"> -38.72166430752888999</t>
  </si>
  <si>
    <t>-72.84258973594201336</t>
  </si>
  <si>
    <t xml:space="preserve"> -38.76451471416213934</t>
  </si>
  <si>
    <t>-72.83075483767896685</t>
  </si>
  <si>
    <t xml:space="preserve"> -38.73593393406113705</t>
  </si>
  <si>
    <t>-72.87304854356175099</t>
  </si>
  <si>
    <t xml:space="preserve"> -38.78783017140474954</t>
  </si>
  <si>
    <t>-72.82531053286564315</t>
  </si>
  <si>
    <t xml:space="preserve"> -38.75603822205368942</t>
  </si>
  <si>
    <t>-72.73942884674430331</t>
  </si>
  <si>
    <t xml:space="preserve"> -38.80945660997817015</t>
  </si>
  <si>
    <t>-72.74591462182350199</t>
  </si>
  <si>
    <t xml:space="preserve"> -38.79880349762960634</t>
  </si>
  <si>
    <t>-72.80907180195049477</t>
  </si>
  <si>
    <t xml:space="preserve"> -38.81039092473903906</t>
  </si>
  <si>
    <t>-72.75967966358754779</t>
  </si>
  <si>
    <t xml:space="preserve"> -38.83008347330937227</t>
  </si>
  <si>
    <t>-72.71596121287042536</t>
  </si>
  <si>
    <t>-72.76786988742098572</t>
  </si>
  <si>
    <t xml:space="preserve"> -38.81391894337484416</t>
  </si>
  <si>
    <t>-72.7630945139180767</t>
  </si>
  <si>
    <t>-38.78479850690317932</t>
  </si>
  <si>
    <t>-72.82986498685282584</t>
  </si>
  <si>
    <t xml:space="preserve"> -38.80229530816951922</t>
  </si>
  <si>
    <t>-72.7766468426362394</t>
  </si>
  <si>
    <t>-38.80511800988475812</t>
  </si>
  <si>
    <t>-72.79617533681218333</t>
  </si>
  <si>
    <t xml:space="preserve"> -38.80027844846880214</t>
  </si>
  <si>
    <t>-72.70103149357606753</t>
  </si>
  <si>
    <t>-72.78205026089052865</t>
  </si>
  <si>
    <t xml:space="preserve"> -38.82039915695003174</t>
  </si>
  <si>
    <t>-72.69422248838603196</t>
  </si>
  <si>
    <t xml:space="preserve"> -38.77643968334499647</t>
  </si>
  <si>
    <t>-72.67853190034165323</t>
  </si>
  <si>
    <t xml:space="preserve"> -38.77579728830848893</t>
  </si>
  <si>
    <t>-72.64470812493144081</t>
  </si>
  <si>
    <t xml:space="preserve"> -38.81999225723770763</t>
  </si>
  <si>
    <t>-72.71482000786615174</t>
  </si>
  <si>
    <t xml:space="preserve"> -38.81606378444953265</t>
  </si>
  <si>
    <t>-72.65290178706089819</t>
  </si>
  <si>
    <t xml:space="preserve"> -38.79455141237821181</t>
  </si>
  <si>
    <t>-72.6598155835649635</t>
  </si>
  <si>
    <t>-38.82313534600538674</t>
  </si>
  <si>
    <t>-72.6472189539031632</t>
  </si>
  <si>
    <t>-38.80983025370802864</t>
  </si>
  <si>
    <t>-72.67483746553533308</t>
  </si>
  <si>
    <t xml:space="preserve"> -38.79229573550483678</t>
  </si>
  <si>
    <t>-72.67578462552152985</t>
  </si>
  <si>
    <t>-72.6315245284267661</t>
  </si>
  <si>
    <t>-38.80430332981933361</t>
  </si>
  <si>
    <t>-72.63375609757416385</t>
  </si>
  <si>
    <t>-72.61239087595085095</t>
  </si>
  <si>
    <t xml:space="preserve"> -38.77089834115211886</t>
  </si>
  <si>
    <t>-72.62125702157526064</t>
  </si>
  <si>
    <t>-72.6248894343720508</t>
  </si>
  <si>
    <t>-38.81823071078218135</t>
  </si>
  <si>
    <t>-72.63911210496998194</t>
  </si>
  <si>
    <t xml:space="preserve"> -38.78397273282171653</t>
  </si>
  <si>
    <t>-72.65797460366472649</t>
  </si>
  <si>
    <t xml:space="preserve"> -38.76897512922950995</t>
  </si>
  <si>
    <t>-72.62842078539473789</t>
  </si>
  <si>
    <t xml:space="preserve"> -38.77224234926364943</t>
  </si>
  <si>
    <t>-72.59999179128656976</t>
  </si>
  <si>
    <t xml:space="preserve"> -38.75708566404228606</t>
  </si>
  <si>
    <t>-72.60509159221257391</t>
  </si>
  <si>
    <t xml:space="preserve"> -38.76500361761279834</t>
  </si>
  <si>
    <t>-72.58731972291376167</t>
  </si>
  <si>
    <t xml:space="preserve"> -38.75956309070085837</t>
  </si>
  <si>
    <t>-72.59324805047354801</t>
  </si>
  <si>
    <t xml:space="preserve"> -38.75858087807592511</t>
  </si>
  <si>
    <t>-72.59924534522380668</t>
  </si>
  <si>
    <t xml:space="preserve"> -38.76193684835250508</t>
  </si>
  <si>
    <t>-72.5831539087179749</t>
  </si>
  <si>
    <t>-38.75029422968632531</t>
  </si>
  <si>
    <t>-72.57357005962980168</t>
  </si>
  <si>
    <t xml:space="preserve"> -38.76120812231516055</t>
  </si>
  <si>
    <t>-72.56107801594845341</t>
  </si>
  <si>
    <t xml:space="preserve"> -38.74812763621061862</t>
  </si>
  <si>
    <t>-72.56432424994852681</t>
  </si>
  <si>
    <t>-72.60107360158222889</t>
  </si>
  <si>
    <t>-72.59168382155351651</t>
  </si>
  <si>
    <t xml:space="preserve"> -38.76505330965275675</t>
  </si>
  <si>
    <t>-72.59976614578887677</t>
  </si>
  <si>
    <t xml:space="preserve"> -38.76979064525833252</t>
  </si>
  <si>
    <t>-72.59332608006681653</t>
  </si>
  <si>
    <t xml:space="preserve"> -38.77113203995559587</t>
  </si>
  <si>
    <t>-72.60318640686291758</t>
  </si>
  <si>
    <t xml:space="preserve"> -38.77607683024156415</t>
  </si>
  <si>
    <t>-72.5927358405680252</t>
  </si>
  <si>
    <t>-38.77658881846732442</t>
  </si>
  <si>
    <t>-72.60237782943571005</t>
  </si>
  <si>
    <t xml:space="preserve"> -38.77278462494537337</t>
  </si>
  <si>
    <t>-72.6075966393656671</t>
  </si>
  <si>
    <t>-38.78320047584313812</t>
  </si>
  <si>
    <t>-72.59780181242742003</t>
  </si>
  <si>
    <t xml:space="preserve"> -38.78060641687112309</t>
  </si>
  <si>
    <t>-72.58177026257551745</t>
  </si>
  <si>
    <t xml:space="preserve"> -38.77252101845272847</t>
  </si>
  <si>
    <t>-72.54807369774832182</t>
  </si>
  <si>
    <t xml:space="preserve"> -38.78790765168134413</t>
  </si>
  <si>
    <t>-72.59332921296238794</t>
  </si>
  <si>
    <t xml:space="preserve"> -38.79197407531218289</t>
  </si>
  <si>
    <t>-72.58883072826468208</t>
  </si>
  <si>
    <t xml:space="preserve"> -38.78517206083337499</t>
  </si>
  <si>
    <t>-72.56986752088053549</t>
  </si>
  <si>
    <t xml:space="preserve"> -38.79799387508345632</t>
  </si>
  <si>
    <t>-72.5881167964488867</t>
  </si>
  <si>
    <t>-38.80335427883478161</t>
  </si>
  <si>
    <t>-72.57725571081596172</t>
  </si>
  <si>
    <t xml:space="preserve"> -38.77733630015819699</t>
  </si>
  <si>
    <t>-72.58008516597045912</t>
  </si>
  <si>
    <t xml:space="preserve"> -38.78694105604608922</t>
  </si>
  <si>
    <t>-72.60712018337270024</t>
  </si>
  <si>
    <t xml:space="preserve"> -38.81468571074818641</t>
  </si>
  <si>
    <t>-72.55617483478789609</t>
  </si>
  <si>
    <t xml:space="preserve"> -38.77153893352263481</t>
  </si>
  <si>
    <t>-72.60919027787785751</t>
  </si>
  <si>
    <t xml:space="preserve"> -38.80202595857956993</t>
  </si>
  <si>
    <t>-72.60354373806583794</t>
  </si>
  <si>
    <t>-72.55161899440233242</t>
  </si>
  <si>
    <t xml:space="preserve"> -38.81137259388152927</t>
  </si>
  <si>
    <t>-72.52964156736332768</t>
  </si>
  <si>
    <t xml:space="preserve"> -38.80731356602511539</t>
  </si>
  <si>
    <t>-72.55819113159405731</t>
  </si>
  <si>
    <t xml:space="preserve"> -38.80703551325647283</t>
  </si>
  <si>
    <t>-72.57336533148645685</t>
  </si>
  <si>
    <t xml:space="preserve"> -38.81938797975750077</t>
  </si>
  <si>
    <t>-72.5837511077012465</t>
  </si>
  <si>
    <t xml:space="preserve"> -38.8261957636433479</t>
  </si>
  <si>
    <t>-72.56705937217969904</t>
  </si>
  <si>
    <t xml:space="preserve"> -38.81231624159445204</t>
  </si>
  <si>
    <t>-72.6203406751110947</t>
  </si>
  <si>
    <t>-38.83494539189079831</t>
  </si>
  <si>
    <t>-72.54037586055493136</t>
  </si>
  <si>
    <t xml:space="preserve"> -38.83523355407620414</t>
  </si>
  <si>
    <t>-72.59778470948013762</t>
  </si>
  <si>
    <t xml:space="preserve"> -38.82428271108474149</t>
  </si>
  <si>
    <t>-72.47932354504251862</t>
  </si>
  <si>
    <t xml:space="preserve"> -38.77049588557797222</t>
  </si>
  <si>
    <t>-72.50872789755021586</t>
  </si>
  <si>
    <t xml:space="preserve"> -38.75487090821289371</t>
  </si>
  <si>
    <t>-72.51959023158823925</t>
  </si>
  <si>
    <t xml:space="preserve"> -38.76053743461535817</t>
  </si>
  <si>
    <t>-72.50222239237839972</t>
  </si>
  <si>
    <t xml:space="preserve"> -38.74777398696367925</t>
  </si>
  <si>
    <t>-72.51880900006307229</t>
  </si>
  <si>
    <t xml:space="preserve"> -38.78233269563355634</t>
  </si>
  <si>
    <t>-72.49910760855260605</t>
  </si>
  <si>
    <t xml:space="preserve"> -38.78171370253866712</t>
  </si>
  <si>
    <t>-72.49063535951856352</t>
  </si>
  <si>
    <t>-72.53746297416012112</t>
  </si>
  <si>
    <t xml:space="preserve"> -38.75729900425207575</t>
  </si>
  <si>
    <t>-72.54585582581253789</t>
  </si>
  <si>
    <t xml:space="preserve"> -38.76848814761056872</t>
  </si>
  <si>
    <t>-72.49399264094580531</t>
  </si>
  <si>
    <t>-72.53620785433469109</t>
  </si>
  <si>
    <t xml:space="preserve"> -38.73597549109910432</t>
  </si>
  <si>
    <t>-72.48521327256005975</t>
  </si>
  <si>
    <t xml:space="preserve"> -38.74065490620107255</t>
  </si>
  <si>
    <t>-72.4671226505266759</t>
  </si>
  <si>
    <t>-38.73181776715895097</t>
  </si>
  <si>
    <t>-72.47721761242354432</t>
  </si>
  <si>
    <t xml:space="preserve"> -38.71555968655574986</t>
  </si>
  <si>
    <t>-72.51032862000836587</t>
  </si>
  <si>
    <t xml:space="preserve"> -38.72295417846079602</t>
  </si>
  <si>
    <t>-72.5412711568459514</t>
  </si>
  <si>
    <t xml:space="preserve"> -38.7261842135712584</t>
  </si>
  <si>
    <t>-72.54351935105937343</t>
  </si>
  <si>
    <t xml:space="preserve"> -38.73503480515302755</t>
  </si>
  <si>
    <t>-72.48929400868769335</t>
  </si>
  <si>
    <t xml:space="preserve"> -38.73347444331549383</t>
  </si>
  <si>
    <t>-72.5137084791794706</t>
  </si>
  <si>
    <t xml:space="preserve"> -38.7052642924037329</t>
  </si>
  <si>
    <t>-72.50978860007032267</t>
  </si>
  <si>
    <t xml:space="preserve"> -38.73420172012185247</t>
  </si>
  <si>
    <t>-72.47905155794163079</t>
  </si>
  <si>
    <t xml:space="preserve"> -38.69938292252663814</t>
  </si>
  <si>
    <t>-72.46796831532454064</t>
  </si>
  <si>
    <t xml:space="preserve"> -38.70770433282611123</t>
  </si>
  <si>
    <t>-72.50918857218536573</t>
  </si>
  <si>
    <t xml:space="preserve"> -38.74082698881518638</t>
  </si>
  <si>
    <t>-72.48643000746712062</t>
  </si>
  <si>
    <t xml:space="preserve"> -38.72534010641738433</t>
  </si>
  <si>
    <t>-72.54546031343848256</t>
  </si>
  <si>
    <t xml:space="preserve"> -38.74073710094252476</t>
  </si>
  <si>
    <t>-72.5724289352711196</t>
  </si>
  <si>
    <t>-38.74523059140344117</t>
  </si>
  <si>
    <t>-72.4444641956546036</t>
  </si>
  <si>
    <t>-38.68542680410697443</t>
  </si>
  <si>
    <t>-72.43551671465125708</t>
  </si>
  <si>
    <t xml:space="preserve"> -38.71237484423031816</t>
  </si>
  <si>
    <t>-72.36539334247910915</t>
  </si>
  <si>
    <t xml:space="preserve"> -38.65091542499659738</t>
  </si>
  <si>
    <t>-72.5047526621684284</t>
  </si>
  <si>
    <t>-38.67945063050310495</t>
  </si>
  <si>
    <t>-72.47799132915399412</t>
  </si>
  <si>
    <t>-72.49377303836948272</t>
  </si>
  <si>
    <t xml:space="preserve"> -38.68583328551771672</t>
  </si>
  <si>
    <t>casa</t>
  </si>
  <si>
    <t>depto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</si>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</sst>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47"/>
  <sheetViews>
    <sheetView workbookViewId="0"/>
  </sheetViews>
  <sheetFormatPr baseColWidth="10" defaultColWidth="8.88671875" defaultRowHeight="14.4" x14ac:dyDescent="0.3"/>
  <cols>
    <col min="1" max="17" width="13.5546875" style="1" bestFit="1" customWidth="1"/>
    <col min="18" max="19" width="13.5546875" style="2" bestFit="1" customWidth="1"/>
    <col min="20" max="20" width="11.44140625" style="15" bestFit="1" customWidth="1"/>
    <col min="21" max="21" width="11.33203125" style="16" bestFit="1" customWidth="1"/>
    <col min="22" max="22" width="11.33203125" style="17" bestFit="1" customWidth="1"/>
    <col min="23" max="23" width="13.5546875" bestFit="1" customWidth="1"/>
    <col min="24" max="24" width="15.33203125" bestFit="1" customWidth="1"/>
    <col min="25" max="25" width="13.5546875" style="14" bestFit="1" customWidth="1"/>
  </cols>
  <sheetData>
    <row r="1" spans="1:25" ht="18.75" customHeight="1" x14ac:dyDescent="0.3">
      <c r="A1" s="1" t="s">
        <v>0</v>
      </c>
      <c r="B1" s="1" t="s">
        <v>497</v>
      </c>
      <c r="C1" s="1" t="s">
        <v>498</v>
      </c>
      <c r="D1" s="1" t="s">
        <v>499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2" t="s">
        <v>36</v>
      </c>
      <c r="S1" s="2" t="s">
        <v>26</v>
      </c>
      <c r="T1" s="11" t="s">
        <v>27</v>
      </c>
      <c r="U1" s="12" t="s">
        <v>28</v>
      </c>
      <c r="V1" s="13" t="s">
        <v>50</v>
      </c>
      <c r="X1" t="s">
        <v>27</v>
      </c>
    </row>
    <row r="2" spans="1:25" ht="18.75" customHeight="1" x14ac:dyDescent="0.3">
      <c r="A2" s="7">
        <v>9101011001</v>
      </c>
      <c r="B2" s="7">
        <v>654</v>
      </c>
      <c r="C2" s="7">
        <v>154</v>
      </c>
      <c r="D2" s="7">
        <f t="shared" ref="D2:D65" si="0">+C2+B2</f>
        <v>808</v>
      </c>
      <c r="E2" s="7">
        <v>37</v>
      </c>
      <c r="F2" s="7">
        <v>79</v>
      </c>
      <c r="G2" s="7">
        <v>37</v>
      </c>
      <c r="H2" s="7">
        <v>30</v>
      </c>
      <c r="I2" s="7">
        <v>4</v>
      </c>
      <c r="J2" s="7">
        <v>65</v>
      </c>
      <c r="K2" s="7">
        <v>23</v>
      </c>
      <c r="L2" s="7">
        <v>39</v>
      </c>
      <c r="M2" s="7">
        <v>19</v>
      </c>
      <c r="N2" s="7">
        <v>126</v>
      </c>
      <c r="O2" s="7">
        <v>57</v>
      </c>
      <c r="P2" s="7">
        <v>105</v>
      </c>
      <c r="Q2" s="8">
        <f t="shared" ref="Q2:Q65" si="1">+B2/(B2+C2)</f>
        <v>0.80940594059405946</v>
      </c>
      <c r="R2" s="8">
        <f t="shared" ref="R2:R65" si="2">+(SUM(I2:L2)/SUM(E2:P2))</f>
        <v>0.2109500805152979</v>
      </c>
      <c r="S2" s="8">
        <f t="shared" ref="S2:S65" si="3">+(G2+H2+K2+L2+O2+P2)/SUM(E2:P2)</f>
        <v>0.46859903381642515</v>
      </c>
      <c r="T2" s="12">
        <f t="shared" ref="T2:T65" si="4">+D2*(Q2*$Y$2+R2*$Y$3+S2*$Y$4)</f>
        <v>5125.4074074074078</v>
      </c>
      <c r="U2" s="12">
        <f t="shared" ref="U2:U65" si="5">+T2/SUM($T$2:$T$247)</f>
        <v>6.0890704540434376E-3</v>
      </c>
      <c r="V2" s="13">
        <f t="shared" ref="V2:V65" si="6">+U2*$Y$10</f>
        <v>60.890704540434378</v>
      </c>
      <c r="X2" t="s">
        <v>24</v>
      </c>
      <c r="Y2" s="7">
        <v>5</v>
      </c>
    </row>
    <row r="3" spans="1:25" ht="18.75" customHeight="1" x14ac:dyDescent="0.3">
      <c r="A3" s="7">
        <v>9101011002</v>
      </c>
      <c r="B3" s="7">
        <v>559</v>
      </c>
      <c r="C3" s="7">
        <v>1441</v>
      </c>
      <c r="D3" s="7">
        <f t="shared" si="0"/>
        <v>2000</v>
      </c>
      <c r="E3" s="7">
        <v>43</v>
      </c>
      <c r="F3" s="7">
        <v>108</v>
      </c>
      <c r="G3" s="7">
        <v>96</v>
      </c>
      <c r="H3" s="7">
        <v>60</v>
      </c>
      <c r="I3" s="7">
        <v>6</v>
      </c>
      <c r="J3" s="7">
        <v>57</v>
      </c>
      <c r="K3" s="7">
        <v>62</v>
      </c>
      <c r="L3" s="7">
        <v>54</v>
      </c>
      <c r="M3" s="7">
        <v>37</v>
      </c>
      <c r="N3" s="7">
        <v>167</v>
      </c>
      <c r="O3" s="7">
        <v>487</v>
      </c>
      <c r="P3" s="7">
        <v>373</v>
      </c>
      <c r="Q3" s="8">
        <f t="shared" si="1"/>
        <v>0.27950000000000003</v>
      </c>
      <c r="R3" s="8">
        <f t="shared" si="2"/>
        <v>0.11548387096774193</v>
      </c>
      <c r="S3" s="8">
        <f t="shared" si="3"/>
        <v>0.73032258064516131</v>
      </c>
      <c r="T3" s="12">
        <f t="shared" si="4"/>
        <v>9099.5161290322576</v>
      </c>
      <c r="U3" s="12">
        <f t="shared" si="5"/>
        <v>1.0810378649569428E-2</v>
      </c>
      <c r="V3" s="13">
        <f t="shared" si="6"/>
        <v>108.10378649569428</v>
      </c>
      <c r="X3" t="s">
        <v>36</v>
      </c>
      <c r="Y3" s="7">
        <v>2</v>
      </c>
    </row>
    <row r="4" spans="1:25" ht="18.75" customHeight="1" x14ac:dyDescent="0.3">
      <c r="A4" s="7">
        <v>9101011003</v>
      </c>
      <c r="B4" s="7">
        <v>206</v>
      </c>
      <c r="C4" s="7">
        <v>963</v>
      </c>
      <c r="D4" s="7">
        <f t="shared" si="0"/>
        <v>1169</v>
      </c>
      <c r="E4" s="7">
        <v>44</v>
      </c>
      <c r="F4" s="7">
        <v>105</v>
      </c>
      <c r="G4" s="7">
        <v>61</v>
      </c>
      <c r="H4" s="7">
        <v>54</v>
      </c>
      <c r="I4" s="7">
        <v>12</v>
      </c>
      <c r="J4" s="7">
        <v>33</v>
      </c>
      <c r="K4" s="7">
        <v>61</v>
      </c>
      <c r="L4" s="7">
        <v>43</v>
      </c>
      <c r="M4" s="7">
        <v>37</v>
      </c>
      <c r="N4" s="7">
        <v>78</v>
      </c>
      <c r="O4" s="7">
        <v>187</v>
      </c>
      <c r="P4" s="7">
        <v>102</v>
      </c>
      <c r="Q4" s="8">
        <f t="shared" si="1"/>
        <v>0.17621899059024806</v>
      </c>
      <c r="R4" s="8">
        <f t="shared" si="2"/>
        <v>0.18237454100367198</v>
      </c>
      <c r="S4" s="8">
        <f t="shared" si="3"/>
        <v>0.6217870257037944</v>
      </c>
      <c r="T4" s="12">
        <f t="shared" si="4"/>
        <v>4363.8678090575277</v>
      </c>
      <c r="U4" s="12">
        <f t="shared" si="5"/>
        <v>5.1843485657512567E-3</v>
      </c>
      <c r="V4" s="13">
        <f t="shared" si="6"/>
        <v>51.843485657512566</v>
      </c>
      <c r="X4" t="s">
        <v>26</v>
      </c>
      <c r="Y4" s="7">
        <v>4</v>
      </c>
    </row>
    <row r="5" spans="1:25" ht="18.75" customHeight="1" x14ac:dyDescent="0.3">
      <c r="A5" s="7">
        <v>9101011004</v>
      </c>
      <c r="B5" s="7">
        <v>140</v>
      </c>
      <c r="C5" s="7">
        <v>187</v>
      </c>
      <c r="D5" s="7">
        <f t="shared" si="0"/>
        <v>327</v>
      </c>
      <c r="E5" s="7">
        <v>13</v>
      </c>
      <c r="F5" s="7">
        <v>23</v>
      </c>
      <c r="G5" s="7">
        <v>17</v>
      </c>
      <c r="H5" s="7">
        <v>15</v>
      </c>
      <c r="I5" s="7">
        <v>3</v>
      </c>
      <c r="J5" s="7">
        <v>25</v>
      </c>
      <c r="K5" s="7">
        <v>21</v>
      </c>
      <c r="L5" s="7">
        <v>13</v>
      </c>
      <c r="M5" s="7">
        <v>10</v>
      </c>
      <c r="N5" s="7">
        <v>42</v>
      </c>
      <c r="O5" s="7">
        <v>32</v>
      </c>
      <c r="P5" s="7">
        <v>30</v>
      </c>
      <c r="Q5" s="8">
        <f t="shared" si="1"/>
        <v>0.42813455657492355</v>
      </c>
      <c r="R5" s="8">
        <f t="shared" si="2"/>
        <v>0.25409836065573771</v>
      </c>
      <c r="S5" s="8">
        <f t="shared" si="3"/>
        <v>0.52459016393442626</v>
      </c>
      <c r="T5" s="12">
        <f t="shared" si="4"/>
        <v>1552.3442622950822</v>
      </c>
      <c r="U5" s="12">
        <f t="shared" si="5"/>
        <v>1.8442111681471443E-3</v>
      </c>
      <c r="V5" s="13">
        <f t="shared" si="6"/>
        <v>18.442111681471442</v>
      </c>
    </row>
    <row r="6" spans="1:25" ht="18.75" customHeight="1" x14ac:dyDescent="0.3">
      <c r="A6" s="7">
        <v>9101011005</v>
      </c>
      <c r="B6" s="7">
        <v>438</v>
      </c>
      <c r="C6" s="7">
        <v>918</v>
      </c>
      <c r="D6" s="7">
        <f t="shared" si="0"/>
        <v>1356</v>
      </c>
      <c r="E6" s="7">
        <v>47</v>
      </c>
      <c r="F6" s="7">
        <v>68</v>
      </c>
      <c r="G6" s="7">
        <v>31</v>
      </c>
      <c r="H6" s="7">
        <v>25</v>
      </c>
      <c r="I6" s="7">
        <v>16</v>
      </c>
      <c r="J6" s="7">
        <v>79</v>
      </c>
      <c r="K6" s="7">
        <v>92</v>
      </c>
      <c r="L6" s="7">
        <v>92</v>
      </c>
      <c r="M6" s="7">
        <v>41</v>
      </c>
      <c r="N6" s="7">
        <v>127</v>
      </c>
      <c r="O6" s="7">
        <v>283</v>
      </c>
      <c r="P6" s="7">
        <v>220</v>
      </c>
      <c r="Q6" s="8">
        <f t="shared" si="1"/>
        <v>0.32300884955752213</v>
      </c>
      <c r="R6" s="8">
        <f t="shared" si="2"/>
        <v>0.2488849241748439</v>
      </c>
      <c r="S6" s="8">
        <f t="shared" si="3"/>
        <v>0.66280107047279213</v>
      </c>
      <c r="T6" s="12">
        <f t="shared" si="4"/>
        <v>6460.0089206066014</v>
      </c>
      <c r="U6" s="12">
        <f t="shared" si="5"/>
        <v>7.6745995634364223E-3</v>
      </c>
      <c r="V6" s="13">
        <f t="shared" si="6"/>
        <v>76.74599563436422</v>
      </c>
    </row>
    <row r="7" spans="1:25" ht="18.75" customHeight="1" x14ac:dyDescent="0.3">
      <c r="A7" s="7">
        <v>9101021001</v>
      </c>
      <c r="B7" s="7">
        <v>586</v>
      </c>
      <c r="C7" s="7">
        <v>1279</v>
      </c>
      <c r="D7" s="7">
        <f t="shared" si="0"/>
        <v>1865</v>
      </c>
      <c r="E7" s="7">
        <v>54</v>
      </c>
      <c r="F7" s="7">
        <v>128</v>
      </c>
      <c r="G7" s="7">
        <v>142</v>
      </c>
      <c r="H7" s="7">
        <v>63</v>
      </c>
      <c r="I7" s="7">
        <v>8</v>
      </c>
      <c r="J7" s="7">
        <v>40</v>
      </c>
      <c r="K7" s="7">
        <v>131</v>
      </c>
      <c r="L7" s="7">
        <v>45</v>
      </c>
      <c r="M7" s="7">
        <v>22</v>
      </c>
      <c r="N7" s="7">
        <v>171</v>
      </c>
      <c r="O7" s="7">
        <v>399</v>
      </c>
      <c r="P7" s="7">
        <v>304</v>
      </c>
      <c r="Q7" s="8">
        <f t="shared" si="1"/>
        <v>0.31420911528150136</v>
      </c>
      <c r="R7" s="8">
        <f t="shared" si="2"/>
        <v>0.14863968148639681</v>
      </c>
      <c r="S7" s="8">
        <f t="shared" si="3"/>
        <v>0.71930988719309885</v>
      </c>
      <c r="T7" s="12">
        <f t="shared" si="4"/>
        <v>8850.4777704047774</v>
      </c>
      <c r="U7" s="12">
        <f t="shared" si="5"/>
        <v>1.0514516878805509E-2</v>
      </c>
      <c r="V7" s="13">
        <f t="shared" si="6"/>
        <v>105.14516878805509</v>
      </c>
    </row>
    <row r="8" spans="1:25" ht="18.75" customHeight="1" x14ac:dyDescent="0.3">
      <c r="A8" s="7">
        <v>9101021002</v>
      </c>
      <c r="B8" s="7">
        <v>593</v>
      </c>
      <c r="C8" s="7">
        <v>903</v>
      </c>
      <c r="D8" s="7">
        <f t="shared" si="0"/>
        <v>1496</v>
      </c>
      <c r="E8" s="7">
        <v>66</v>
      </c>
      <c r="F8" s="7">
        <v>129</v>
      </c>
      <c r="G8" s="7">
        <v>120</v>
      </c>
      <c r="H8" s="7">
        <v>65</v>
      </c>
      <c r="I8" s="7">
        <v>8</v>
      </c>
      <c r="J8" s="7">
        <v>49</v>
      </c>
      <c r="K8" s="7">
        <v>126</v>
      </c>
      <c r="L8" s="7">
        <v>64</v>
      </c>
      <c r="M8" s="7">
        <v>15</v>
      </c>
      <c r="N8" s="7">
        <v>113</v>
      </c>
      <c r="O8" s="7">
        <v>292</v>
      </c>
      <c r="P8" s="7">
        <v>173</v>
      </c>
      <c r="Q8" s="8">
        <f t="shared" si="1"/>
        <v>0.39639037433155078</v>
      </c>
      <c r="R8" s="8">
        <f t="shared" si="2"/>
        <v>0.20245901639344263</v>
      </c>
      <c r="S8" s="8">
        <f t="shared" si="3"/>
        <v>0.68852459016393441</v>
      </c>
      <c r="T8" s="12">
        <f t="shared" si="4"/>
        <v>7690.8885245901629</v>
      </c>
      <c r="U8" s="12">
        <f t="shared" si="5"/>
        <v>9.13690529512696E-3</v>
      </c>
      <c r="V8" s="13">
        <f t="shared" si="6"/>
        <v>91.369052951269595</v>
      </c>
    </row>
    <row r="9" spans="1:25" ht="18.75" customHeight="1" x14ac:dyDescent="0.3">
      <c r="A9" s="7">
        <v>9101021003</v>
      </c>
      <c r="B9" s="7">
        <v>502</v>
      </c>
      <c r="C9" s="7">
        <v>83</v>
      </c>
      <c r="D9" s="7">
        <f t="shared" si="0"/>
        <v>585</v>
      </c>
      <c r="E9" s="7">
        <v>27</v>
      </c>
      <c r="F9" s="7">
        <v>60</v>
      </c>
      <c r="G9" s="7">
        <v>46</v>
      </c>
      <c r="H9" s="7">
        <v>37</v>
      </c>
      <c r="I9" s="7">
        <v>4</v>
      </c>
      <c r="J9" s="7">
        <v>37</v>
      </c>
      <c r="K9" s="7">
        <v>58</v>
      </c>
      <c r="L9" s="7">
        <v>32</v>
      </c>
      <c r="M9" s="7">
        <v>7</v>
      </c>
      <c r="N9" s="7">
        <v>58</v>
      </c>
      <c r="O9" s="7">
        <v>89</v>
      </c>
      <c r="P9" s="7">
        <v>74</v>
      </c>
      <c r="Q9" s="8">
        <f t="shared" si="1"/>
        <v>0.85811965811965807</v>
      </c>
      <c r="R9" s="8">
        <f t="shared" si="2"/>
        <v>0.24763705103969755</v>
      </c>
      <c r="S9" s="8">
        <f t="shared" si="3"/>
        <v>0.63516068052930053</v>
      </c>
      <c r="T9" s="12">
        <f t="shared" si="4"/>
        <v>4286.0113421550086</v>
      </c>
      <c r="U9" s="12">
        <f t="shared" si="5"/>
        <v>5.0918537698083641E-3</v>
      </c>
      <c r="V9" s="13">
        <f t="shared" si="6"/>
        <v>50.918537698083639</v>
      </c>
    </row>
    <row r="10" spans="1:25" ht="18.75" customHeight="1" x14ac:dyDescent="0.3">
      <c r="A10" s="7">
        <v>9101021004</v>
      </c>
      <c r="B10" s="7">
        <v>683</v>
      </c>
      <c r="C10" s="7">
        <v>7</v>
      </c>
      <c r="D10" s="7">
        <f t="shared" si="0"/>
        <v>690</v>
      </c>
      <c r="E10" s="7">
        <v>82</v>
      </c>
      <c r="F10" s="7">
        <v>80</v>
      </c>
      <c r="G10" s="7">
        <v>24</v>
      </c>
      <c r="H10" s="7">
        <v>19</v>
      </c>
      <c r="I10" s="7">
        <v>21</v>
      </c>
      <c r="J10" s="7">
        <v>64</v>
      </c>
      <c r="K10" s="7">
        <v>37</v>
      </c>
      <c r="L10" s="7">
        <v>35</v>
      </c>
      <c r="M10" s="7">
        <v>25</v>
      </c>
      <c r="N10" s="7">
        <v>118</v>
      </c>
      <c r="O10" s="7">
        <v>60</v>
      </c>
      <c r="P10" s="7">
        <v>70</v>
      </c>
      <c r="Q10" s="8">
        <f t="shared" si="1"/>
        <v>0.98985507246376814</v>
      </c>
      <c r="R10" s="8">
        <f t="shared" si="2"/>
        <v>0.24724409448818899</v>
      </c>
      <c r="S10" s="8">
        <f t="shared" si="3"/>
        <v>0.38582677165354329</v>
      </c>
      <c r="T10" s="12">
        <f t="shared" si="4"/>
        <v>4821.0787401574808</v>
      </c>
      <c r="U10" s="12">
        <f t="shared" si="5"/>
        <v>5.7275228640134594E-3</v>
      </c>
      <c r="V10" s="13">
        <f t="shared" si="6"/>
        <v>57.275228640134593</v>
      </c>
      <c r="X10" t="s">
        <v>50</v>
      </c>
      <c r="Y10" s="7">
        <v>10000</v>
      </c>
    </row>
    <row r="11" spans="1:25" ht="18.75" customHeight="1" x14ac:dyDescent="0.3">
      <c r="A11" s="7">
        <v>9101031001</v>
      </c>
      <c r="B11" s="7">
        <v>872</v>
      </c>
      <c r="C11" s="7">
        <v>1</v>
      </c>
      <c r="D11" s="7">
        <f t="shared" si="0"/>
        <v>873</v>
      </c>
      <c r="E11" s="7">
        <v>120</v>
      </c>
      <c r="F11" s="7">
        <v>83</v>
      </c>
      <c r="G11" s="7">
        <v>21</v>
      </c>
      <c r="H11" s="7">
        <v>20</v>
      </c>
      <c r="I11" s="7">
        <v>59</v>
      </c>
      <c r="J11" s="7">
        <v>179</v>
      </c>
      <c r="K11" s="7">
        <v>31</v>
      </c>
      <c r="L11" s="7">
        <v>40</v>
      </c>
      <c r="M11" s="7">
        <v>63</v>
      </c>
      <c r="N11" s="7">
        <v>163</v>
      </c>
      <c r="O11" s="7">
        <v>26</v>
      </c>
      <c r="P11" s="7">
        <v>46</v>
      </c>
      <c r="Q11" s="8">
        <f t="shared" si="1"/>
        <v>0.99885452462772051</v>
      </c>
      <c r="R11" s="8">
        <f t="shared" si="2"/>
        <v>0.36310223266745006</v>
      </c>
      <c r="S11" s="8">
        <f t="shared" si="3"/>
        <v>0.21621621621621623</v>
      </c>
      <c r="T11" s="12">
        <f t="shared" si="4"/>
        <v>5749.0035252643947</v>
      </c>
      <c r="U11" s="12">
        <f t="shared" si="5"/>
        <v>6.8299131607151937E-3</v>
      </c>
      <c r="V11" s="13">
        <f t="shared" si="6"/>
        <v>68.299131607151935</v>
      </c>
    </row>
    <row r="12" spans="1:25" ht="18.75" customHeight="1" x14ac:dyDescent="0.3">
      <c r="A12" s="7">
        <v>9101031002</v>
      </c>
      <c r="B12" s="7">
        <v>1414</v>
      </c>
      <c r="C12" s="7">
        <v>17</v>
      </c>
      <c r="D12" s="7">
        <f t="shared" si="0"/>
        <v>1431</v>
      </c>
      <c r="E12" s="7">
        <v>277</v>
      </c>
      <c r="F12" s="7">
        <v>130</v>
      </c>
      <c r="G12" s="7">
        <v>3</v>
      </c>
      <c r="H12" s="7">
        <v>9</v>
      </c>
      <c r="I12" s="7">
        <v>112</v>
      </c>
      <c r="J12" s="7">
        <v>299</v>
      </c>
      <c r="K12" s="7">
        <v>20</v>
      </c>
      <c r="L12" s="7">
        <v>57</v>
      </c>
      <c r="M12" s="7">
        <v>163</v>
      </c>
      <c r="N12" s="7">
        <v>236</v>
      </c>
      <c r="O12" s="7">
        <v>21</v>
      </c>
      <c r="P12" s="7">
        <v>70</v>
      </c>
      <c r="Q12" s="8">
        <f t="shared" si="1"/>
        <v>0.98812019566736553</v>
      </c>
      <c r="R12" s="8">
        <f t="shared" si="2"/>
        <v>0.34931997136721549</v>
      </c>
      <c r="S12" s="8">
        <f t="shared" si="3"/>
        <v>0.12884753042233357</v>
      </c>
      <c r="T12" s="12">
        <f t="shared" si="4"/>
        <v>8807.2770221904084</v>
      </c>
      <c r="U12" s="12">
        <f t="shared" si="5"/>
        <v>1.0463193661227816E-2</v>
      </c>
      <c r="V12" s="13">
        <f t="shared" si="6"/>
        <v>104.63193661227817</v>
      </c>
    </row>
    <row r="13" spans="1:25" ht="18.75" customHeight="1" x14ac:dyDescent="0.3">
      <c r="A13" s="7">
        <v>9101031003</v>
      </c>
      <c r="B13" s="7">
        <v>794</v>
      </c>
      <c r="C13" s="7">
        <v>7</v>
      </c>
      <c r="D13" s="7">
        <f t="shared" si="0"/>
        <v>801</v>
      </c>
      <c r="E13" s="7">
        <v>212</v>
      </c>
      <c r="F13" s="7">
        <v>67</v>
      </c>
      <c r="G13" s="7">
        <v>3</v>
      </c>
      <c r="H13" s="7">
        <v>8</v>
      </c>
      <c r="I13" s="7">
        <v>44</v>
      </c>
      <c r="J13" s="7">
        <v>147</v>
      </c>
      <c r="K13" s="7">
        <v>15</v>
      </c>
      <c r="L13" s="7">
        <v>29</v>
      </c>
      <c r="M13" s="7">
        <v>78</v>
      </c>
      <c r="N13" s="7">
        <v>115</v>
      </c>
      <c r="O13" s="7">
        <v>17</v>
      </c>
      <c r="P13" s="7">
        <v>42</v>
      </c>
      <c r="Q13" s="8">
        <f t="shared" si="1"/>
        <v>0.99126092384519349</v>
      </c>
      <c r="R13" s="8">
        <f t="shared" si="2"/>
        <v>0.30244530244530243</v>
      </c>
      <c r="S13" s="8">
        <f t="shared" si="3"/>
        <v>0.14671814671814673</v>
      </c>
      <c r="T13" s="12">
        <f t="shared" si="4"/>
        <v>4924.602316602316</v>
      </c>
      <c r="U13" s="12">
        <f t="shared" si="5"/>
        <v>5.850510619038774E-3</v>
      </c>
      <c r="V13" s="13">
        <f t="shared" si="6"/>
        <v>58.505106190387743</v>
      </c>
    </row>
    <row r="14" spans="1:25" ht="18.75" customHeight="1" x14ac:dyDescent="0.3">
      <c r="A14" s="7">
        <v>9101031004</v>
      </c>
      <c r="B14" s="7">
        <v>836</v>
      </c>
      <c r="C14" s="7">
        <v>6</v>
      </c>
      <c r="D14" s="7">
        <f t="shared" si="0"/>
        <v>842</v>
      </c>
      <c r="E14" s="7">
        <v>178</v>
      </c>
      <c r="F14" s="7">
        <v>44</v>
      </c>
      <c r="G14" s="7">
        <v>5</v>
      </c>
      <c r="H14" s="7">
        <v>6</v>
      </c>
      <c r="I14" s="7">
        <v>64</v>
      </c>
      <c r="J14" s="7">
        <v>201</v>
      </c>
      <c r="K14" s="7">
        <v>14</v>
      </c>
      <c r="L14" s="7">
        <v>23</v>
      </c>
      <c r="M14" s="7">
        <v>58</v>
      </c>
      <c r="N14" s="7">
        <v>149</v>
      </c>
      <c r="O14" s="7">
        <v>9</v>
      </c>
      <c r="P14" s="7">
        <v>37</v>
      </c>
      <c r="Q14" s="8">
        <f t="shared" si="1"/>
        <v>0.99287410926365793</v>
      </c>
      <c r="R14" s="8">
        <f t="shared" si="2"/>
        <v>0.38324873096446699</v>
      </c>
      <c r="S14" s="8">
        <f t="shared" si="3"/>
        <v>0.11928934010152284</v>
      </c>
      <c r="T14" s="12">
        <f t="shared" si="4"/>
        <v>5227.1573604060923</v>
      </c>
      <c r="U14" s="12">
        <f t="shared" si="5"/>
        <v>6.2099511144977047E-3</v>
      </c>
      <c r="V14" s="13">
        <f t="shared" si="6"/>
        <v>62.09951114497705</v>
      </c>
    </row>
    <row r="15" spans="1:25" ht="18.75" customHeight="1" x14ac:dyDescent="0.3">
      <c r="A15" s="7">
        <v>9101031005</v>
      </c>
      <c r="B15" s="7">
        <v>976</v>
      </c>
      <c r="C15" s="7">
        <v>2</v>
      </c>
      <c r="D15" s="7">
        <f t="shared" si="0"/>
        <v>978</v>
      </c>
      <c r="E15" s="7">
        <v>135</v>
      </c>
      <c r="F15" s="7">
        <v>42</v>
      </c>
      <c r="G15" s="7">
        <v>4</v>
      </c>
      <c r="H15" s="7">
        <v>7</v>
      </c>
      <c r="I15" s="7">
        <v>109</v>
      </c>
      <c r="J15" s="7">
        <v>241</v>
      </c>
      <c r="K15" s="7">
        <v>17</v>
      </c>
      <c r="L15" s="7">
        <v>33</v>
      </c>
      <c r="M15" s="7">
        <v>119</v>
      </c>
      <c r="N15" s="7">
        <v>183</v>
      </c>
      <c r="O15" s="7">
        <v>11</v>
      </c>
      <c r="P15" s="7">
        <v>30</v>
      </c>
      <c r="Q15" s="8">
        <f t="shared" si="1"/>
        <v>0.99795501022494892</v>
      </c>
      <c r="R15" s="8">
        <f t="shared" si="2"/>
        <v>0.42964554242749731</v>
      </c>
      <c r="S15" s="8">
        <f t="shared" si="3"/>
        <v>0.10955961331901182</v>
      </c>
      <c r="T15" s="12">
        <f t="shared" si="4"/>
        <v>6148.9838882921586</v>
      </c>
      <c r="U15" s="12">
        <f t="shared" si="5"/>
        <v>7.3050965787572492E-3</v>
      </c>
      <c r="V15" s="13">
        <f t="shared" si="6"/>
        <v>73.050965787572494</v>
      </c>
    </row>
    <row r="16" spans="1:25" ht="18.75" customHeight="1" x14ac:dyDescent="0.3">
      <c r="A16" s="7">
        <v>9101041001</v>
      </c>
      <c r="B16" s="7">
        <v>1370</v>
      </c>
      <c r="C16" s="7">
        <v>351</v>
      </c>
      <c r="D16" s="7">
        <f t="shared" si="0"/>
        <v>1721</v>
      </c>
      <c r="E16" s="7">
        <v>215</v>
      </c>
      <c r="F16" s="7">
        <v>92</v>
      </c>
      <c r="G16" s="7">
        <v>6</v>
      </c>
      <c r="H16" s="7">
        <v>9</v>
      </c>
      <c r="I16" s="7">
        <v>190</v>
      </c>
      <c r="J16" s="7">
        <v>391</v>
      </c>
      <c r="K16" s="7">
        <v>27</v>
      </c>
      <c r="L16" s="7">
        <v>87</v>
      </c>
      <c r="M16" s="7">
        <v>179</v>
      </c>
      <c r="N16" s="7">
        <v>264</v>
      </c>
      <c r="O16" s="7">
        <v>55</v>
      </c>
      <c r="P16" s="7">
        <v>82</v>
      </c>
      <c r="Q16" s="8">
        <f t="shared" si="1"/>
        <v>0.79604880883207441</v>
      </c>
      <c r="R16" s="8">
        <f t="shared" si="2"/>
        <v>0.43519098309329995</v>
      </c>
      <c r="S16" s="8">
        <f t="shared" si="3"/>
        <v>0.16656230432060112</v>
      </c>
      <c r="T16" s="12">
        <f t="shared" si="4"/>
        <v>9494.5422667501571</v>
      </c>
      <c r="U16" s="12">
        <f t="shared" si="5"/>
        <v>1.1279676364376778E-2</v>
      </c>
      <c r="V16" s="13">
        <f t="shared" si="6"/>
        <v>112.79676364376778</v>
      </c>
    </row>
    <row r="17" spans="1:22" ht="18.75" customHeight="1" x14ac:dyDescent="0.3">
      <c r="A17" s="7">
        <v>9101041002</v>
      </c>
      <c r="B17" s="7">
        <v>1542</v>
      </c>
      <c r="C17" s="7">
        <v>20</v>
      </c>
      <c r="D17" s="7">
        <f t="shared" si="0"/>
        <v>1562</v>
      </c>
      <c r="E17" s="7">
        <v>259</v>
      </c>
      <c r="F17" s="7">
        <v>93</v>
      </c>
      <c r="G17" s="7">
        <v>5</v>
      </c>
      <c r="H17" s="7">
        <v>14</v>
      </c>
      <c r="I17" s="7">
        <v>194</v>
      </c>
      <c r="J17" s="7">
        <v>352</v>
      </c>
      <c r="K17" s="7">
        <v>14</v>
      </c>
      <c r="L17" s="7">
        <v>57</v>
      </c>
      <c r="M17" s="7">
        <v>170</v>
      </c>
      <c r="N17" s="7">
        <v>262</v>
      </c>
      <c r="O17" s="7">
        <v>12</v>
      </c>
      <c r="P17" s="7">
        <v>49</v>
      </c>
      <c r="Q17" s="8">
        <f t="shared" si="1"/>
        <v>0.98719590268886048</v>
      </c>
      <c r="R17" s="8">
        <f t="shared" si="2"/>
        <v>0.41661039837947333</v>
      </c>
      <c r="S17" s="8">
        <f t="shared" si="3"/>
        <v>0.10195813639432816</v>
      </c>
      <c r="T17" s="12">
        <f t="shared" si="4"/>
        <v>9648.5253207292371</v>
      </c>
      <c r="U17" s="12">
        <f t="shared" si="5"/>
        <v>1.1462610829850161E-2</v>
      </c>
      <c r="V17" s="13">
        <f t="shared" si="6"/>
        <v>114.62610829850161</v>
      </c>
    </row>
    <row r="18" spans="1:22" ht="18.75" customHeight="1" x14ac:dyDescent="0.3">
      <c r="A18" s="7">
        <v>9101041003</v>
      </c>
      <c r="B18" s="7">
        <v>1341</v>
      </c>
      <c r="C18" s="7">
        <v>183</v>
      </c>
      <c r="D18" s="7">
        <f t="shared" si="0"/>
        <v>1524</v>
      </c>
      <c r="E18" s="7">
        <v>302</v>
      </c>
      <c r="F18" s="7">
        <v>110</v>
      </c>
      <c r="G18" s="7">
        <v>3</v>
      </c>
      <c r="H18" s="7">
        <v>27</v>
      </c>
      <c r="I18" s="7">
        <v>115</v>
      </c>
      <c r="J18" s="7">
        <v>349</v>
      </c>
      <c r="K18" s="7">
        <v>15</v>
      </c>
      <c r="L18" s="7">
        <v>72</v>
      </c>
      <c r="M18" s="7">
        <v>130</v>
      </c>
      <c r="N18" s="7">
        <v>242</v>
      </c>
      <c r="O18" s="7">
        <v>17</v>
      </c>
      <c r="P18" s="7">
        <v>56</v>
      </c>
      <c r="Q18" s="8">
        <f t="shared" si="1"/>
        <v>0.87992125984251968</v>
      </c>
      <c r="R18" s="8">
        <f t="shared" si="2"/>
        <v>0.38317107093184977</v>
      </c>
      <c r="S18" s="8">
        <f t="shared" si="3"/>
        <v>0.13212795549374132</v>
      </c>
      <c r="T18" s="12">
        <f t="shared" si="4"/>
        <v>8678.3574408901241</v>
      </c>
      <c r="U18" s="12">
        <f t="shared" si="5"/>
        <v>1.0310035024061004E-2</v>
      </c>
      <c r="V18" s="13">
        <f t="shared" si="6"/>
        <v>103.10035024061004</v>
      </c>
    </row>
    <row r="19" spans="1:22" ht="18.75" customHeight="1" x14ac:dyDescent="0.3">
      <c r="A19" s="7">
        <v>9101051001</v>
      </c>
      <c r="B19" s="7">
        <v>996</v>
      </c>
      <c r="C19" s="7">
        <v>186</v>
      </c>
      <c r="D19" s="7">
        <f t="shared" si="0"/>
        <v>1182</v>
      </c>
      <c r="E19" s="7">
        <v>187</v>
      </c>
      <c r="F19" s="7">
        <v>117</v>
      </c>
      <c r="G19" s="7">
        <v>8</v>
      </c>
      <c r="H19" s="7">
        <v>14</v>
      </c>
      <c r="I19" s="7">
        <v>84</v>
      </c>
      <c r="J19" s="7">
        <v>222</v>
      </c>
      <c r="K19" s="7">
        <v>33</v>
      </c>
      <c r="L19" s="7">
        <v>44</v>
      </c>
      <c r="M19" s="7">
        <v>92</v>
      </c>
      <c r="N19" s="7">
        <v>159</v>
      </c>
      <c r="O19" s="7">
        <v>51</v>
      </c>
      <c r="P19" s="7">
        <v>62</v>
      </c>
      <c r="Q19" s="8">
        <f t="shared" si="1"/>
        <v>0.84263959390862941</v>
      </c>
      <c r="R19" s="8">
        <f t="shared" si="2"/>
        <v>0.35694315004659832</v>
      </c>
      <c r="S19" s="8">
        <f t="shared" si="3"/>
        <v>0.19757688723205966</v>
      </c>
      <c r="T19" s="12">
        <f t="shared" si="4"/>
        <v>6757.9571295433361</v>
      </c>
      <c r="U19" s="12">
        <f t="shared" si="5"/>
        <v>8.0285670613664123E-3</v>
      </c>
      <c r="V19" s="13">
        <f t="shared" si="6"/>
        <v>80.285670613664124</v>
      </c>
    </row>
    <row r="20" spans="1:22" ht="18.75" customHeight="1" x14ac:dyDescent="0.3">
      <c r="A20" s="7">
        <v>9101051002</v>
      </c>
      <c r="B20" s="7">
        <v>992</v>
      </c>
      <c r="C20" s="7">
        <v>2</v>
      </c>
      <c r="D20" s="7">
        <f t="shared" si="0"/>
        <v>994</v>
      </c>
      <c r="E20" s="7">
        <v>233</v>
      </c>
      <c r="F20" s="7">
        <v>80</v>
      </c>
      <c r="G20" s="7">
        <v>4</v>
      </c>
      <c r="H20" s="7">
        <v>6</v>
      </c>
      <c r="I20" s="7">
        <v>102</v>
      </c>
      <c r="J20" s="7">
        <v>230</v>
      </c>
      <c r="K20" s="7">
        <v>6</v>
      </c>
      <c r="L20" s="7">
        <v>24</v>
      </c>
      <c r="M20" s="7">
        <v>89</v>
      </c>
      <c r="N20" s="7">
        <v>138</v>
      </c>
      <c r="O20" s="7">
        <v>7</v>
      </c>
      <c r="P20" s="7">
        <v>26</v>
      </c>
      <c r="Q20" s="8">
        <f t="shared" si="1"/>
        <v>0.99798792756539234</v>
      </c>
      <c r="R20" s="8">
        <f t="shared" si="2"/>
        <v>0.38306878306878306</v>
      </c>
      <c r="S20" s="8">
        <f t="shared" si="3"/>
        <v>7.7248677248677247E-2</v>
      </c>
      <c r="T20" s="12">
        <f t="shared" si="4"/>
        <v>6028.6814814814816</v>
      </c>
      <c r="U20" s="12">
        <f t="shared" si="5"/>
        <v>7.1621752902363538E-3</v>
      </c>
      <c r="V20" s="13">
        <f t="shared" si="6"/>
        <v>71.621752902363539</v>
      </c>
    </row>
    <row r="21" spans="1:22" ht="18.75" customHeight="1" x14ac:dyDescent="0.3">
      <c r="A21" s="7">
        <v>9101051003</v>
      </c>
      <c r="B21" s="7">
        <v>1076</v>
      </c>
      <c r="C21" s="7">
        <v>2</v>
      </c>
      <c r="D21" s="7">
        <f t="shared" si="0"/>
        <v>1078</v>
      </c>
      <c r="E21" s="7">
        <v>304</v>
      </c>
      <c r="F21" s="7">
        <v>118</v>
      </c>
      <c r="G21" s="7">
        <v>8</v>
      </c>
      <c r="H21" s="7">
        <v>8</v>
      </c>
      <c r="I21" s="7">
        <v>64</v>
      </c>
      <c r="J21" s="7">
        <v>198</v>
      </c>
      <c r="K21" s="7">
        <v>10</v>
      </c>
      <c r="L21" s="7">
        <v>33</v>
      </c>
      <c r="M21" s="7">
        <v>69</v>
      </c>
      <c r="N21" s="7">
        <v>176</v>
      </c>
      <c r="O21" s="7">
        <v>18</v>
      </c>
      <c r="P21" s="7">
        <v>35</v>
      </c>
      <c r="Q21" s="8">
        <f t="shared" si="1"/>
        <v>0.99814471243042668</v>
      </c>
      <c r="R21" s="8">
        <f t="shared" si="2"/>
        <v>0.29298751200768491</v>
      </c>
      <c r="S21" s="8">
        <f t="shared" si="3"/>
        <v>0.10758885686839577</v>
      </c>
      <c r="T21" s="12">
        <f t="shared" si="4"/>
        <v>6475.6042267050916</v>
      </c>
      <c r="U21" s="12">
        <f t="shared" si="5"/>
        <v>7.6931270501390094E-3</v>
      </c>
      <c r="V21" s="13">
        <f t="shared" si="6"/>
        <v>76.931270501390088</v>
      </c>
    </row>
    <row r="22" spans="1:22" ht="18.75" customHeight="1" x14ac:dyDescent="0.3">
      <c r="A22" s="7">
        <v>9101051004</v>
      </c>
      <c r="B22" s="7">
        <v>1187</v>
      </c>
      <c r="C22" s="7">
        <v>3</v>
      </c>
      <c r="D22" s="7">
        <f t="shared" si="0"/>
        <v>1190</v>
      </c>
      <c r="E22" s="7">
        <v>141</v>
      </c>
      <c r="F22" s="7">
        <v>117</v>
      </c>
      <c r="G22" s="7">
        <v>9</v>
      </c>
      <c r="H22" s="7">
        <v>10</v>
      </c>
      <c r="I22" s="7">
        <v>100</v>
      </c>
      <c r="J22" s="7">
        <v>270</v>
      </c>
      <c r="K22" s="7">
        <v>21</v>
      </c>
      <c r="L22" s="7">
        <v>57</v>
      </c>
      <c r="M22" s="7">
        <v>67</v>
      </c>
      <c r="N22" s="7">
        <v>265</v>
      </c>
      <c r="O22" s="7">
        <v>26</v>
      </c>
      <c r="P22" s="7">
        <v>57</v>
      </c>
      <c r="Q22" s="8">
        <f t="shared" si="1"/>
        <v>0.99747899159663866</v>
      </c>
      <c r="R22" s="8">
        <f t="shared" si="2"/>
        <v>0.39298245614035088</v>
      </c>
      <c r="S22" s="8">
        <f t="shared" si="3"/>
        <v>0.15789473684210525</v>
      </c>
      <c r="T22" s="12">
        <f t="shared" si="4"/>
        <v>7621.8771929824561</v>
      </c>
      <c r="U22" s="12">
        <f t="shared" si="5"/>
        <v>9.0549186691117542E-3</v>
      </c>
      <c r="V22" s="13">
        <f t="shared" si="6"/>
        <v>90.549186691117541</v>
      </c>
    </row>
    <row r="23" spans="1:22" ht="18.75" customHeight="1" x14ac:dyDescent="0.3">
      <c r="A23" s="7">
        <v>9101051005</v>
      </c>
      <c r="B23" s="7">
        <v>888</v>
      </c>
      <c r="C23" s="7">
        <v>0</v>
      </c>
      <c r="D23" s="7">
        <f t="shared" si="0"/>
        <v>888</v>
      </c>
      <c r="E23" s="7">
        <v>140</v>
      </c>
      <c r="F23" s="7">
        <v>74</v>
      </c>
      <c r="G23" s="7">
        <v>7</v>
      </c>
      <c r="H23" s="7">
        <v>10</v>
      </c>
      <c r="I23" s="7">
        <v>50</v>
      </c>
      <c r="J23" s="7">
        <v>207</v>
      </c>
      <c r="K23" s="7">
        <v>23</v>
      </c>
      <c r="L23" s="7">
        <v>60</v>
      </c>
      <c r="M23" s="7">
        <v>71</v>
      </c>
      <c r="N23" s="7">
        <v>153</v>
      </c>
      <c r="O23" s="7">
        <v>21</v>
      </c>
      <c r="P23" s="7">
        <v>49</v>
      </c>
      <c r="Q23" s="7">
        <f t="shared" si="1"/>
        <v>1</v>
      </c>
      <c r="R23" s="8">
        <f t="shared" si="2"/>
        <v>0.39306358381502893</v>
      </c>
      <c r="S23" s="8">
        <f t="shared" si="3"/>
        <v>0.19653179190751446</v>
      </c>
      <c r="T23" s="12">
        <f t="shared" si="4"/>
        <v>5836.161849710983</v>
      </c>
      <c r="U23" s="12">
        <f t="shared" si="5"/>
        <v>6.9334587203217623E-3</v>
      </c>
      <c r="V23" s="13">
        <f t="shared" si="6"/>
        <v>69.334587203217623</v>
      </c>
    </row>
    <row r="24" spans="1:22" ht="18.75" customHeight="1" x14ac:dyDescent="0.3">
      <c r="A24" s="7">
        <v>9101051006</v>
      </c>
      <c r="B24" s="7">
        <v>790</v>
      </c>
      <c r="C24" s="7">
        <v>4</v>
      </c>
      <c r="D24" s="7">
        <f t="shared" si="0"/>
        <v>794</v>
      </c>
      <c r="E24" s="7">
        <v>179</v>
      </c>
      <c r="F24" s="7">
        <v>43</v>
      </c>
      <c r="G24" s="7">
        <v>3</v>
      </c>
      <c r="H24" s="7">
        <v>5</v>
      </c>
      <c r="I24" s="7">
        <v>78</v>
      </c>
      <c r="J24" s="7">
        <v>223</v>
      </c>
      <c r="K24" s="7">
        <v>4</v>
      </c>
      <c r="L24" s="7">
        <v>31</v>
      </c>
      <c r="M24" s="7">
        <v>72</v>
      </c>
      <c r="N24" s="7">
        <v>117</v>
      </c>
      <c r="O24" s="7">
        <v>6</v>
      </c>
      <c r="P24" s="7">
        <v>27</v>
      </c>
      <c r="Q24" s="8">
        <f t="shared" si="1"/>
        <v>0.99496221662468509</v>
      </c>
      <c r="R24" s="8">
        <f t="shared" si="2"/>
        <v>0.42639593908629442</v>
      </c>
      <c r="S24" s="8">
        <f t="shared" si="3"/>
        <v>9.6446700507614211E-2</v>
      </c>
      <c r="T24" s="12">
        <f t="shared" si="4"/>
        <v>4933.4314720812181</v>
      </c>
      <c r="U24" s="12">
        <f t="shared" si="5"/>
        <v>5.8609998046756156E-3</v>
      </c>
      <c r="V24" s="13">
        <f t="shared" si="6"/>
        <v>58.609998046756154</v>
      </c>
    </row>
    <row r="25" spans="1:22" ht="18.75" customHeight="1" x14ac:dyDescent="0.3">
      <c r="A25" s="7">
        <v>9101051007</v>
      </c>
      <c r="B25" s="7">
        <v>839</v>
      </c>
      <c r="C25" s="7">
        <v>0</v>
      </c>
      <c r="D25" s="7">
        <f t="shared" si="0"/>
        <v>839</v>
      </c>
      <c r="E25" s="7">
        <v>65</v>
      </c>
      <c r="F25" s="7">
        <v>51</v>
      </c>
      <c r="G25" s="7">
        <v>5</v>
      </c>
      <c r="H25" s="7">
        <v>9</v>
      </c>
      <c r="I25" s="7">
        <v>56</v>
      </c>
      <c r="J25" s="7">
        <v>224</v>
      </c>
      <c r="K25" s="7">
        <v>29</v>
      </c>
      <c r="L25" s="7">
        <v>68</v>
      </c>
      <c r="M25" s="7">
        <v>63</v>
      </c>
      <c r="N25" s="7">
        <v>159</v>
      </c>
      <c r="O25" s="7">
        <v>27</v>
      </c>
      <c r="P25" s="7">
        <v>51</v>
      </c>
      <c r="Q25" s="7">
        <f t="shared" si="1"/>
        <v>1</v>
      </c>
      <c r="R25" s="8">
        <f t="shared" si="2"/>
        <v>0.46716232961586124</v>
      </c>
      <c r="S25" s="8">
        <f t="shared" si="3"/>
        <v>0.2342007434944238</v>
      </c>
      <c r="T25" s="12">
        <f t="shared" si="4"/>
        <v>5764.8760842627016</v>
      </c>
      <c r="U25" s="12">
        <f t="shared" si="5"/>
        <v>6.8487700285393919E-3</v>
      </c>
      <c r="V25" s="13">
        <f t="shared" si="6"/>
        <v>68.487700285393913</v>
      </c>
    </row>
    <row r="26" spans="1:22" ht="18.75" customHeight="1" x14ac:dyDescent="0.3">
      <c r="A26" s="7">
        <v>9101061001</v>
      </c>
      <c r="B26" s="7">
        <v>916</v>
      </c>
      <c r="C26" s="7">
        <v>413</v>
      </c>
      <c r="D26" s="7">
        <f t="shared" si="0"/>
        <v>1329</v>
      </c>
      <c r="E26" s="7">
        <v>129</v>
      </c>
      <c r="F26" s="7">
        <v>161</v>
      </c>
      <c r="G26" s="7">
        <v>26</v>
      </c>
      <c r="H26" s="7">
        <v>42</v>
      </c>
      <c r="I26" s="7">
        <v>32</v>
      </c>
      <c r="J26" s="7">
        <v>186</v>
      </c>
      <c r="K26" s="7">
        <v>34</v>
      </c>
      <c r="L26" s="7">
        <v>64</v>
      </c>
      <c r="M26" s="7">
        <v>70</v>
      </c>
      <c r="N26" s="7">
        <v>233</v>
      </c>
      <c r="O26" s="7">
        <v>75</v>
      </c>
      <c r="P26" s="7">
        <v>137</v>
      </c>
      <c r="Q26" s="8">
        <f t="shared" si="1"/>
        <v>0.68924003009781787</v>
      </c>
      <c r="R26" s="8">
        <f t="shared" si="2"/>
        <v>0.26576955424726662</v>
      </c>
      <c r="S26" s="8">
        <f t="shared" si="3"/>
        <v>0.31791421362489486</v>
      </c>
      <c r="T26" s="12">
        <f t="shared" si="4"/>
        <v>6976.4474348191761</v>
      </c>
      <c r="U26" s="12">
        <f t="shared" si="5"/>
        <v>8.2881372294719372E-3</v>
      </c>
      <c r="V26" s="13">
        <f t="shared" si="6"/>
        <v>82.88137229471937</v>
      </c>
    </row>
    <row r="27" spans="1:22" ht="18.75" customHeight="1" x14ac:dyDescent="0.3">
      <c r="A27" s="7">
        <v>9101061002</v>
      </c>
      <c r="B27" s="7">
        <v>613</v>
      </c>
      <c r="C27" s="7">
        <v>291</v>
      </c>
      <c r="D27" s="7">
        <f t="shared" si="0"/>
        <v>904</v>
      </c>
      <c r="E27" s="7">
        <v>70</v>
      </c>
      <c r="F27" s="7">
        <v>69</v>
      </c>
      <c r="G27" s="7">
        <v>16</v>
      </c>
      <c r="H27" s="7">
        <v>30</v>
      </c>
      <c r="I27" s="7">
        <v>12</v>
      </c>
      <c r="J27" s="7">
        <v>96</v>
      </c>
      <c r="K27" s="7">
        <v>109</v>
      </c>
      <c r="L27" s="7">
        <v>76</v>
      </c>
      <c r="M27" s="7">
        <v>34</v>
      </c>
      <c r="N27" s="7">
        <v>121</v>
      </c>
      <c r="O27" s="7">
        <v>118</v>
      </c>
      <c r="P27" s="7">
        <v>78</v>
      </c>
      <c r="Q27" s="8">
        <f t="shared" si="1"/>
        <v>0.67809734513274333</v>
      </c>
      <c r="R27" s="8">
        <f t="shared" si="2"/>
        <v>0.35343787696019302</v>
      </c>
      <c r="S27" s="8">
        <f t="shared" si="3"/>
        <v>0.51507840772014479</v>
      </c>
      <c r="T27" s="12">
        <f t="shared" si="4"/>
        <v>5566.5392038600721</v>
      </c>
      <c r="U27" s="12">
        <f t="shared" si="5"/>
        <v>6.613142469125987E-3</v>
      </c>
      <c r="V27" s="13">
        <f t="shared" si="6"/>
        <v>66.131424691259866</v>
      </c>
    </row>
    <row r="28" spans="1:22" ht="18.75" customHeight="1" x14ac:dyDescent="0.3">
      <c r="A28" s="7">
        <v>9101061003</v>
      </c>
      <c r="B28" s="7">
        <v>1028</v>
      </c>
      <c r="C28" s="7">
        <v>2</v>
      </c>
      <c r="D28" s="7">
        <f t="shared" si="0"/>
        <v>1030</v>
      </c>
      <c r="E28" s="7">
        <v>218</v>
      </c>
      <c r="F28" s="7">
        <v>110</v>
      </c>
      <c r="G28" s="7">
        <v>12</v>
      </c>
      <c r="H28" s="7">
        <v>16</v>
      </c>
      <c r="I28" s="7">
        <v>65</v>
      </c>
      <c r="J28" s="7">
        <v>171</v>
      </c>
      <c r="K28" s="7">
        <v>21</v>
      </c>
      <c r="L28" s="7">
        <v>35</v>
      </c>
      <c r="M28" s="7">
        <v>68</v>
      </c>
      <c r="N28" s="7">
        <v>174</v>
      </c>
      <c r="O28" s="7">
        <v>24</v>
      </c>
      <c r="P28" s="7">
        <v>61</v>
      </c>
      <c r="Q28" s="8">
        <f t="shared" si="1"/>
        <v>0.99805825242718449</v>
      </c>
      <c r="R28" s="8">
        <f t="shared" si="2"/>
        <v>0.29948717948717951</v>
      </c>
      <c r="S28" s="8">
        <f t="shared" si="3"/>
        <v>0.17333333333333334</v>
      </c>
      <c r="T28" s="12">
        <f t="shared" si="4"/>
        <v>6471.0769230769238</v>
      </c>
      <c r="U28" s="12">
        <f t="shared" si="5"/>
        <v>7.687748537063362E-3</v>
      </c>
      <c r="V28" s="13">
        <f t="shared" si="6"/>
        <v>76.877485370633622</v>
      </c>
    </row>
    <row r="29" spans="1:22" ht="18.75" customHeight="1" x14ac:dyDescent="0.3">
      <c r="A29" s="7">
        <v>9101061004</v>
      </c>
      <c r="B29" s="7">
        <v>1817</v>
      </c>
      <c r="C29" s="7">
        <v>2</v>
      </c>
      <c r="D29" s="7">
        <f t="shared" si="0"/>
        <v>1819</v>
      </c>
      <c r="E29" s="7">
        <v>73</v>
      </c>
      <c r="F29" s="7">
        <v>112</v>
      </c>
      <c r="G29" s="7">
        <v>60</v>
      </c>
      <c r="H29" s="7">
        <v>41</v>
      </c>
      <c r="I29" s="7">
        <v>36</v>
      </c>
      <c r="J29" s="7">
        <v>247</v>
      </c>
      <c r="K29" s="7">
        <v>324</v>
      </c>
      <c r="L29" s="7">
        <v>197</v>
      </c>
      <c r="M29" s="7">
        <v>45</v>
      </c>
      <c r="N29" s="7">
        <v>227</v>
      </c>
      <c r="O29" s="7">
        <v>179</v>
      </c>
      <c r="P29" s="7">
        <v>206</v>
      </c>
      <c r="Q29" s="8">
        <f t="shared" si="1"/>
        <v>0.99890049477735021</v>
      </c>
      <c r="R29" s="8">
        <f t="shared" si="2"/>
        <v>0.46021751574127073</v>
      </c>
      <c r="S29" s="8">
        <f t="shared" si="3"/>
        <v>0.57641671436748709</v>
      </c>
      <c r="T29" s="12">
        <f t="shared" si="4"/>
        <v>14953.27933600458</v>
      </c>
      <c r="U29" s="12">
        <f t="shared" si="5"/>
        <v>1.7764748079212793E-2</v>
      </c>
      <c r="V29" s="13">
        <f t="shared" si="6"/>
        <v>177.64748079212794</v>
      </c>
    </row>
    <row r="30" spans="1:22" ht="18.75" customHeight="1" x14ac:dyDescent="0.3">
      <c r="A30" s="7">
        <v>9101061005</v>
      </c>
      <c r="B30" s="7">
        <v>1008</v>
      </c>
      <c r="C30" s="7">
        <v>7</v>
      </c>
      <c r="D30" s="7">
        <f t="shared" si="0"/>
        <v>1015</v>
      </c>
      <c r="E30" s="7">
        <v>174</v>
      </c>
      <c r="F30" s="7">
        <v>176</v>
      </c>
      <c r="G30" s="7">
        <v>36</v>
      </c>
      <c r="H30" s="7">
        <v>52</v>
      </c>
      <c r="I30" s="7">
        <v>34</v>
      </c>
      <c r="J30" s="7">
        <v>135</v>
      </c>
      <c r="K30" s="7">
        <v>20</v>
      </c>
      <c r="L30" s="7">
        <v>58</v>
      </c>
      <c r="M30" s="7">
        <v>43</v>
      </c>
      <c r="N30" s="7">
        <v>150</v>
      </c>
      <c r="O30" s="7">
        <v>46</v>
      </c>
      <c r="P30" s="7">
        <v>76</v>
      </c>
      <c r="Q30" s="8">
        <f t="shared" si="1"/>
        <v>0.99310344827586206</v>
      </c>
      <c r="R30" s="8">
        <f t="shared" si="2"/>
        <v>0.247</v>
      </c>
      <c r="S30" s="8">
        <f t="shared" si="3"/>
        <v>0.28799999999999998</v>
      </c>
      <c r="T30" s="12">
        <f t="shared" si="4"/>
        <v>6710.6900000000005</v>
      </c>
      <c r="U30" s="12">
        <f t="shared" si="5"/>
        <v>7.9724129141792409E-3</v>
      </c>
      <c r="V30" s="13">
        <f t="shared" si="6"/>
        <v>79.724129141792403</v>
      </c>
    </row>
    <row r="31" spans="1:22" ht="18.75" customHeight="1" x14ac:dyDescent="0.3">
      <c r="A31" s="7">
        <v>9101061006</v>
      </c>
      <c r="B31" s="7">
        <v>956</v>
      </c>
      <c r="C31" s="7">
        <v>65</v>
      </c>
      <c r="D31" s="7">
        <f t="shared" si="0"/>
        <v>1021</v>
      </c>
      <c r="E31" s="7">
        <v>180</v>
      </c>
      <c r="F31" s="7">
        <v>137</v>
      </c>
      <c r="G31" s="7">
        <v>7</v>
      </c>
      <c r="H31" s="7">
        <v>35</v>
      </c>
      <c r="I31" s="7">
        <v>32</v>
      </c>
      <c r="J31" s="7">
        <v>162</v>
      </c>
      <c r="K31" s="7">
        <v>27</v>
      </c>
      <c r="L31" s="7">
        <v>50</v>
      </c>
      <c r="M31" s="7">
        <v>48</v>
      </c>
      <c r="N31" s="7">
        <v>168</v>
      </c>
      <c r="O31" s="7">
        <v>36</v>
      </c>
      <c r="P31" s="7">
        <v>59</v>
      </c>
      <c r="Q31" s="8">
        <f t="shared" si="1"/>
        <v>0.9363369245837414</v>
      </c>
      <c r="R31" s="8">
        <f t="shared" si="2"/>
        <v>0.28799149840595112</v>
      </c>
      <c r="S31" s="8">
        <f t="shared" si="3"/>
        <v>0.22741764080765142</v>
      </c>
      <c r="T31" s="12">
        <f t="shared" si="4"/>
        <v>6296.8522848034008</v>
      </c>
      <c r="U31" s="12">
        <f t="shared" si="5"/>
        <v>7.4807667280183841E-3</v>
      </c>
      <c r="V31" s="13">
        <f t="shared" si="6"/>
        <v>74.807667280183836</v>
      </c>
    </row>
    <row r="32" spans="1:22" ht="18.75" customHeight="1" x14ac:dyDescent="0.3">
      <c r="A32" s="7">
        <v>9101071001</v>
      </c>
      <c r="B32" s="7">
        <v>693</v>
      </c>
      <c r="C32" s="7">
        <v>20</v>
      </c>
      <c r="D32" s="7">
        <f t="shared" si="0"/>
        <v>713</v>
      </c>
      <c r="E32" s="7">
        <v>89</v>
      </c>
      <c r="F32" s="7">
        <v>98</v>
      </c>
      <c r="G32" s="7">
        <v>26</v>
      </c>
      <c r="H32" s="7">
        <v>26</v>
      </c>
      <c r="I32" s="7">
        <v>20</v>
      </c>
      <c r="J32" s="7">
        <v>90</v>
      </c>
      <c r="K32" s="7">
        <v>19</v>
      </c>
      <c r="L32" s="7">
        <v>26</v>
      </c>
      <c r="M32" s="7">
        <v>26</v>
      </c>
      <c r="N32" s="7">
        <v>108</v>
      </c>
      <c r="O32" s="7">
        <v>28</v>
      </c>
      <c r="P32" s="7">
        <v>53</v>
      </c>
      <c r="Q32" s="8">
        <f t="shared" si="1"/>
        <v>0.97194950911640954</v>
      </c>
      <c r="R32" s="8">
        <f t="shared" si="2"/>
        <v>0.25451559934318557</v>
      </c>
      <c r="S32" s="8">
        <f t="shared" si="3"/>
        <v>0.29228243021346467</v>
      </c>
      <c r="T32" s="12">
        <f t="shared" si="4"/>
        <v>4661.5287356321833</v>
      </c>
      <c r="U32" s="12">
        <f t="shared" si="5"/>
        <v>5.5379747673892912E-3</v>
      </c>
      <c r="V32" s="13">
        <f t="shared" si="6"/>
        <v>55.379747673892915</v>
      </c>
    </row>
    <row r="33" spans="1:22" ht="18.75" customHeight="1" x14ac:dyDescent="0.3">
      <c r="A33" s="7">
        <v>9101071002</v>
      </c>
      <c r="B33" s="7">
        <v>950</v>
      </c>
      <c r="C33" s="7">
        <v>407</v>
      </c>
      <c r="D33" s="7">
        <f t="shared" si="0"/>
        <v>1357</v>
      </c>
      <c r="E33" s="7">
        <v>105</v>
      </c>
      <c r="F33" s="7">
        <v>81</v>
      </c>
      <c r="G33" s="7">
        <v>22</v>
      </c>
      <c r="H33" s="7">
        <v>27</v>
      </c>
      <c r="I33" s="7">
        <v>39</v>
      </c>
      <c r="J33" s="7">
        <v>102</v>
      </c>
      <c r="K33" s="7">
        <v>140</v>
      </c>
      <c r="L33" s="7">
        <v>82</v>
      </c>
      <c r="M33" s="7">
        <v>59</v>
      </c>
      <c r="N33" s="7">
        <v>149</v>
      </c>
      <c r="O33" s="7">
        <v>202</v>
      </c>
      <c r="P33" s="7">
        <v>116</v>
      </c>
      <c r="Q33" s="8">
        <f t="shared" si="1"/>
        <v>0.70007369196757552</v>
      </c>
      <c r="R33" s="8">
        <f t="shared" si="2"/>
        <v>0.32295373665480426</v>
      </c>
      <c r="S33" s="8">
        <f t="shared" si="3"/>
        <v>0.52402135231316727</v>
      </c>
      <c r="T33" s="12">
        <f t="shared" si="4"/>
        <v>8470.8843416370109</v>
      </c>
      <c r="U33" s="12">
        <f t="shared" si="5"/>
        <v>1.0063553482545852E-2</v>
      </c>
      <c r="V33" s="13">
        <f t="shared" si="6"/>
        <v>100.63553482545852</v>
      </c>
    </row>
    <row r="34" spans="1:22" ht="18.75" customHeight="1" x14ac:dyDescent="0.3">
      <c r="A34" s="7">
        <v>9101072007</v>
      </c>
      <c r="B34" s="7">
        <v>26</v>
      </c>
      <c r="C34" s="7">
        <v>0</v>
      </c>
      <c r="D34" s="7">
        <f t="shared" si="0"/>
        <v>26</v>
      </c>
      <c r="E34" s="7">
        <v>0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5</v>
      </c>
      <c r="L34" s="7">
        <v>1</v>
      </c>
      <c r="M34" s="7">
        <v>1</v>
      </c>
      <c r="N34" s="7">
        <v>3</v>
      </c>
      <c r="O34" s="7">
        <v>6</v>
      </c>
      <c r="P34" s="7">
        <v>3</v>
      </c>
      <c r="Q34" s="7">
        <f t="shared" si="1"/>
        <v>1</v>
      </c>
      <c r="R34" s="8">
        <f t="shared" si="2"/>
        <v>0.2857142857142857</v>
      </c>
      <c r="S34" s="8">
        <f t="shared" si="3"/>
        <v>0.7142857142857143</v>
      </c>
      <c r="T34" s="12">
        <f t="shared" si="4"/>
        <v>219.14285714285714</v>
      </c>
      <c r="U34" s="12">
        <f t="shared" si="5"/>
        <v>2.6034541073061796E-4</v>
      </c>
      <c r="V34" s="13">
        <f t="shared" si="6"/>
        <v>2.6034541073061797</v>
      </c>
    </row>
    <row r="35" spans="1:22" ht="18.75" customHeight="1" x14ac:dyDescent="0.3">
      <c r="A35" s="7">
        <v>9101072009</v>
      </c>
      <c r="B35" s="7">
        <v>5</v>
      </c>
      <c r="C35" s="7">
        <v>0</v>
      </c>
      <c r="D35" s="7">
        <f t="shared" si="0"/>
        <v>5</v>
      </c>
      <c r="E35" s="7">
        <v>1</v>
      </c>
      <c r="F35" s="7">
        <v>0</v>
      </c>
      <c r="G35" s="7">
        <v>0</v>
      </c>
      <c r="H35" s="7">
        <v>0</v>
      </c>
      <c r="I35" s="7">
        <v>2</v>
      </c>
      <c r="J35" s="7">
        <v>0</v>
      </c>
      <c r="K35" s="7">
        <v>1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f t="shared" si="1"/>
        <v>1</v>
      </c>
      <c r="R35" s="8">
        <f t="shared" si="2"/>
        <v>0.6</v>
      </c>
      <c r="S35" s="8">
        <f t="shared" si="3"/>
        <v>0.2</v>
      </c>
      <c r="T35" s="11">
        <f t="shared" si="4"/>
        <v>35</v>
      </c>
      <c r="U35" s="12">
        <f t="shared" si="5"/>
        <v>4.1580590370926602E-5</v>
      </c>
      <c r="V35" s="13">
        <f t="shared" si="6"/>
        <v>0.41580590370926601</v>
      </c>
    </row>
    <row r="36" spans="1:22" ht="18.75" customHeight="1" x14ac:dyDescent="0.3">
      <c r="A36" s="7">
        <v>9101072010</v>
      </c>
      <c r="B36" s="7">
        <v>17</v>
      </c>
      <c r="C36" s="7">
        <v>0</v>
      </c>
      <c r="D36" s="7">
        <f t="shared" si="0"/>
        <v>17</v>
      </c>
      <c r="E36" s="7">
        <v>0</v>
      </c>
      <c r="F36" s="7">
        <v>1</v>
      </c>
      <c r="G36" s="7">
        <v>0</v>
      </c>
      <c r="H36" s="7">
        <v>0</v>
      </c>
      <c r="I36" s="7">
        <v>0</v>
      </c>
      <c r="J36" s="7">
        <v>2</v>
      </c>
      <c r="K36" s="7">
        <v>1</v>
      </c>
      <c r="L36" s="7">
        <v>2</v>
      </c>
      <c r="M36" s="7">
        <v>3</v>
      </c>
      <c r="N36" s="7">
        <v>1</v>
      </c>
      <c r="O36" s="7">
        <v>5</v>
      </c>
      <c r="P36" s="7">
        <v>1</v>
      </c>
      <c r="Q36" s="7">
        <f t="shared" si="1"/>
        <v>1</v>
      </c>
      <c r="R36" s="8">
        <f t="shared" si="2"/>
        <v>0.3125</v>
      </c>
      <c r="S36" s="8">
        <f t="shared" si="3"/>
        <v>0.5625</v>
      </c>
      <c r="T36" s="12">
        <f t="shared" si="4"/>
        <v>133.875</v>
      </c>
      <c r="U36" s="12">
        <f t="shared" si="5"/>
        <v>1.5904575816879423E-4</v>
      </c>
      <c r="V36" s="13">
        <f t="shared" si="6"/>
        <v>1.5904575816879423</v>
      </c>
    </row>
    <row r="37" spans="1:22" ht="18.75" customHeight="1" x14ac:dyDescent="0.3">
      <c r="A37" s="7">
        <v>9101072042</v>
      </c>
      <c r="B37" s="7">
        <v>23</v>
      </c>
      <c r="C37" s="7">
        <v>0</v>
      </c>
      <c r="D37" s="7">
        <f t="shared" si="0"/>
        <v>23</v>
      </c>
      <c r="E37" s="7">
        <v>5</v>
      </c>
      <c r="F37" s="7">
        <v>0</v>
      </c>
      <c r="G37" s="7">
        <v>4</v>
      </c>
      <c r="H37" s="7">
        <v>1</v>
      </c>
      <c r="I37" s="7">
        <v>2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2</v>
      </c>
      <c r="P37" s="7">
        <v>2</v>
      </c>
      <c r="Q37" s="7">
        <f t="shared" si="1"/>
        <v>1</v>
      </c>
      <c r="R37" s="8">
        <f t="shared" si="2"/>
        <v>0.23809523809523808</v>
      </c>
      <c r="S37" s="8">
        <f t="shared" si="3"/>
        <v>0.52380952380952384</v>
      </c>
      <c r="T37" s="12">
        <f t="shared" si="4"/>
        <v>174.14285714285714</v>
      </c>
      <c r="U37" s="12">
        <f t="shared" si="5"/>
        <v>2.0688465168228377E-4</v>
      </c>
      <c r="V37" s="13">
        <f t="shared" si="6"/>
        <v>2.0688465168228376</v>
      </c>
    </row>
    <row r="38" spans="1:22" ht="18.75" customHeight="1" x14ac:dyDescent="0.3">
      <c r="A38" s="7">
        <v>9101072060</v>
      </c>
      <c r="B38" s="7">
        <v>16</v>
      </c>
      <c r="C38" s="7">
        <v>0</v>
      </c>
      <c r="D38" s="7">
        <f t="shared" si="0"/>
        <v>16</v>
      </c>
      <c r="E38" s="7">
        <v>0</v>
      </c>
      <c r="F38" s="7">
        <v>1</v>
      </c>
      <c r="G38" s="7">
        <v>1</v>
      </c>
      <c r="H38" s="7">
        <v>1</v>
      </c>
      <c r="I38" s="7">
        <v>0</v>
      </c>
      <c r="J38" s="7">
        <v>0</v>
      </c>
      <c r="K38" s="7">
        <v>8</v>
      </c>
      <c r="L38" s="7">
        <v>2</v>
      </c>
      <c r="M38" s="7">
        <v>1</v>
      </c>
      <c r="N38" s="7">
        <v>1</v>
      </c>
      <c r="O38" s="7">
        <v>1</v>
      </c>
      <c r="P38" s="7">
        <v>0</v>
      </c>
      <c r="Q38" s="7">
        <f t="shared" si="1"/>
        <v>1</v>
      </c>
      <c r="R38" s="8">
        <f t="shared" si="2"/>
        <v>0.625</v>
      </c>
      <c r="S38" s="8">
        <f t="shared" si="3"/>
        <v>0.8125</v>
      </c>
      <c r="T38" s="11">
        <f t="shared" si="4"/>
        <v>152</v>
      </c>
      <c r="U38" s="12">
        <f t="shared" si="5"/>
        <v>1.8057856389659552E-4</v>
      </c>
      <c r="V38" s="13">
        <f t="shared" si="6"/>
        <v>1.8057856389659552</v>
      </c>
    </row>
    <row r="39" spans="1:22" ht="18.75" customHeight="1" x14ac:dyDescent="0.3">
      <c r="A39" s="7">
        <v>9101081001</v>
      </c>
      <c r="B39" s="7">
        <v>1020</v>
      </c>
      <c r="C39" s="7">
        <v>139</v>
      </c>
      <c r="D39" s="7">
        <f t="shared" si="0"/>
        <v>1159</v>
      </c>
      <c r="E39" s="7">
        <v>187</v>
      </c>
      <c r="F39" s="7">
        <v>67</v>
      </c>
      <c r="G39" s="7">
        <v>4</v>
      </c>
      <c r="H39" s="7">
        <v>4</v>
      </c>
      <c r="I39" s="7">
        <v>154</v>
      </c>
      <c r="J39" s="7">
        <v>237</v>
      </c>
      <c r="K39" s="7">
        <v>11</v>
      </c>
      <c r="L39" s="7">
        <v>41</v>
      </c>
      <c r="M39" s="7">
        <v>132</v>
      </c>
      <c r="N39" s="7">
        <v>174</v>
      </c>
      <c r="O39" s="7">
        <v>31</v>
      </c>
      <c r="P39" s="7">
        <v>54</v>
      </c>
      <c r="Q39" s="8">
        <f t="shared" si="1"/>
        <v>0.88006902502157036</v>
      </c>
      <c r="R39" s="8">
        <f t="shared" si="2"/>
        <v>0.40419708029197082</v>
      </c>
      <c r="S39" s="8">
        <f t="shared" si="3"/>
        <v>0.13229927007299269</v>
      </c>
      <c r="T39" s="12">
        <f t="shared" si="4"/>
        <v>6650.2682481751817</v>
      </c>
      <c r="U39" s="12">
        <f t="shared" si="5"/>
        <v>7.9006308538329111E-3</v>
      </c>
      <c r="V39" s="13">
        <f t="shared" si="6"/>
        <v>79.006308538329108</v>
      </c>
    </row>
    <row r="40" spans="1:22" ht="18.75" customHeight="1" x14ac:dyDescent="0.3">
      <c r="A40" s="7">
        <v>9101081002</v>
      </c>
      <c r="B40" s="7">
        <v>1320</v>
      </c>
      <c r="C40" s="7">
        <v>2</v>
      </c>
      <c r="D40" s="7">
        <f t="shared" si="0"/>
        <v>1322</v>
      </c>
      <c r="E40" s="7">
        <v>352</v>
      </c>
      <c r="F40" s="7">
        <v>128</v>
      </c>
      <c r="G40" s="7">
        <v>8</v>
      </c>
      <c r="H40" s="7">
        <v>12</v>
      </c>
      <c r="I40" s="7">
        <v>114</v>
      </c>
      <c r="J40" s="7">
        <v>244</v>
      </c>
      <c r="K40" s="7">
        <v>17</v>
      </c>
      <c r="L40" s="7">
        <v>46</v>
      </c>
      <c r="M40" s="7">
        <v>94</v>
      </c>
      <c r="N40" s="7">
        <v>174</v>
      </c>
      <c r="O40" s="7">
        <v>16</v>
      </c>
      <c r="P40" s="7">
        <v>42</v>
      </c>
      <c r="Q40" s="8">
        <f t="shared" si="1"/>
        <v>0.99848714069591527</v>
      </c>
      <c r="R40" s="8">
        <f t="shared" si="2"/>
        <v>0.33761026463512428</v>
      </c>
      <c r="S40" s="8">
        <f t="shared" si="3"/>
        <v>0.11307137129109864</v>
      </c>
      <c r="T40" s="12">
        <f t="shared" si="4"/>
        <v>8090.5629510825984</v>
      </c>
      <c r="U40" s="12">
        <f t="shared" si="5"/>
        <v>9.6117252554045879E-3</v>
      </c>
      <c r="V40" s="13">
        <f t="shared" si="6"/>
        <v>96.117252554045876</v>
      </c>
    </row>
    <row r="41" spans="1:22" ht="18.75" customHeight="1" x14ac:dyDescent="0.3">
      <c r="A41" s="7">
        <v>9101081003</v>
      </c>
      <c r="B41" s="7">
        <v>951</v>
      </c>
      <c r="C41" s="7">
        <v>88</v>
      </c>
      <c r="D41" s="7">
        <f t="shared" si="0"/>
        <v>1039</v>
      </c>
      <c r="E41" s="7">
        <v>147</v>
      </c>
      <c r="F41" s="7">
        <v>41</v>
      </c>
      <c r="G41" s="7">
        <v>0</v>
      </c>
      <c r="H41" s="7">
        <v>5</v>
      </c>
      <c r="I41" s="7">
        <v>233</v>
      </c>
      <c r="J41" s="7">
        <v>240</v>
      </c>
      <c r="K41" s="7">
        <v>6</v>
      </c>
      <c r="L41" s="7">
        <v>27</v>
      </c>
      <c r="M41" s="7">
        <v>157</v>
      </c>
      <c r="N41" s="7">
        <v>97</v>
      </c>
      <c r="O41" s="7">
        <v>2</v>
      </c>
      <c r="P41" s="7">
        <v>12</v>
      </c>
      <c r="Q41" s="8">
        <f t="shared" si="1"/>
        <v>0.91530317613089507</v>
      </c>
      <c r="R41" s="8">
        <f t="shared" si="2"/>
        <v>0.52326783867631854</v>
      </c>
      <c r="S41" s="8">
        <f t="shared" si="3"/>
        <v>5.3774560496380561E-2</v>
      </c>
      <c r="T41" s="12">
        <f t="shared" si="4"/>
        <v>6065.8376421923476</v>
      </c>
      <c r="U41" s="12">
        <f t="shared" si="5"/>
        <v>7.20631743590135E-3</v>
      </c>
      <c r="V41" s="13">
        <f t="shared" si="6"/>
        <v>72.063174359013502</v>
      </c>
    </row>
    <row r="42" spans="1:22" ht="18.75" customHeight="1" x14ac:dyDescent="0.3">
      <c r="A42" s="7">
        <v>9101081004</v>
      </c>
      <c r="B42" s="7">
        <v>642</v>
      </c>
      <c r="C42" s="7">
        <v>156</v>
      </c>
      <c r="D42" s="7">
        <f t="shared" si="0"/>
        <v>798</v>
      </c>
      <c r="E42" s="7">
        <v>36</v>
      </c>
      <c r="F42" s="7">
        <v>68</v>
      </c>
      <c r="G42" s="7">
        <v>29</v>
      </c>
      <c r="H42" s="7">
        <v>32</v>
      </c>
      <c r="I42" s="7">
        <v>13</v>
      </c>
      <c r="J42" s="7">
        <v>104</v>
      </c>
      <c r="K42" s="7">
        <v>74</v>
      </c>
      <c r="L42" s="7">
        <v>67</v>
      </c>
      <c r="M42" s="7">
        <v>18</v>
      </c>
      <c r="N42" s="7">
        <v>115</v>
      </c>
      <c r="O42" s="7">
        <v>82</v>
      </c>
      <c r="P42" s="7">
        <v>103</v>
      </c>
      <c r="Q42" s="8">
        <f t="shared" si="1"/>
        <v>0.80451127819548873</v>
      </c>
      <c r="R42" s="8">
        <f t="shared" si="2"/>
        <v>0.34817813765182187</v>
      </c>
      <c r="S42" s="8">
        <f t="shared" si="3"/>
        <v>0.52226720647773284</v>
      </c>
      <c r="T42" s="12">
        <f t="shared" si="4"/>
        <v>5432.7692307692305</v>
      </c>
      <c r="U42" s="12">
        <f t="shared" si="5"/>
        <v>6.4542214846968395E-3</v>
      </c>
      <c r="V42" s="13">
        <f t="shared" si="6"/>
        <v>64.542214846968392</v>
      </c>
    </row>
    <row r="43" spans="1:22" ht="18.75" customHeight="1" x14ac:dyDescent="0.3">
      <c r="A43" s="7">
        <v>9101081005</v>
      </c>
      <c r="B43" s="7">
        <v>700</v>
      </c>
      <c r="C43" s="7">
        <v>0</v>
      </c>
      <c r="D43" s="7">
        <f t="shared" si="0"/>
        <v>700</v>
      </c>
      <c r="E43" s="7">
        <v>48</v>
      </c>
      <c r="F43" s="7">
        <v>17</v>
      </c>
      <c r="G43" s="7">
        <v>2</v>
      </c>
      <c r="H43" s="7">
        <v>7</v>
      </c>
      <c r="I43" s="7">
        <v>157</v>
      </c>
      <c r="J43" s="7">
        <v>186</v>
      </c>
      <c r="K43" s="7">
        <v>18</v>
      </c>
      <c r="L43" s="7">
        <v>36</v>
      </c>
      <c r="M43" s="7">
        <v>77</v>
      </c>
      <c r="N43" s="7">
        <v>68</v>
      </c>
      <c r="O43" s="7">
        <v>23</v>
      </c>
      <c r="P43" s="7">
        <v>26</v>
      </c>
      <c r="Q43" s="7">
        <f t="shared" si="1"/>
        <v>1</v>
      </c>
      <c r="R43" s="8">
        <f t="shared" si="2"/>
        <v>0.59699248120300752</v>
      </c>
      <c r="S43" s="8">
        <f t="shared" si="3"/>
        <v>0.16842105263157894</v>
      </c>
      <c r="T43" s="12">
        <f t="shared" si="4"/>
        <v>4807.3684210526317</v>
      </c>
      <c r="U43" s="12">
        <f t="shared" si="5"/>
        <v>5.7112347736547903E-3</v>
      </c>
      <c r="V43" s="13">
        <f t="shared" si="6"/>
        <v>57.112347736547903</v>
      </c>
    </row>
    <row r="44" spans="1:22" ht="18.75" customHeight="1" x14ac:dyDescent="0.3">
      <c r="A44" s="7">
        <v>9101081006</v>
      </c>
      <c r="B44" s="7">
        <v>924</v>
      </c>
      <c r="C44" s="7">
        <v>0</v>
      </c>
      <c r="D44" s="7">
        <f t="shared" si="0"/>
        <v>924</v>
      </c>
      <c r="E44" s="7">
        <v>126</v>
      </c>
      <c r="F44" s="7">
        <v>39</v>
      </c>
      <c r="G44" s="7">
        <v>0</v>
      </c>
      <c r="H44" s="7">
        <v>3</v>
      </c>
      <c r="I44" s="7">
        <v>169</v>
      </c>
      <c r="J44" s="7">
        <v>228</v>
      </c>
      <c r="K44" s="7">
        <v>8</v>
      </c>
      <c r="L44" s="7">
        <v>26</v>
      </c>
      <c r="M44" s="7">
        <v>116</v>
      </c>
      <c r="N44" s="7">
        <v>128</v>
      </c>
      <c r="O44" s="7">
        <v>4</v>
      </c>
      <c r="P44" s="7">
        <v>23</v>
      </c>
      <c r="Q44" s="7">
        <f t="shared" si="1"/>
        <v>1</v>
      </c>
      <c r="R44" s="8">
        <f t="shared" si="2"/>
        <v>0.49540229885057468</v>
      </c>
      <c r="S44" s="8">
        <f t="shared" si="3"/>
        <v>7.3563218390804597E-2</v>
      </c>
      <c r="T44" s="12">
        <f t="shared" si="4"/>
        <v>5807.3931034482757</v>
      </c>
      <c r="U44" s="12">
        <f t="shared" si="5"/>
        <v>6.8992809644979119E-3</v>
      </c>
      <c r="V44" s="13">
        <f t="shared" si="6"/>
        <v>68.992809644979118</v>
      </c>
    </row>
    <row r="45" spans="1:22" ht="18.75" customHeight="1" x14ac:dyDescent="0.3">
      <c r="A45" s="7">
        <v>9101082007</v>
      </c>
      <c r="B45" s="7">
        <v>25</v>
      </c>
      <c r="C45" s="7">
        <v>0</v>
      </c>
      <c r="D45" s="7">
        <f t="shared" si="0"/>
        <v>25</v>
      </c>
      <c r="E45" s="7">
        <v>0</v>
      </c>
      <c r="F45" s="7">
        <v>0</v>
      </c>
      <c r="G45" s="7">
        <v>1</v>
      </c>
      <c r="H45" s="7">
        <v>1</v>
      </c>
      <c r="I45" s="7">
        <v>0</v>
      </c>
      <c r="J45" s="7">
        <v>4</v>
      </c>
      <c r="K45" s="7">
        <v>6</v>
      </c>
      <c r="L45" s="7">
        <v>3</v>
      </c>
      <c r="M45" s="7">
        <v>0</v>
      </c>
      <c r="N45" s="7">
        <v>1</v>
      </c>
      <c r="O45" s="7">
        <v>5</v>
      </c>
      <c r="P45" s="7">
        <v>0</v>
      </c>
      <c r="Q45" s="7">
        <f t="shared" si="1"/>
        <v>1</v>
      </c>
      <c r="R45" s="8">
        <f t="shared" si="2"/>
        <v>0.61904761904761907</v>
      </c>
      <c r="S45" s="8">
        <f t="shared" si="3"/>
        <v>0.76190476190476186</v>
      </c>
      <c r="T45" s="12">
        <f t="shared" si="4"/>
        <v>232.14285714285711</v>
      </c>
      <c r="U45" s="12">
        <f t="shared" si="5"/>
        <v>2.7578963001124784E-4</v>
      </c>
      <c r="V45" s="13">
        <f t="shared" si="6"/>
        <v>2.7578963001124785</v>
      </c>
    </row>
    <row r="46" spans="1:22" ht="18.75" customHeight="1" x14ac:dyDescent="0.3">
      <c r="A46" s="7">
        <v>9101091001</v>
      </c>
      <c r="B46" s="7">
        <v>1672</v>
      </c>
      <c r="C46" s="7">
        <v>202</v>
      </c>
      <c r="D46" s="7">
        <f t="shared" si="0"/>
        <v>1874</v>
      </c>
      <c r="E46" s="7">
        <v>35</v>
      </c>
      <c r="F46" s="7">
        <v>118</v>
      </c>
      <c r="G46" s="7">
        <v>191</v>
      </c>
      <c r="H46" s="7">
        <v>80</v>
      </c>
      <c r="I46" s="7">
        <v>16</v>
      </c>
      <c r="J46" s="7">
        <v>79</v>
      </c>
      <c r="K46" s="7">
        <v>481</v>
      </c>
      <c r="L46" s="7">
        <v>146</v>
      </c>
      <c r="M46" s="7">
        <v>17</v>
      </c>
      <c r="N46" s="7">
        <v>110</v>
      </c>
      <c r="O46" s="7">
        <v>326</v>
      </c>
      <c r="P46" s="7">
        <v>143</v>
      </c>
      <c r="Q46" s="8">
        <f t="shared" si="1"/>
        <v>0.89220917822838852</v>
      </c>
      <c r="R46" s="8">
        <f t="shared" si="2"/>
        <v>0.41446613088404133</v>
      </c>
      <c r="S46" s="8">
        <f t="shared" si="3"/>
        <v>0.78473019517795639</v>
      </c>
      <c r="T46" s="12">
        <f t="shared" si="4"/>
        <v>15795.756601607351</v>
      </c>
      <c r="U46" s="12">
        <f t="shared" si="5"/>
        <v>1.8765625281436996E-2</v>
      </c>
      <c r="V46" s="13">
        <f t="shared" si="6"/>
        <v>187.65625281436996</v>
      </c>
    </row>
    <row r="47" spans="1:22" ht="18.75" customHeight="1" x14ac:dyDescent="0.3">
      <c r="A47" s="7">
        <v>9101091002</v>
      </c>
      <c r="B47" s="7">
        <v>619</v>
      </c>
      <c r="C47" s="7">
        <v>26</v>
      </c>
      <c r="D47" s="7">
        <f t="shared" si="0"/>
        <v>645</v>
      </c>
      <c r="E47" s="7">
        <v>61</v>
      </c>
      <c r="F47" s="7">
        <v>76</v>
      </c>
      <c r="G47" s="7">
        <v>51</v>
      </c>
      <c r="H47" s="7">
        <v>46</v>
      </c>
      <c r="I47" s="7">
        <v>5</v>
      </c>
      <c r="J47" s="7">
        <v>50</v>
      </c>
      <c r="K47" s="7">
        <v>42</v>
      </c>
      <c r="L47" s="7">
        <v>40</v>
      </c>
      <c r="M47" s="7">
        <v>8</v>
      </c>
      <c r="N47" s="7">
        <v>70</v>
      </c>
      <c r="O47" s="7">
        <v>78</v>
      </c>
      <c r="P47" s="7">
        <v>77</v>
      </c>
      <c r="Q47" s="8">
        <f t="shared" si="1"/>
        <v>0.95968992248062013</v>
      </c>
      <c r="R47" s="8">
        <f t="shared" si="2"/>
        <v>0.22682119205298013</v>
      </c>
      <c r="S47" s="8">
        <f t="shared" si="3"/>
        <v>0.55298013245033117</v>
      </c>
      <c r="T47" s="12">
        <f t="shared" si="4"/>
        <v>4814.2880794701987</v>
      </c>
      <c r="U47" s="12">
        <f t="shared" si="5"/>
        <v>5.7194554445738647E-3</v>
      </c>
      <c r="V47" s="13">
        <f t="shared" si="6"/>
        <v>57.194554445738646</v>
      </c>
    </row>
    <row r="48" spans="1:22" ht="18.75" customHeight="1" x14ac:dyDescent="0.3">
      <c r="A48" s="7">
        <v>9101091003</v>
      </c>
      <c r="B48" s="7">
        <v>655</v>
      </c>
      <c r="C48" s="7">
        <v>741</v>
      </c>
      <c r="D48" s="7">
        <f t="shared" si="0"/>
        <v>1396</v>
      </c>
      <c r="E48" s="7">
        <v>63</v>
      </c>
      <c r="F48" s="7">
        <v>157</v>
      </c>
      <c r="G48" s="7">
        <v>124</v>
      </c>
      <c r="H48" s="7">
        <v>77</v>
      </c>
      <c r="I48" s="7">
        <v>5</v>
      </c>
      <c r="J48" s="7">
        <v>51</v>
      </c>
      <c r="K48" s="7">
        <v>123</v>
      </c>
      <c r="L48" s="7">
        <v>57</v>
      </c>
      <c r="M48" s="7">
        <v>31</v>
      </c>
      <c r="N48" s="7">
        <v>118</v>
      </c>
      <c r="O48" s="7">
        <v>199</v>
      </c>
      <c r="P48" s="7">
        <v>167</v>
      </c>
      <c r="Q48" s="8">
        <f t="shared" si="1"/>
        <v>0.46919770773638969</v>
      </c>
      <c r="R48" s="8">
        <f t="shared" si="2"/>
        <v>0.20136518771331058</v>
      </c>
      <c r="S48" s="8">
        <f t="shared" si="3"/>
        <v>0.63737201365187712</v>
      </c>
      <c r="T48" s="12">
        <f t="shared" si="4"/>
        <v>7396.2969283276452</v>
      </c>
      <c r="U48" s="12">
        <f t="shared" si="5"/>
        <v>8.7869255096724129E-3</v>
      </c>
      <c r="V48" s="13">
        <f t="shared" si="6"/>
        <v>87.869255096724132</v>
      </c>
    </row>
    <row r="49" spans="1:22" ht="18.75" customHeight="1" x14ac:dyDescent="0.3">
      <c r="A49" s="7">
        <v>9101091004</v>
      </c>
      <c r="B49" s="7">
        <v>746</v>
      </c>
      <c r="C49" s="7">
        <v>722</v>
      </c>
      <c r="D49" s="7">
        <f t="shared" si="0"/>
        <v>1468</v>
      </c>
      <c r="E49" s="7">
        <v>85</v>
      </c>
      <c r="F49" s="7">
        <v>135</v>
      </c>
      <c r="G49" s="7">
        <v>70</v>
      </c>
      <c r="H49" s="7">
        <v>47</v>
      </c>
      <c r="I49" s="7">
        <v>13</v>
      </c>
      <c r="J49" s="7">
        <v>57</v>
      </c>
      <c r="K49" s="7">
        <v>74</v>
      </c>
      <c r="L49" s="7">
        <v>54</v>
      </c>
      <c r="M49" s="7">
        <v>43</v>
      </c>
      <c r="N49" s="7">
        <v>129</v>
      </c>
      <c r="O49" s="7">
        <v>247</v>
      </c>
      <c r="P49" s="7">
        <v>191</v>
      </c>
      <c r="Q49" s="8">
        <f t="shared" si="1"/>
        <v>0.50817438692098094</v>
      </c>
      <c r="R49" s="8">
        <f t="shared" si="2"/>
        <v>0.17292576419213973</v>
      </c>
      <c r="S49" s="8">
        <f t="shared" si="3"/>
        <v>0.59650655021834065</v>
      </c>
      <c r="T49" s="12">
        <f t="shared" si="4"/>
        <v>7740.396506550218</v>
      </c>
      <c r="U49" s="12">
        <f t="shared" si="5"/>
        <v>9.1957216127833107E-3</v>
      </c>
      <c r="V49" s="13">
        <f t="shared" si="6"/>
        <v>91.957216127833107</v>
      </c>
    </row>
    <row r="50" spans="1:22" ht="18.75" customHeight="1" x14ac:dyDescent="0.3">
      <c r="A50" s="7">
        <v>9101091005</v>
      </c>
      <c r="B50" s="7">
        <v>273</v>
      </c>
      <c r="C50" s="7">
        <v>674</v>
      </c>
      <c r="D50" s="7">
        <f t="shared" si="0"/>
        <v>947</v>
      </c>
      <c r="E50" s="7">
        <v>27</v>
      </c>
      <c r="F50" s="7">
        <v>81</v>
      </c>
      <c r="G50" s="7">
        <v>84</v>
      </c>
      <c r="H50" s="7">
        <v>51</v>
      </c>
      <c r="I50" s="7">
        <v>3</v>
      </c>
      <c r="J50" s="7">
        <v>29</v>
      </c>
      <c r="K50" s="7">
        <v>88</v>
      </c>
      <c r="L50" s="7">
        <v>34</v>
      </c>
      <c r="M50" s="7">
        <v>13</v>
      </c>
      <c r="N50" s="7">
        <v>58</v>
      </c>
      <c r="O50" s="7">
        <v>201</v>
      </c>
      <c r="P50" s="7">
        <v>116</v>
      </c>
      <c r="Q50" s="8">
        <f t="shared" si="1"/>
        <v>0.28827877507919747</v>
      </c>
      <c r="R50" s="8">
        <f t="shared" si="2"/>
        <v>0.1961783439490446</v>
      </c>
      <c r="S50" s="8">
        <f t="shared" si="3"/>
        <v>0.7312101910828025</v>
      </c>
      <c r="T50" s="12">
        <f t="shared" si="4"/>
        <v>4506.3859872611456</v>
      </c>
      <c r="U50" s="12">
        <f t="shared" si="5"/>
        <v>5.3536625654168387E-3</v>
      </c>
      <c r="V50" s="13">
        <f t="shared" si="6"/>
        <v>53.53662565416839</v>
      </c>
    </row>
    <row r="51" spans="1:22" ht="18.75" customHeight="1" x14ac:dyDescent="0.3">
      <c r="A51" s="7">
        <v>9101101001</v>
      </c>
      <c r="B51" s="7">
        <v>1773</v>
      </c>
      <c r="C51" s="7">
        <v>36</v>
      </c>
      <c r="D51" s="7">
        <f t="shared" si="0"/>
        <v>1809</v>
      </c>
      <c r="E51" s="7">
        <v>167</v>
      </c>
      <c r="F51" s="7">
        <v>128</v>
      </c>
      <c r="G51" s="7">
        <v>52</v>
      </c>
      <c r="H51" s="7">
        <v>67</v>
      </c>
      <c r="I51" s="7">
        <v>96</v>
      </c>
      <c r="J51" s="7">
        <v>212</v>
      </c>
      <c r="K51" s="7">
        <v>231</v>
      </c>
      <c r="L51" s="7">
        <v>156</v>
      </c>
      <c r="M51" s="7">
        <v>76</v>
      </c>
      <c r="N51" s="7">
        <v>229</v>
      </c>
      <c r="O51" s="7">
        <v>154</v>
      </c>
      <c r="P51" s="7">
        <v>135</v>
      </c>
      <c r="Q51" s="8">
        <f t="shared" si="1"/>
        <v>0.98009950248756217</v>
      </c>
      <c r="R51" s="8">
        <f t="shared" si="2"/>
        <v>0.40810334703464474</v>
      </c>
      <c r="S51" s="8">
        <f t="shared" si="3"/>
        <v>0.46682325308279504</v>
      </c>
      <c r="T51" s="12">
        <f t="shared" si="4"/>
        <v>13719.450968878451</v>
      </c>
      <c r="U51" s="12">
        <f t="shared" si="5"/>
        <v>1.6298939167169912E-2</v>
      </c>
      <c r="V51" s="13">
        <f t="shared" si="6"/>
        <v>162.98939167169911</v>
      </c>
    </row>
    <row r="52" spans="1:22" ht="18.75" customHeight="1" x14ac:dyDescent="0.3">
      <c r="A52" s="7">
        <v>9101101002</v>
      </c>
      <c r="B52" s="7">
        <v>591</v>
      </c>
      <c r="C52" s="7">
        <v>88</v>
      </c>
      <c r="D52" s="7">
        <f t="shared" si="0"/>
        <v>679</v>
      </c>
      <c r="E52" s="7">
        <v>10</v>
      </c>
      <c r="F52" s="7">
        <v>9</v>
      </c>
      <c r="G52" s="7">
        <v>28</v>
      </c>
      <c r="H52" s="7">
        <v>2</v>
      </c>
      <c r="I52" s="7">
        <v>8</v>
      </c>
      <c r="J52" s="7">
        <v>44</v>
      </c>
      <c r="K52" s="7">
        <v>180</v>
      </c>
      <c r="L52" s="7">
        <v>49</v>
      </c>
      <c r="M52" s="7">
        <v>8</v>
      </c>
      <c r="N52" s="7">
        <v>32</v>
      </c>
      <c r="O52" s="7">
        <v>130</v>
      </c>
      <c r="P52" s="7">
        <v>30</v>
      </c>
      <c r="Q52" s="8">
        <f t="shared" si="1"/>
        <v>0.8703976435935199</v>
      </c>
      <c r="R52" s="8">
        <f t="shared" si="2"/>
        <v>0.53018867924528301</v>
      </c>
      <c r="S52" s="8">
        <f t="shared" si="3"/>
        <v>0.7905660377358491</v>
      </c>
      <c r="T52" s="12">
        <f t="shared" si="4"/>
        <v>5822.1735849056613</v>
      </c>
      <c r="U52" s="12">
        <f t="shared" si="5"/>
        <v>6.9168404257826154E-3</v>
      </c>
      <c r="V52" s="13">
        <f t="shared" si="6"/>
        <v>69.168404257826154</v>
      </c>
    </row>
    <row r="53" spans="1:22" ht="18.75" customHeight="1" x14ac:dyDescent="0.3">
      <c r="A53" s="7">
        <v>9101101003</v>
      </c>
      <c r="B53" s="7">
        <v>133</v>
      </c>
      <c r="C53" s="7">
        <v>0</v>
      </c>
      <c r="D53" s="7">
        <f t="shared" si="0"/>
        <v>133</v>
      </c>
      <c r="E53" s="7">
        <v>0</v>
      </c>
      <c r="F53" s="7">
        <v>2</v>
      </c>
      <c r="G53" s="7">
        <v>8</v>
      </c>
      <c r="H53" s="7">
        <v>2</v>
      </c>
      <c r="I53" s="7">
        <v>0</v>
      </c>
      <c r="J53" s="7">
        <v>4</v>
      </c>
      <c r="K53" s="7">
        <v>43</v>
      </c>
      <c r="L53" s="7">
        <v>8</v>
      </c>
      <c r="M53" s="7">
        <v>0</v>
      </c>
      <c r="N53" s="7">
        <v>4</v>
      </c>
      <c r="O53" s="7">
        <v>18</v>
      </c>
      <c r="P53" s="7">
        <v>10</v>
      </c>
      <c r="Q53" s="7">
        <f t="shared" si="1"/>
        <v>1</v>
      </c>
      <c r="R53" s="8">
        <f t="shared" si="2"/>
        <v>0.55555555555555558</v>
      </c>
      <c r="S53" s="8">
        <f t="shared" si="3"/>
        <v>0.89898989898989901</v>
      </c>
      <c r="T53" s="12">
        <f t="shared" si="4"/>
        <v>1291.0404040404039</v>
      </c>
      <c r="U53" s="12">
        <f t="shared" si="5"/>
        <v>1.5337777769348459E-3</v>
      </c>
      <c r="V53" s="13">
        <f t="shared" si="6"/>
        <v>15.33777776934846</v>
      </c>
    </row>
    <row r="54" spans="1:22" ht="18.75" customHeight="1" x14ac:dyDescent="0.3">
      <c r="A54" s="7">
        <v>9101101004</v>
      </c>
      <c r="B54" s="7">
        <v>1285</v>
      </c>
      <c r="C54" s="7">
        <v>0</v>
      </c>
      <c r="D54" s="7">
        <f t="shared" si="0"/>
        <v>1285</v>
      </c>
      <c r="E54" s="7">
        <v>96</v>
      </c>
      <c r="F54" s="7">
        <v>41</v>
      </c>
      <c r="G54" s="7">
        <v>10</v>
      </c>
      <c r="H54" s="7">
        <v>5</v>
      </c>
      <c r="I54" s="7">
        <v>175</v>
      </c>
      <c r="J54" s="7">
        <v>435</v>
      </c>
      <c r="K54" s="7">
        <v>17</v>
      </c>
      <c r="L54" s="7">
        <v>54</v>
      </c>
      <c r="M54" s="7">
        <v>104</v>
      </c>
      <c r="N54" s="7">
        <v>195</v>
      </c>
      <c r="O54" s="7">
        <v>10</v>
      </c>
      <c r="P54" s="7">
        <v>42</v>
      </c>
      <c r="Q54" s="7">
        <f t="shared" si="1"/>
        <v>1</v>
      </c>
      <c r="R54" s="8">
        <f t="shared" si="2"/>
        <v>0.57516891891891897</v>
      </c>
      <c r="S54" s="8">
        <f t="shared" si="3"/>
        <v>0.11655405405405406</v>
      </c>
      <c r="T54" s="12">
        <f t="shared" si="4"/>
        <v>8502.27195945946</v>
      </c>
      <c r="U54" s="12">
        <f t="shared" si="5"/>
        <v>1.0100842501957122E-2</v>
      </c>
      <c r="V54" s="13">
        <f t="shared" si="6"/>
        <v>101.00842501957122</v>
      </c>
    </row>
    <row r="55" spans="1:22" ht="18.75" customHeight="1" x14ac:dyDescent="0.3">
      <c r="A55" s="7">
        <v>9101101005</v>
      </c>
      <c r="B55" s="7">
        <v>1928</v>
      </c>
      <c r="C55" s="7">
        <v>1</v>
      </c>
      <c r="D55" s="7">
        <f t="shared" si="0"/>
        <v>1929</v>
      </c>
      <c r="E55" s="7">
        <v>63</v>
      </c>
      <c r="F55" s="7">
        <v>62</v>
      </c>
      <c r="G55" s="7">
        <v>12</v>
      </c>
      <c r="H55" s="7">
        <v>25</v>
      </c>
      <c r="I55" s="7">
        <v>74</v>
      </c>
      <c r="J55" s="7">
        <v>584</v>
      </c>
      <c r="K55" s="7">
        <v>133</v>
      </c>
      <c r="L55" s="7">
        <v>208</v>
      </c>
      <c r="M55" s="7">
        <v>53</v>
      </c>
      <c r="N55" s="7">
        <v>248</v>
      </c>
      <c r="O55" s="7">
        <v>105</v>
      </c>
      <c r="P55" s="7">
        <v>132</v>
      </c>
      <c r="Q55" s="8">
        <f t="shared" si="1"/>
        <v>0.99948159668221881</v>
      </c>
      <c r="R55" s="8">
        <f t="shared" si="2"/>
        <v>0.58799293702177746</v>
      </c>
      <c r="S55" s="8">
        <f t="shared" si="3"/>
        <v>0.36197763390229548</v>
      </c>
      <c r="T55" s="12">
        <f t="shared" si="4"/>
        <v>14701.496174220129</v>
      </c>
      <c r="U55" s="12">
        <f t="shared" si="5"/>
        <v>1.7465625435999763E-2</v>
      </c>
      <c r="V55" s="13">
        <f t="shared" si="6"/>
        <v>174.65625435999763</v>
      </c>
    </row>
    <row r="56" spans="1:22" ht="18.75" customHeight="1" x14ac:dyDescent="0.3">
      <c r="A56" s="7">
        <v>9101101006</v>
      </c>
      <c r="B56" s="7">
        <v>2493</v>
      </c>
      <c r="C56" s="7">
        <v>0</v>
      </c>
      <c r="D56" s="7">
        <f t="shared" si="0"/>
        <v>2493</v>
      </c>
      <c r="E56" s="7">
        <v>109</v>
      </c>
      <c r="F56" s="7">
        <v>152</v>
      </c>
      <c r="G56" s="7">
        <v>22</v>
      </c>
      <c r="H56" s="7">
        <v>35</v>
      </c>
      <c r="I56" s="7">
        <v>77</v>
      </c>
      <c r="J56" s="7">
        <v>586</v>
      </c>
      <c r="K56" s="7">
        <v>105</v>
      </c>
      <c r="L56" s="7">
        <v>169</v>
      </c>
      <c r="M56" s="7">
        <v>60</v>
      </c>
      <c r="N56" s="7">
        <v>385</v>
      </c>
      <c r="O56" s="7">
        <v>84</v>
      </c>
      <c r="P56" s="7">
        <v>121</v>
      </c>
      <c r="Q56" s="7">
        <f t="shared" si="1"/>
        <v>1</v>
      </c>
      <c r="R56" s="8">
        <f t="shared" si="2"/>
        <v>0.49186351706036746</v>
      </c>
      <c r="S56" s="8">
        <f t="shared" si="3"/>
        <v>0.28136482939632546</v>
      </c>
      <c r="T56" s="12">
        <f t="shared" si="4"/>
        <v>17723.201574803148</v>
      </c>
      <c r="U56" s="12">
        <f t="shared" si="5"/>
        <v>2.1055462421235741E-2</v>
      </c>
      <c r="V56" s="13">
        <f t="shared" si="6"/>
        <v>210.55462421235742</v>
      </c>
    </row>
    <row r="57" spans="1:22" ht="18.75" customHeight="1" x14ac:dyDescent="0.3">
      <c r="A57" s="7">
        <v>9101101007</v>
      </c>
      <c r="B57" s="7">
        <v>1654</v>
      </c>
      <c r="C57" s="7">
        <v>0</v>
      </c>
      <c r="D57" s="7">
        <f t="shared" si="0"/>
        <v>1654</v>
      </c>
      <c r="E57" s="7">
        <v>80</v>
      </c>
      <c r="F57" s="7">
        <v>73</v>
      </c>
      <c r="G57" s="7">
        <v>0</v>
      </c>
      <c r="H57" s="7">
        <v>7</v>
      </c>
      <c r="I57" s="7">
        <v>229</v>
      </c>
      <c r="J57" s="7">
        <v>619</v>
      </c>
      <c r="K57" s="7">
        <v>21</v>
      </c>
      <c r="L57" s="7">
        <v>89</v>
      </c>
      <c r="M57" s="7">
        <v>125</v>
      </c>
      <c r="N57" s="7">
        <v>207</v>
      </c>
      <c r="O57" s="7">
        <v>11</v>
      </c>
      <c r="P57" s="7">
        <v>41</v>
      </c>
      <c r="Q57" s="7">
        <f t="shared" si="1"/>
        <v>1</v>
      </c>
      <c r="R57" s="8">
        <f t="shared" si="2"/>
        <v>0.63781624500665779</v>
      </c>
      <c r="S57" s="8">
        <f t="shared" si="3"/>
        <v>0.11251664447403462</v>
      </c>
      <c r="T57" s="12">
        <f t="shared" si="4"/>
        <v>11124.306258322236</v>
      </c>
      <c r="U57" s="12">
        <f t="shared" si="5"/>
        <v>1.3215863476800916E-2</v>
      </c>
      <c r="V57" s="13">
        <f t="shared" si="6"/>
        <v>132.15863476800916</v>
      </c>
    </row>
    <row r="58" spans="1:22" ht="18.75" customHeight="1" x14ac:dyDescent="0.3">
      <c r="A58" s="7">
        <v>9101101008</v>
      </c>
      <c r="B58" s="7">
        <v>2208</v>
      </c>
      <c r="C58" s="7">
        <v>227</v>
      </c>
      <c r="D58" s="7">
        <f t="shared" si="0"/>
        <v>2435</v>
      </c>
      <c r="E58" s="7">
        <v>85</v>
      </c>
      <c r="F58" s="7">
        <v>124</v>
      </c>
      <c r="G58" s="7">
        <v>50</v>
      </c>
      <c r="H58" s="7">
        <v>44</v>
      </c>
      <c r="I58" s="7">
        <v>94</v>
      </c>
      <c r="J58" s="7">
        <v>417</v>
      </c>
      <c r="K58" s="7">
        <v>389</v>
      </c>
      <c r="L58" s="7">
        <v>240</v>
      </c>
      <c r="M58" s="7">
        <v>77</v>
      </c>
      <c r="N58" s="7">
        <v>289</v>
      </c>
      <c r="O58" s="7">
        <v>208</v>
      </c>
      <c r="P58" s="7">
        <v>197</v>
      </c>
      <c r="Q58" s="8">
        <f t="shared" si="1"/>
        <v>0.90677618069815191</v>
      </c>
      <c r="R58" s="8">
        <f t="shared" si="2"/>
        <v>0.51490514905149054</v>
      </c>
      <c r="S58" s="8">
        <f t="shared" si="3"/>
        <v>0.50948509485094851</v>
      </c>
      <c r="T58" s="12">
        <f t="shared" si="4"/>
        <v>18509.972899728997</v>
      </c>
      <c r="U58" s="12">
        <f t="shared" si="5"/>
        <v>2.1990160026302396E-2</v>
      </c>
      <c r="V58" s="13">
        <f t="shared" si="6"/>
        <v>219.90160026302397</v>
      </c>
    </row>
    <row r="59" spans="1:22" ht="18.75" customHeight="1" x14ac:dyDescent="0.3">
      <c r="A59" s="7">
        <v>9101101009</v>
      </c>
      <c r="B59" s="7">
        <v>1479</v>
      </c>
      <c r="C59" s="7">
        <v>1</v>
      </c>
      <c r="D59" s="7">
        <f t="shared" si="0"/>
        <v>1480</v>
      </c>
      <c r="E59" s="7">
        <v>75</v>
      </c>
      <c r="F59" s="7">
        <v>44</v>
      </c>
      <c r="G59" s="7">
        <v>2</v>
      </c>
      <c r="H59" s="7">
        <v>10</v>
      </c>
      <c r="I59" s="7">
        <v>171</v>
      </c>
      <c r="J59" s="7">
        <v>553</v>
      </c>
      <c r="K59" s="7">
        <v>28</v>
      </c>
      <c r="L59" s="7">
        <v>98</v>
      </c>
      <c r="M59" s="7">
        <v>100</v>
      </c>
      <c r="N59" s="7">
        <v>207</v>
      </c>
      <c r="O59" s="7">
        <v>13</v>
      </c>
      <c r="P59" s="7">
        <v>45</v>
      </c>
      <c r="Q59" s="8">
        <f t="shared" si="1"/>
        <v>0.99932432432432428</v>
      </c>
      <c r="R59" s="8">
        <f t="shared" si="2"/>
        <v>0.6315007429420505</v>
      </c>
      <c r="S59" s="8">
        <f t="shared" si="3"/>
        <v>0.14561664190193166</v>
      </c>
      <c r="T59" s="12">
        <f t="shared" si="4"/>
        <v>10126.292719167903</v>
      </c>
      <c r="U59" s="12">
        <f t="shared" si="5"/>
        <v>1.2030206558051915E-2</v>
      </c>
      <c r="V59" s="13">
        <f t="shared" si="6"/>
        <v>120.30206558051916</v>
      </c>
    </row>
    <row r="60" spans="1:22" ht="18.75" customHeight="1" x14ac:dyDescent="0.3">
      <c r="A60" s="7">
        <v>9101102004</v>
      </c>
      <c r="B60" s="7">
        <v>1108</v>
      </c>
      <c r="C60" s="7">
        <v>0</v>
      </c>
      <c r="D60" s="7">
        <f t="shared" si="0"/>
        <v>1108</v>
      </c>
      <c r="E60" s="7">
        <v>133</v>
      </c>
      <c r="F60" s="7">
        <v>56</v>
      </c>
      <c r="G60" s="7">
        <v>31</v>
      </c>
      <c r="H60" s="7">
        <v>14</v>
      </c>
      <c r="I60" s="7">
        <v>103</v>
      </c>
      <c r="J60" s="7">
        <v>187</v>
      </c>
      <c r="K60" s="7">
        <v>72</v>
      </c>
      <c r="L60" s="7">
        <v>51</v>
      </c>
      <c r="M60" s="7">
        <v>101</v>
      </c>
      <c r="N60" s="7">
        <v>118</v>
      </c>
      <c r="O60" s="7">
        <v>30</v>
      </c>
      <c r="P60" s="7">
        <v>47</v>
      </c>
      <c r="Q60" s="7">
        <f t="shared" si="1"/>
        <v>1</v>
      </c>
      <c r="R60" s="8">
        <f t="shared" si="2"/>
        <v>0.43796394485683987</v>
      </c>
      <c r="S60" s="8">
        <f t="shared" si="3"/>
        <v>0.25980911983032873</v>
      </c>
      <c r="T60" s="12">
        <f t="shared" si="4"/>
        <v>7662.0021208907738</v>
      </c>
      <c r="U60" s="12">
        <f t="shared" si="5"/>
        <v>9.1025877602837167E-3</v>
      </c>
      <c r="V60" s="13">
        <f t="shared" si="6"/>
        <v>91.02587760283717</v>
      </c>
    </row>
    <row r="61" spans="1:22" ht="18.75" customHeight="1" x14ac:dyDescent="0.3">
      <c r="A61" s="7">
        <v>9101102006</v>
      </c>
      <c r="B61" s="7">
        <v>314</v>
      </c>
      <c r="C61" s="7">
        <v>0</v>
      </c>
      <c r="D61" s="7">
        <f t="shared" si="0"/>
        <v>314</v>
      </c>
      <c r="E61" s="7">
        <v>17</v>
      </c>
      <c r="F61" s="7">
        <v>16</v>
      </c>
      <c r="G61" s="7">
        <v>3</v>
      </c>
      <c r="H61" s="7">
        <v>7</v>
      </c>
      <c r="I61" s="7">
        <v>9</v>
      </c>
      <c r="J61" s="7">
        <v>43</v>
      </c>
      <c r="K61" s="7">
        <v>30</v>
      </c>
      <c r="L61" s="7">
        <v>30</v>
      </c>
      <c r="M61" s="7">
        <v>9</v>
      </c>
      <c r="N61" s="7">
        <v>27</v>
      </c>
      <c r="O61" s="7">
        <v>26</v>
      </c>
      <c r="P61" s="7">
        <v>14</v>
      </c>
      <c r="Q61" s="7">
        <f t="shared" si="1"/>
        <v>1</v>
      </c>
      <c r="R61" s="8">
        <f t="shared" si="2"/>
        <v>0.48484848484848486</v>
      </c>
      <c r="S61" s="8">
        <f t="shared" si="3"/>
        <v>0.47619047619047616</v>
      </c>
      <c r="T61" s="12">
        <f t="shared" si="4"/>
        <v>2472.5800865800866</v>
      </c>
      <c r="U61" s="12">
        <f t="shared" si="5"/>
        <v>2.9374668496970516E-3</v>
      </c>
      <c r="V61" s="13">
        <f t="shared" si="6"/>
        <v>29.374668496970514</v>
      </c>
    </row>
    <row r="62" spans="1:22" ht="18.75" customHeight="1" x14ac:dyDescent="0.3">
      <c r="A62" s="7">
        <v>9101102018</v>
      </c>
      <c r="B62" s="7">
        <v>8</v>
      </c>
      <c r="C62" s="7">
        <v>0</v>
      </c>
      <c r="D62" s="7">
        <f t="shared" si="0"/>
        <v>8</v>
      </c>
      <c r="E62" s="7">
        <v>2</v>
      </c>
      <c r="F62" s="7">
        <v>1</v>
      </c>
      <c r="G62" s="7">
        <v>0</v>
      </c>
      <c r="H62" s="7">
        <v>0</v>
      </c>
      <c r="I62" s="7">
        <v>1</v>
      </c>
      <c r="J62" s="7">
        <v>1</v>
      </c>
      <c r="K62" s="7">
        <v>0</v>
      </c>
      <c r="L62" s="7">
        <v>0</v>
      </c>
      <c r="M62" s="7">
        <v>1</v>
      </c>
      <c r="N62" s="7">
        <v>2</v>
      </c>
      <c r="O62" s="7">
        <v>0</v>
      </c>
      <c r="P62" s="7">
        <v>0</v>
      </c>
      <c r="Q62" s="7">
        <f t="shared" si="1"/>
        <v>1</v>
      </c>
      <c r="R62" s="8">
        <f t="shared" si="2"/>
        <v>0.25</v>
      </c>
      <c r="S62" s="7">
        <f t="shared" si="3"/>
        <v>0</v>
      </c>
      <c r="T62" s="11">
        <f t="shared" si="4"/>
        <v>44</v>
      </c>
      <c r="U62" s="12">
        <f t="shared" si="5"/>
        <v>5.2272742180593442E-5</v>
      </c>
      <c r="V62" s="13">
        <f t="shared" si="6"/>
        <v>0.52272742180593446</v>
      </c>
    </row>
    <row r="63" spans="1:22" ht="18.75" customHeight="1" x14ac:dyDescent="0.3">
      <c r="A63" s="7">
        <v>9101102028</v>
      </c>
      <c r="B63" s="7">
        <v>300</v>
      </c>
      <c r="C63" s="7">
        <v>0</v>
      </c>
      <c r="D63" s="7">
        <f t="shared" si="0"/>
        <v>300</v>
      </c>
      <c r="E63" s="7">
        <v>30</v>
      </c>
      <c r="F63" s="7">
        <v>18</v>
      </c>
      <c r="G63" s="7">
        <v>7</v>
      </c>
      <c r="H63" s="7">
        <v>7</v>
      </c>
      <c r="I63" s="7">
        <v>10</v>
      </c>
      <c r="J63" s="7">
        <v>57</v>
      </c>
      <c r="K63" s="7">
        <v>18</v>
      </c>
      <c r="L63" s="7">
        <v>26</v>
      </c>
      <c r="M63" s="7">
        <v>15</v>
      </c>
      <c r="N63" s="7">
        <v>48</v>
      </c>
      <c r="O63" s="7">
        <v>10</v>
      </c>
      <c r="P63" s="7">
        <v>21</v>
      </c>
      <c r="Q63" s="7">
        <f t="shared" si="1"/>
        <v>1</v>
      </c>
      <c r="R63" s="8">
        <f t="shared" si="2"/>
        <v>0.4157303370786517</v>
      </c>
      <c r="S63" s="8">
        <f t="shared" si="3"/>
        <v>0.33333333333333331</v>
      </c>
      <c r="T63" s="12">
        <f t="shared" si="4"/>
        <v>2149.4382022471909</v>
      </c>
      <c r="U63" s="12">
        <f t="shared" si="5"/>
        <v>2.553568840436038E-3</v>
      </c>
      <c r="V63" s="13">
        <f t="shared" si="6"/>
        <v>25.535688404360378</v>
      </c>
    </row>
    <row r="64" spans="1:22" ht="18.75" customHeight="1" x14ac:dyDescent="0.3">
      <c r="A64" s="7">
        <v>9101102029</v>
      </c>
      <c r="B64" s="7">
        <v>169</v>
      </c>
      <c r="C64" s="7">
        <v>0</v>
      </c>
      <c r="D64" s="7">
        <f t="shared" si="0"/>
        <v>169</v>
      </c>
      <c r="E64" s="7">
        <v>27</v>
      </c>
      <c r="F64" s="7">
        <v>4</v>
      </c>
      <c r="G64" s="7">
        <v>1</v>
      </c>
      <c r="H64" s="7">
        <v>2</v>
      </c>
      <c r="I64" s="7">
        <v>36</v>
      </c>
      <c r="J64" s="7">
        <v>40</v>
      </c>
      <c r="K64" s="7">
        <v>0</v>
      </c>
      <c r="L64" s="7">
        <v>0</v>
      </c>
      <c r="M64" s="7">
        <v>30</v>
      </c>
      <c r="N64" s="7">
        <v>8</v>
      </c>
      <c r="O64" s="7">
        <v>1</v>
      </c>
      <c r="P64" s="7">
        <v>3</v>
      </c>
      <c r="Q64" s="7">
        <f t="shared" si="1"/>
        <v>1</v>
      </c>
      <c r="R64" s="8">
        <f t="shared" si="2"/>
        <v>0.5</v>
      </c>
      <c r="S64" s="8">
        <f t="shared" si="3"/>
        <v>4.6052631578947366E-2</v>
      </c>
      <c r="T64" s="12">
        <f t="shared" si="4"/>
        <v>1045.1315789473683</v>
      </c>
      <c r="U64" s="12">
        <f t="shared" si="5"/>
        <v>1.2416339447980074E-3</v>
      </c>
      <c r="V64" s="13">
        <f t="shared" si="6"/>
        <v>12.416339447980075</v>
      </c>
    </row>
    <row r="65" spans="1:22" ht="18.75" customHeight="1" x14ac:dyDescent="0.3">
      <c r="A65" s="7">
        <v>9101102034</v>
      </c>
      <c r="B65" s="7">
        <v>56</v>
      </c>
      <c r="C65" s="7">
        <v>0</v>
      </c>
      <c r="D65" s="7">
        <f t="shared" si="0"/>
        <v>56</v>
      </c>
      <c r="E65" s="7">
        <v>17</v>
      </c>
      <c r="F65" s="7">
        <v>2</v>
      </c>
      <c r="G65" s="7">
        <v>0</v>
      </c>
      <c r="H65" s="7">
        <v>0</v>
      </c>
      <c r="I65" s="7">
        <v>16</v>
      </c>
      <c r="J65" s="7">
        <v>5</v>
      </c>
      <c r="K65" s="7">
        <v>0</v>
      </c>
      <c r="L65" s="7">
        <v>0</v>
      </c>
      <c r="M65" s="7">
        <v>7</v>
      </c>
      <c r="N65" s="7">
        <v>3</v>
      </c>
      <c r="O65" s="7">
        <v>0</v>
      </c>
      <c r="P65" s="7">
        <v>0</v>
      </c>
      <c r="Q65" s="7">
        <f t="shared" si="1"/>
        <v>1</v>
      </c>
      <c r="R65" s="8">
        <f t="shared" si="2"/>
        <v>0.42</v>
      </c>
      <c r="S65" s="7">
        <f t="shared" si="3"/>
        <v>0</v>
      </c>
      <c r="T65" s="12">
        <f t="shared" si="4"/>
        <v>327.03999999999996</v>
      </c>
      <c r="U65" s="12">
        <f t="shared" si="5"/>
        <v>3.8852903642593809E-4</v>
      </c>
      <c r="V65" s="13">
        <f t="shared" si="6"/>
        <v>3.8852903642593808</v>
      </c>
    </row>
    <row r="66" spans="1:22" ht="18.75" customHeight="1" x14ac:dyDescent="0.3">
      <c r="A66" s="7">
        <v>9101102052</v>
      </c>
      <c r="B66" s="7">
        <v>10</v>
      </c>
      <c r="C66" s="7">
        <v>0</v>
      </c>
      <c r="D66" s="7">
        <f t="shared" ref="D66:D129" si="7">+C66+B66</f>
        <v>10</v>
      </c>
      <c r="E66" s="7">
        <v>1</v>
      </c>
      <c r="F66" s="7">
        <v>2</v>
      </c>
      <c r="G66" s="7">
        <v>0</v>
      </c>
      <c r="H66" s="7">
        <v>0</v>
      </c>
      <c r="I66" s="7">
        <v>1</v>
      </c>
      <c r="J66" s="7">
        <v>1</v>
      </c>
      <c r="K66" s="7">
        <v>0</v>
      </c>
      <c r="L66" s="7">
        <v>0</v>
      </c>
      <c r="M66" s="7">
        <v>4</v>
      </c>
      <c r="N66" s="7">
        <v>0</v>
      </c>
      <c r="O66" s="7">
        <v>0</v>
      </c>
      <c r="P66" s="7">
        <v>0</v>
      </c>
      <c r="Q66" s="7">
        <f t="shared" ref="Q66:Q129" si="8">+B66/(B66+C66)</f>
        <v>1</v>
      </c>
      <c r="R66" s="8">
        <f t="shared" ref="R66:R129" si="9">+(SUM(I66:L66)/SUM(E66:P66))</f>
        <v>0.22222222222222221</v>
      </c>
      <c r="S66" s="7">
        <f t="shared" ref="S66:S129" si="10">+(G66+H66+K66+L66+O66+P66)/SUM(E66:P66)</f>
        <v>0</v>
      </c>
      <c r="T66" s="12">
        <f t="shared" ref="T66:T129" si="11">+D66*(Q66*$Y$2+R66*$Y$3+S66*$Y$4)</f>
        <v>54.444444444444443</v>
      </c>
      <c r="U66" s="12">
        <f t="shared" ref="U66:U129" si="12">+T66/SUM($T$2:$T$247)</f>
        <v>6.468091835477471E-5</v>
      </c>
      <c r="V66" s="13">
        <f t="shared" ref="V66:V129" si="13">+U66*$Y$10</f>
        <v>0.64680918354774708</v>
      </c>
    </row>
    <row r="67" spans="1:22" ht="18.75" customHeight="1" x14ac:dyDescent="0.3">
      <c r="A67" s="7">
        <v>9101102057</v>
      </c>
      <c r="B67" s="7">
        <v>661</v>
      </c>
      <c r="C67" s="7">
        <v>0</v>
      </c>
      <c r="D67" s="7">
        <f t="shared" si="7"/>
        <v>661</v>
      </c>
      <c r="E67" s="7">
        <v>95</v>
      </c>
      <c r="F67" s="7">
        <v>39</v>
      </c>
      <c r="G67" s="7">
        <v>6</v>
      </c>
      <c r="H67" s="7">
        <v>13</v>
      </c>
      <c r="I67" s="7">
        <v>87</v>
      </c>
      <c r="J67" s="7">
        <v>122</v>
      </c>
      <c r="K67" s="7">
        <v>9</v>
      </c>
      <c r="L67" s="7">
        <v>19</v>
      </c>
      <c r="M67" s="7">
        <v>69</v>
      </c>
      <c r="N67" s="7">
        <v>64</v>
      </c>
      <c r="O67" s="7">
        <v>9</v>
      </c>
      <c r="P67" s="7">
        <v>16</v>
      </c>
      <c r="Q67" s="7">
        <f t="shared" si="8"/>
        <v>1</v>
      </c>
      <c r="R67" s="8">
        <f t="shared" si="9"/>
        <v>0.43248175182481752</v>
      </c>
      <c r="S67" s="8">
        <f t="shared" si="10"/>
        <v>0.13138686131386862</v>
      </c>
      <c r="T67" s="12">
        <f t="shared" si="11"/>
        <v>4224.1277372262775</v>
      </c>
      <c r="U67" s="12">
        <f t="shared" si="12"/>
        <v>5.0183350033164266E-3</v>
      </c>
      <c r="V67" s="13">
        <f t="shared" si="13"/>
        <v>50.183350033164267</v>
      </c>
    </row>
    <row r="68" spans="1:22" ht="18.75" customHeight="1" x14ac:dyDescent="0.3">
      <c r="A68" s="7">
        <v>9101111001</v>
      </c>
      <c r="B68" s="7">
        <v>1618</v>
      </c>
      <c r="C68" s="7">
        <v>333</v>
      </c>
      <c r="D68" s="7">
        <f t="shared" si="7"/>
        <v>1951</v>
      </c>
      <c r="E68" s="7">
        <v>50</v>
      </c>
      <c r="F68" s="7">
        <v>67</v>
      </c>
      <c r="G68" s="7">
        <v>21</v>
      </c>
      <c r="H68" s="7">
        <v>27</v>
      </c>
      <c r="I68" s="7">
        <v>38</v>
      </c>
      <c r="J68" s="7">
        <v>427</v>
      </c>
      <c r="K68" s="7">
        <v>219</v>
      </c>
      <c r="L68" s="7">
        <v>225</v>
      </c>
      <c r="M68" s="7">
        <v>53</v>
      </c>
      <c r="N68" s="7">
        <v>244</v>
      </c>
      <c r="O68" s="7">
        <v>196</v>
      </c>
      <c r="P68" s="7">
        <v>175</v>
      </c>
      <c r="Q68" s="8">
        <f t="shared" si="8"/>
        <v>0.82931829830855974</v>
      </c>
      <c r="R68" s="8">
        <f t="shared" si="9"/>
        <v>0.52181400688863377</v>
      </c>
      <c r="S68" s="8">
        <f t="shared" si="10"/>
        <v>0.49540757749712971</v>
      </c>
      <c r="T68" s="12">
        <f t="shared" si="11"/>
        <v>13992.278989667049</v>
      </c>
      <c r="U68" s="12">
        <f t="shared" si="12"/>
        <v>1.6623063457859095E-2</v>
      </c>
      <c r="V68" s="13">
        <f t="shared" si="13"/>
        <v>166.23063457859095</v>
      </c>
    </row>
    <row r="69" spans="1:22" ht="18.75" customHeight="1" x14ac:dyDescent="0.3">
      <c r="A69" s="7">
        <v>9101111002</v>
      </c>
      <c r="B69" s="7">
        <v>1635</v>
      </c>
      <c r="C69" s="7">
        <v>1</v>
      </c>
      <c r="D69" s="7">
        <f t="shared" si="7"/>
        <v>1636</v>
      </c>
      <c r="E69" s="7">
        <v>62</v>
      </c>
      <c r="F69" s="7">
        <v>90</v>
      </c>
      <c r="G69" s="7">
        <v>14</v>
      </c>
      <c r="H69" s="7">
        <v>32</v>
      </c>
      <c r="I69" s="7">
        <v>61</v>
      </c>
      <c r="J69" s="7">
        <v>468</v>
      </c>
      <c r="K69" s="7">
        <v>83</v>
      </c>
      <c r="L69" s="7">
        <v>166</v>
      </c>
      <c r="M69" s="7">
        <v>59</v>
      </c>
      <c r="N69" s="7">
        <v>283</v>
      </c>
      <c r="O69" s="7">
        <v>73</v>
      </c>
      <c r="P69" s="7">
        <v>123</v>
      </c>
      <c r="Q69" s="8">
        <f t="shared" si="8"/>
        <v>0.99938875305623476</v>
      </c>
      <c r="R69" s="8">
        <f t="shared" si="9"/>
        <v>0.51387054161162482</v>
      </c>
      <c r="S69" s="8">
        <f t="shared" si="10"/>
        <v>0.32430647291941878</v>
      </c>
      <c r="T69" s="12">
        <f t="shared" si="11"/>
        <v>11978.645970937912</v>
      </c>
      <c r="U69" s="12">
        <f t="shared" si="12"/>
        <v>1.4230833466169133E-2</v>
      </c>
      <c r="V69" s="13">
        <f t="shared" si="13"/>
        <v>142.30833466169133</v>
      </c>
    </row>
    <row r="70" spans="1:22" ht="18.75" customHeight="1" x14ac:dyDescent="0.3">
      <c r="A70" s="7">
        <v>9101111003</v>
      </c>
      <c r="B70" s="7">
        <v>463</v>
      </c>
      <c r="C70" s="7">
        <v>1</v>
      </c>
      <c r="D70" s="7">
        <f t="shared" si="7"/>
        <v>464</v>
      </c>
      <c r="E70" s="7">
        <v>54</v>
      </c>
      <c r="F70" s="7">
        <v>20</v>
      </c>
      <c r="G70" s="7">
        <v>0</v>
      </c>
      <c r="H70" s="7">
        <v>0</v>
      </c>
      <c r="I70" s="7">
        <v>84</v>
      </c>
      <c r="J70" s="7">
        <v>112</v>
      </c>
      <c r="K70" s="7">
        <v>3</v>
      </c>
      <c r="L70" s="7">
        <v>10</v>
      </c>
      <c r="M70" s="7">
        <v>49</v>
      </c>
      <c r="N70" s="7">
        <v>70</v>
      </c>
      <c r="O70" s="7">
        <v>4</v>
      </c>
      <c r="P70" s="7">
        <v>11</v>
      </c>
      <c r="Q70" s="8">
        <f t="shared" si="8"/>
        <v>0.99784482758620685</v>
      </c>
      <c r="R70" s="8">
        <f t="shared" si="9"/>
        <v>0.50119904076738608</v>
      </c>
      <c r="S70" s="8">
        <f t="shared" si="10"/>
        <v>6.7146282973621102E-2</v>
      </c>
      <c r="T70" s="12">
        <f t="shared" si="11"/>
        <v>2904.7362110311747</v>
      </c>
      <c r="U70" s="12">
        <f t="shared" si="12"/>
        <v>3.4508756150424193E-3</v>
      </c>
      <c r="V70" s="13">
        <f t="shared" si="13"/>
        <v>34.50875615042419</v>
      </c>
    </row>
    <row r="71" spans="1:22" ht="18.75" customHeight="1" x14ac:dyDescent="0.3">
      <c r="A71" s="7">
        <v>9101112003</v>
      </c>
      <c r="B71" s="7">
        <v>50</v>
      </c>
      <c r="C71" s="7">
        <v>0</v>
      </c>
      <c r="D71" s="7">
        <f t="shared" si="7"/>
        <v>50</v>
      </c>
      <c r="E71" s="7">
        <v>13</v>
      </c>
      <c r="F71" s="7">
        <v>1</v>
      </c>
      <c r="G71" s="7">
        <v>0</v>
      </c>
      <c r="H71" s="7">
        <v>0</v>
      </c>
      <c r="I71" s="7">
        <v>6</v>
      </c>
      <c r="J71" s="7">
        <v>12</v>
      </c>
      <c r="K71" s="7">
        <v>0</v>
      </c>
      <c r="L71" s="7">
        <v>0</v>
      </c>
      <c r="M71" s="7">
        <v>10</v>
      </c>
      <c r="N71" s="7">
        <v>4</v>
      </c>
      <c r="O71" s="7">
        <v>0</v>
      </c>
      <c r="P71" s="7">
        <v>1</v>
      </c>
      <c r="Q71" s="7">
        <f t="shared" si="8"/>
        <v>1</v>
      </c>
      <c r="R71" s="8">
        <f t="shared" si="9"/>
        <v>0.38297872340425532</v>
      </c>
      <c r="S71" s="8">
        <f t="shared" si="10"/>
        <v>2.1276595744680851E-2</v>
      </c>
      <c r="T71" s="12">
        <f t="shared" si="11"/>
        <v>292.55319148936167</v>
      </c>
      <c r="U71" s="12">
        <f t="shared" si="12"/>
        <v>3.475581262007542E-4</v>
      </c>
      <c r="V71" s="13">
        <f t="shared" si="13"/>
        <v>3.4755812620075419</v>
      </c>
    </row>
    <row r="72" spans="1:22" ht="18.75" customHeight="1" x14ac:dyDescent="0.3">
      <c r="A72" s="7">
        <v>9101112013</v>
      </c>
      <c r="B72" s="7">
        <v>73</v>
      </c>
      <c r="C72" s="7">
        <v>0</v>
      </c>
      <c r="D72" s="7">
        <f t="shared" si="7"/>
        <v>73</v>
      </c>
      <c r="E72" s="7">
        <v>15</v>
      </c>
      <c r="F72" s="7">
        <v>1</v>
      </c>
      <c r="G72" s="7">
        <v>0</v>
      </c>
      <c r="H72" s="7">
        <v>0</v>
      </c>
      <c r="I72" s="7">
        <v>18</v>
      </c>
      <c r="J72" s="7">
        <v>13</v>
      </c>
      <c r="K72" s="7">
        <v>0</v>
      </c>
      <c r="L72" s="7">
        <v>0</v>
      </c>
      <c r="M72" s="7">
        <v>12</v>
      </c>
      <c r="N72" s="7">
        <v>7</v>
      </c>
      <c r="O72" s="7">
        <v>0</v>
      </c>
      <c r="P72" s="7">
        <v>0</v>
      </c>
      <c r="Q72" s="7">
        <f t="shared" si="8"/>
        <v>1</v>
      </c>
      <c r="R72" s="8">
        <f t="shared" si="9"/>
        <v>0.46969696969696972</v>
      </c>
      <c r="S72" s="7">
        <f t="shared" si="10"/>
        <v>0</v>
      </c>
      <c r="T72" s="12">
        <f t="shared" si="11"/>
        <v>433.57575757575756</v>
      </c>
      <c r="U72" s="12">
        <f t="shared" si="12"/>
        <v>5.1509531344347856E-4</v>
      </c>
      <c r="V72" s="13">
        <f t="shared" si="13"/>
        <v>5.1509531344347854</v>
      </c>
    </row>
    <row r="73" spans="1:22" ht="18.75" customHeight="1" x14ac:dyDescent="0.3">
      <c r="A73" s="7">
        <v>9101112014</v>
      </c>
      <c r="B73" s="7">
        <v>22</v>
      </c>
      <c r="C73" s="7">
        <v>0</v>
      </c>
      <c r="D73" s="7">
        <f t="shared" si="7"/>
        <v>22</v>
      </c>
      <c r="E73" s="7">
        <v>6</v>
      </c>
      <c r="F73" s="7">
        <v>0</v>
      </c>
      <c r="G73" s="7">
        <v>0</v>
      </c>
      <c r="H73" s="7">
        <v>0</v>
      </c>
      <c r="I73" s="7">
        <v>5</v>
      </c>
      <c r="J73" s="7">
        <v>3</v>
      </c>
      <c r="K73" s="7">
        <v>0</v>
      </c>
      <c r="L73" s="7">
        <v>0</v>
      </c>
      <c r="M73" s="7">
        <v>5</v>
      </c>
      <c r="N73" s="7">
        <v>1</v>
      </c>
      <c r="O73" s="7">
        <v>0</v>
      </c>
      <c r="P73" s="7">
        <v>0</v>
      </c>
      <c r="Q73" s="7">
        <f t="shared" si="8"/>
        <v>1</v>
      </c>
      <c r="R73" s="8">
        <f t="shared" si="9"/>
        <v>0.4</v>
      </c>
      <c r="S73" s="7">
        <f t="shared" si="10"/>
        <v>0</v>
      </c>
      <c r="T73" s="12">
        <f t="shared" si="11"/>
        <v>127.6</v>
      </c>
      <c r="U73" s="12">
        <f t="shared" si="12"/>
        <v>1.5159095232372097E-4</v>
      </c>
      <c r="V73" s="13">
        <f t="shared" si="13"/>
        <v>1.5159095232372097</v>
      </c>
    </row>
    <row r="74" spans="1:22" ht="18.75" customHeight="1" x14ac:dyDescent="0.3">
      <c r="A74" s="7">
        <v>9101112019</v>
      </c>
      <c r="B74" s="7">
        <v>55</v>
      </c>
      <c r="C74" s="7">
        <v>0</v>
      </c>
      <c r="D74" s="7">
        <f t="shared" si="7"/>
        <v>55</v>
      </c>
      <c r="E74" s="7">
        <v>19</v>
      </c>
      <c r="F74" s="7">
        <v>3</v>
      </c>
      <c r="G74" s="7">
        <v>0</v>
      </c>
      <c r="H74" s="7">
        <v>1</v>
      </c>
      <c r="I74" s="7">
        <v>8</v>
      </c>
      <c r="J74" s="7">
        <v>3</v>
      </c>
      <c r="K74" s="7">
        <v>0</v>
      </c>
      <c r="L74" s="7">
        <v>0</v>
      </c>
      <c r="M74" s="7">
        <v>12</v>
      </c>
      <c r="N74" s="7">
        <v>2</v>
      </c>
      <c r="O74" s="7">
        <v>0</v>
      </c>
      <c r="P74" s="7">
        <v>0</v>
      </c>
      <c r="Q74" s="7">
        <f t="shared" si="8"/>
        <v>1</v>
      </c>
      <c r="R74" s="8">
        <f t="shared" si="9"/>
        <v>0.22916666666666666</v>
      </c>
      <c r="S74" s="8">
        <f t="shared" si="10"/>
        <v>2.0833333333333332E-2</v>
      </c>
      <c r="T74" s="12">
        <f t="shared" si="11"/>
        <v>304.79166666666663</v>
      </c>
      <c r="U74" s="12">
        <f t="shared" si="12"/>
        <v>3.6209764114681909E-4</v>
      </c>
      <c r="V74" s="13">
        <f t="shared" si="13"/>
        <v>3.6209764114681908</v>
      </c>
    </row>
    <row r="75" spans="1:22" ht="18.75" customHeight="1" x14ac:dyDescent="0.3">
      <c r="A75" s="7">
        <v>9101112021</v>
      </c>
      <c r="B75" s="7">
        <v>141</v>
      </c>
      <c r="C75" s="7">
        <v>0</v>
      </c>
      <c r="D75" s="7">
        <f t="shared" si="7"/>
        <v>141</v>
      </c>
      <c r="E75" s="7">
        <v>36</v>
      </c>
      <c r="F75" s="7">
        <v>2</v>
      </c>
      <c r="G75" s="7">
        <v>1</v>
      </c>
      <c r="H75" s="7">
        <v>0</v>
      </c>
      <c r="I75" s="7">
        <v>30</v>
      </c>
      <c r="J75" s="7">
        <v>20</v>
      </c>
      <c r="K75" s="7">
        <v>1</v>
      </c>
      <c r="L75" s="7">
        <v>3</v>
      </c>
      <c r="M75" s="7">
        <v>20</v>
      </c>
      <c r="N75" s="7">
        <v>7</v>
      </c>
      <c r="O75" s="7">
        <v>1</v>
      </c>
      <c r="P75" s="7">
        <v>2</v>
      </c>
      <c r="Q75" s="7">
        <f t="shared" si="8"/>
        <v>1</v>
      </c>
      <c r="R75" s="8">
        <f t="shared" si="9"/>
        <v>0.43902439024390244</v>
      </c>
      <c r="S75" s="8">
        <f t="shared" si="10"/>
        <v>6.5040650406504072E-2</v>
      </c>
      <c r="T75" s="12">
        <f t="shared" si="11"/>
        <v>865.48780487804868</v>
      </c>
      <c r="U75" s="12">
        <f t="shared" si="12"/>
        <v>1.0282141110190455E-3</v>
      </c>
      <c r="V75" s="13">
        <f t="shared" si="13"/>
        <v>10.282141110190455</v>
      </c>
    </row>
    <row r="76" spans="1:22" ht="18.75" customHeight="1" x14ac:dyDescent="0.3">
      <c r="A76" s="7">
        <v>9101112029</v>
      </c>
      <c r="B76" s="7">
        <v>51</v>
      </c>
      <c r="C76" s="7">
        <v>0</v>
      </c>
      <c r="D76" s="7">
        <f t="shared" si="7"/>
        <v>51</v>
      </c>
      <c r="E76" s="7">
        <v>6</v>
      </c>
      <c r="F76" s="7">
        <v>0</v>
      </c>
      <c r="G76" s="7">
        <v>0</v>
      </c>
      <c r="H76" s="7">
        <v>0</v>
      </c>
      <c r="I76" s="7">
        <v>12</v>
      </c>
      <c r="J76" s="7">
        <v>16</v>
      </c>
      <c r="K76" s="7">
        <v>2</v>
      </c>
      <c r="L76" s="7">
        <v>1</v>
      </c>
      <c r="M76" s="7">
        <v>7</v>
      </c>
      <c r="N76" s="7">
        <v>6</v>
      </c>
      <c r="O76" s="7">
        <v>0</v>
      </c>
      <c r="P76" s="7">
        <v>1</v>
      </c>
      <c r="Q76" s="7">
        <f t="shared" si="8"/>
        <v>1</v>
      </c>
      <c r="R76" s="8">
        <f t="shared" si="9"/>
        <v>0.60784313725490191</v>
      </c>
      <c r="S76" s="8">
        <f t="shared" si="10"/>
        <v>7.8431372549019607E-2</v>
      </c>
      <c r="T76" s="11">
        <f t="shared" si="11"/>
        <v>333</v>
      </c>
      <c r="U76" s="12">
        <f t="shared" si="12"/>
        <v>3.956096169576731E-4</v>
      </c>
      <c r="V76" s="13">
        <f t="shared" si="13"/>
        <v>3.9560961695767309</v>
      </c>
    </row>
    <row r="77" spans="1:22" ht="18.75" customHeight="1" x14ac:dyDescent="0.3">
      <c r="A77" s="7">
        <v>9101112031</v>
      </c>
      <c r="B77" s="7">
        <v>28</v>
      </c>
      <c r="C77" s="7">
        <v>0</v>
      </c>
      <c r="D77" s="7">
        <f t="shared" si="7"/>
        <v>28</v>
      </c>
      <c r="E77" s="7">
        <v>3</v>
      </c>
      <c r="F77" s="7">
        <v>1</v>
      </c>
      <c r="G77" s="7">
        <v>1</v>
      </c>
      <c r="H77" s="7">
        <v>0</v>
      </c>
      <c r="I77" s="7">
        <v>6</v>
      </c>
      <c r="J77" s="7">
        <v>9</v>
      </c>
      <c r="K77" s="7">
        <v>0</v>
      </c>
      <c r="L77" s="7">
        <v>0</v>
      </c>
      <c r="M77" s="7">
        <v>4</v>
      </c>
      <c r="N77" s="7">
        <v>0</v>
      </c>
      <c r="O77" s="7">
        <v>0</v>
      </c>
      <c r="P77" s="7">
        <v>0</v>
      </c>
      <c r="Q77" s="7">
        <f t="shared" si="8"/>
        <v>1</v>
      </c>
      <c r="R77" s="8">
        <f t="shared" si="9"/>
        <v>0.625</v>
      </c>
      <c r="S77" s="8">
        <f t="shared" si="10"/>
        <v>4.1666666666666664E-2</v>
      </c>
      <c r="T77" s="12">
        <f t="shared" si="11"/>
        <v>179.66666666666669</v>
      </c>
      <c r="U77" s="12">
        <f t="shared" si="12"/>
        <v>2.1344703057075656E-4</v>
      </c>
      <c r="V77" s="13">
        <f t="shared" si="13"/>
        <v>2.1344703057075654</v>
      </c>
    </row>
    <row r="78" spans="1:22" ht="18.75" customHeight="1" x14ac:dyDescent="0.3">
      <c r="A78" s="7">
        <v>9101112038</v>
      </c>
      <c r="B78" s="7">
        <v>31</v>
      </c>
      <c r="C78" s="7">
        <v>0</v>
      </c>
      <c r="D78" s="7">
        <f t="shared" si="7"/>
        <v>31</v>
      </c>
      <c r="E78" s="7">
        <v>7</v>
      </c>
      <c r="F78" s="7">
        <v>0</v>
      </c>
      <c r="G78" s="7">
        <v>0</v>
      </c>
      <c r="H78" s="7">
        <v>0</v>
      </c>
      <c r="I78" s="7">
        <v>5</v>
      </c>
      <c r="J78" s="7">
        <v>6</v>
      </c>
      <c r="K78" s="7">
        <v>0</v>
      </c>
      <c r="L78" s="7">
        <v>2</v>
      </c>
      <c r="M78" s="7">
        <v>3</v>
      </c>
      <c r="N78" s="7">
        <v>2</v>
      </c>
      <c r="O78" s="7">
        <v>0</v>
      </c>
      <c r="P78" s="7">
        <v>0</v>
      </c>
      <c r="Q78" s="7">
        <f t="shared" si="8"/>
        <v>1</v>
      </c>
      <c r="R78" s="8">
        <f t="shared" si="9"/>
        <v>0.52</v>
      </c>
      <c r="S78" s="8">
        <f t="shared" si="10"/>
        <v>0.08</v>
      </c>
      <c r="T78" s="12">
        <f t="shared" si="11"/>
        <v>197.16</v>
      </c>
      <c r="U78" s="12">
        <f t="shared" si="12"/>
        <v>2.3422940564376825E-4</v>
      </c>
      <c r="V78" s="13">
        <f t="shared" si="13"/>
        <v>2.3422940564376824</v>
      </c>
    </row>
    <row r="79" spans="1:22" ht="18.75" customHeight="1" x14ac:dyDescent="0.3">
      <c r="A79" s="7">
        <v>9101112041</v>
      </c>
      <c r="B79" s="7">
        <v>45</v>
      </c>
      <c r="C79" s="7">
        <v>0</v>
      </c>
      <c r="D79" s="7">
        <f t="shared" si="7"/>
        <v>45</v>
      </c>
      <c r="E79" s="7">
        <v>14</v>
      </c>
      <c r="F79" s="7">
        <v>0</v>
      </c>
      <c r="G79" s="7">
        <v>0</v>
      </c>
      <c r="H79" s="7">
        <v>0</v>
      </c>
      <c r="I79" s="7">
        <v>13</v>
      </c>
      <c r="J79" s="7">
        <v>3</v>
      </c>
      <c r="K79" s="7">
        <v>0</v>
      </c>
      <c r="L79" s="7">
        <v>0</v>
      </c>
      <c r="M79" s="7">
        <v>6</v>
      </c>
      <c r="N79" s="7">
        <v>2</v>
      </c>
      <c r="O79" s="7">
        <v>0</v>
      </c>
      <c r="P79" s="7">
        <v>0</v>
      </c>
      <c r="Q79" s="7">
        <f t="shared" si="8"/>
        <v>1</v>
      </c>
      <c r="R79" s="8">
        <f t="shared" si="9"/>
        <v>0.42105263157894735</v>
      </c>
      <c r="S79" s="7">
        <f t="shared" si="10"/>
        <v>0</v>
      </c>
      <c r="T79" s="12">
        <f t="shared" si="11"/>
        <v>262.89473684210526</v>
      </c>
      <c r="U79" s="12">
        <f t="shared" si="12"/>
        <v>3.1232338180868925E-4</v>
      </c>
      <c r="V79" s="13">
        <f t="shared" si="13"/>
        <v>3.1232338180868924</v>
      </c>
    </row>
    <row r="80" spans="1:22" ht="18.75" customHeight="1" x14ac:dyDescent="0.3">
      <c r="A80" s="7">
        <v>9101112045</v>
      </c>
      <c r="B80" s="7">
        <v>104</v>
      </c>
      <c r="C80" s="7">
        <v>0</v>
      </c>
      <c r="D80" s="7">
        <f t="shared" si="7"/>
        <v>104</v>
      </c>
      <c r="E80" s="7">
        <v>22</v>
      </c>
      <c r="F80" s="7">
        <v>0</v>
      </c>
      <c r="G80" s="7">
        <v>0</v>
      </c>
      <c r="H80" s="7">
        <v>0</v>
      </c>
      <c r="I80" s="7">
        <v>28</v>
      </c>
      <c r="J80" s="7">
        <v>10</v>
      </c>
      <c r="K80" s="7">
        <v>1</v>
      </c>
      <c r="L80" s="7">
        <v>2</v>
      </c>
      <c r="M80" s="7">
        <v>23</v>
      </c>
      <c r="N80" s="7">
        <v>7</v>
      </c>
      <c r="O80" s="7">
        <v>0</v>
      </c>
      <c r="P80" s="7">
        <v>2</v>
      </c>
      <c r="Q80" s="7">
        <f t="shared" si="8"/>
        <v>1</v>
      </c>
      <c r="R80" s="8">
        <f t="shared" si="9"/>
        <v>0.43157894736842106</v>
      </c>
      <c r="S80" s="8">
        <f t="shared" si="10"/>
        <v>5.2631578947368418E-2</v>
      </c>
      <c r="T80" s="12">
        <f t="shared" si="11"/>
        <v>631.66315789473686</v>
      </c>
      <c r="U80" s="12">
        <f t="shared" si="12"/>
        <v>7.5042648630934241E-4</v>
      </c>
      <c r="V80" s="13">
        <f t="shared" si="13"/>
        <v>7.5042648630934243</v>
      </c>
    </row>
    <row r="81" spans="1:22" ht="18.75" customHeight="1" x14ac:dyDescent="0.3">
      <c r="A81" s="7">
        <v>9101112047</v>
      </c>
      <c r="B81" s="7">
        <v>39</v>
      </c>
      <c r="C81" s="7">
        <v>0</v>
      </c>
      <c r="D81" s="7">
        <f t="shared" si="7"/>
        <v>39</v>
      </c>
      <c r="E81" s="7">
        <v>10</v>
      </c>
      <c r="F81" s="7">
        <v>0</v>
      </c>
      <c r="G81" s="7">
        <v>0</v>
      </c>
      <c r="H81" s="7">
        <v>0</v>
      </c>
      <c r="I81" s="7">
        <v>13</v>
      </c>
      <c r="J81" s="7">
        <v>6</v>
      </c>
      <c r="K81" s="7">
        <v>0</v>
      </c>
      <c r="L81" s="7">
        <v>0</v>
      </c>
      <c r="M81" s="7">
        <v>9</v>
      </c>
      <c r="N81" s="7">
        <v>1</v>
      </c>
      <c r="O81" s="7">
        <v>0</v>
      </c>
      <c r="P81" s="7">
        <v>0</v>
      </c>
      <c r="Q81" s="7">
        <f t="shared" si="8"/>
        <v>1</v>
      </c>
      <c r="R81" s="8">
        <f t="shared" si="9"/>
        <v>0.48717948717948717</v>
      </c>
      <c r="S81" s="7">
        <f t="shared" si="10"/>
        <v>0</v>
      </c>
      <c r="T81" s="11">
        <f t="shared" si="11"/>
        <v>233</v>
      </c>
      <c r="U81" s="12">
        <f t="shared" si="12"/>
        <v>2.7680793018359709E-4</v>
      </c>
      <c r="V81" s="13">
        <f t="shared" si="13"/>
        <v>2.7680793018359711</v>
      </c>
    </row>
    <row r="82" spans="1:22" ht="18.75" customHeight="1" x14ac:dyDescent="0.3">
      <c r="A82" s="7">
        <v>9101112048</v>
      </c>
      <c r="B82" s="7">
        <v>59</v>
      </c>
      <c r="C82" s="7">
        <v>0</v>
      </c>
      <c r="D82" s="7">
        <f t="shared" si="7"/>
        <v>59</v>
      </c>
      <c r="E82" s="7">
        <v>14</v>
      </c>
      <c r="F82" s="7">
        <v>1</v>
      </c>
      <c r="G82" s="7">
        <v>0</v>
      </c>
      <c r="H82" s="7">
        <v>0</v>
      </c>
      <c r="I82" s="7">
        <v>12</v>
      </c>
      <c r="J82" s="7">
        <v>6</v>
      </c>
      <c r="K82" s="7">
        <v>1</v>
      </c>
      <c r="L82" s="7">
        <v>0</v>
      </c>
      <c r="M82" s="7">
        <v>9</v>
      </c>
      <c r="N82" s="7">
        <v>2</v>
      </c>
      <c r="O82" s="7">
        <v>0</v>
      </c>
      <c r="P82" s="7">
        <v>0</v>
      </c>
      <c r="Q82" s="7">
        <f t="shared" si="8"/>
        <v>1</v>
      </c>
      <c r="R82" s="8">
        <f t="shared" si="9"/>
        <v>0.42222222222222222</v>
      </c>
      <c r="S82" s="8">
        <f t="shared" si="10"/>
        <v>2.2222222222222223E-2</v>
      </c>
      <c r="T82" s="12">
        <f t="shared" si="11"/>
        <v>350.06666666666661</v>
      </c>
      <c r="U82" s="12">
        <f t="shared" si="12"/>
        <v>4.1588510483378196E-4</v>
      </c>
      <c r="V82" s="13">
        <f t="shared" si="13"/>
        <v>4.1588510483378194</v>
      </c>
    </row>
    <row r="83" spans="1:22" ht="18.75" customHeight="1" x14ac:dyDescent="0.3">
      <c r="A83" s="7">
        <v>9101112052</v>
      </c>
      <c r="B83" s="7">
        <v>36</v>
      </c>
      <c r="C83" s="7">
        <v>0</v>
      </c>
      <c r="D83" s="7">
        <f t="shared" si="7"/>
        <v>36</v>
      </c>
      <c r="E83" s="7">
        <v>10</v>
      </c>
      <c r="F83" s="7">
        <v>1</v>
      </c>
      <c r="G83" s="7">
        <v>0</v>
      </c>
      <c r="H83" s="7">
        <v>0</v>
      </c>
      <c r="I83" s="7">
        <v>6</v>
      </c>
      <c r="J83" s="7">
        <v>8</v>
      </c>
      <c r="K83" s="7">
        <v>1</v>
      </c>
      <c r="L83" s="7">
        <v>1</v>
      </c>
      <c r="M83" s="7">
        <v>4</v>
      </c>
      <c r="N83" s="7">
        <v>1</v>
      </c>
      <c r="O83" s="7">
        <v>0</v>
      </c>
      <c r="P83" s="7">
        <v>0</v>
      </c>
      <c r="Q83" s="7">
        <f t="shared" si="8"/>
        <v>1</v>
      </c>
      <c r="R83" s="8">
        <f t="shared" si="9"/>
        <v>0.5</v>
      </c>
      <c r="S83" s="8">
        <f t="shared" si="10"/>
        <v>6.25E-2</v>
      </c>
      <c r="T83" s="11">
        <f t="shared" si="11"/>
        <v>225</v>
      </c>
      <c r="U83" s="12">
        <f t="shared" si="12"/>
        <v>2.67303795241671E-4</v>
      </c>
      <c r="V83" s="13">
        <f t="shared" si="13"/>
        <v>2.6730379524167098</v>
      </c>
    </row>
    <row r="84" spans="1:22" ht="18.75" customHeight="1" x14ac:dyDescent="0.3">
      <c r="A84" s="7">
        <v>9101112054</v>
      </c>
      <c r="B84" s="7">
        <v>159</v>
      </c>
      <c r="C84" s="7">
        <v>0</v>
      </c>
      <c r="D84" s="7">
        <f t="shared" si="7"/>
        <v>159</v>
      </c>
      <c r="E84" s="7">
        <v>31</v>
      </c>
      <c r="F84" s="7">
        <v>3</v>
      </c>
      <c r="G84" s="7">
        <v>0</v>
      </c>
      <c r="H84" s="7">
        <v>2</v>
      </c>
      <c r="I84" s="7">
        <v>19</v>
      </c>
      <c r="J84" s="7">
        <v>42</v>
      </c>
      <c r="K84" s="7">
        <v>2</v>
      </c>
      <c r="L84" s="7">
        <v>4</v>
      </c>
      <c r="M84" s="7">
        <v>16</v>
      </c>
      <c r="N84" s="7">
        <v>16</v>
      </c>
      <c r="O84" s="7">
        <v>1</v>
      </c>
      <c r="P84" s="7">
        <v>2</v>
      </c>
      <c r="Q84" s="7">
        <f t="shared" si="8"/>
        <v>1</v>
      </c>
      <c r="R84" s="8">
        <f t="shared" si="9"/>
        <v>0.48550724637681159</v>
      </c>
      <c r="S84" s="8">
        <f t="shared" si="10"/>
        <v>7.9710144927536225E-2</v>
      </c>
      <c r="T84" s="12">
        <f t="shared" si="11"/>
        <v>1000.086956521739</v>
      </c>
      <c r="U84" s="12">
        <f t="shared" si="12"/>
        <v>1.1881201735553461E-3</v>
      </c>
      <c r="V84" s="13">
        <f t="shared" si="13"/>
        <v>11.881201735553461</v>
      </c>
    </row>
    <row r="85" spans="1:22" ht="18.75" customHeight="1" x14ac:dyDescent="0.3">
      <c r="A85" s="7">
        <v>9101112062</v>
      </c>
      <c r="B85" s="7">
        <v>69</v>
      </c>
      <c r="C85" s="7">
        <v>0</v>
      </c>
      <c r="D85" s="7">
        <f t="shared" si="7"/>
        <v>69</v>
      </c>
      <c r="E85" s="7">
        <v>3</v>
      </c>
      <c r="F85" s="7">
        <v>6</v>
      </c>
      <c r="G85" s="7">
        <v>3</v>
      </c>
      <c r="H85" s="7">
        <v>2</v>
      </c>
      <c r="I85" s="7">
        <v>7</v>
      </c>
      <c r="J85" s="7">
        <v>9</v>
      </c>
      <c r="K85" s="7">
        <v>1</v>
      </c>
      <c r="L85" s="7">
        <v>4</v>
      </c>
      <c r="M85" s="7">
        <v>3</v>
      </c>
      <c r="N85" s="7">
        <v>2</v>
      </c>
      <c r="O85" s="7">
        <v>4</v>
      </c>
      <c r="P85" s="7">
        <v>3</v>
      </c>
      <c r="Q85" s="7">
        <f t="shared" si="8"/>
        <v>1</v>
      </c>
      <c r="R85" s="8">
        <f t="shared" si="9"/>
        <v>0.44680851063829785</v>
      </c>
      <c r="S85" s="8">
        <f t="shared" si="10"/>
        <v>0.36170212765957449</v>
      </c>
      <c r="T85" s="12">
        <f t="shared" si="11"/>
        <v>506.48936170212761</v>
      </c>
      <c r="U85" s="12">
        <f t="shared" si="12"/>
        <v>6.0171790503337852E-4</v>
      </c>
      <c r="V85" s="13">
        <f t="shared" si="13"/>
        <v>6.0171790503337856</v>
      </c>
    </row>
    <row r="86" spans="1:22" ht="18.75" customHeight="1" x14ac:dyDescent="0.3">
      <c r="A86" s="7">
        <v>9101112065</v>
      </c>
      <c r="B86" s="7">
        <v>28</v>
      </c>
      <c r="C86" s="7">
        <v>0</v>
      </c>
      <c r="D86" s="7">
        <f t="shared" si="7"/>
        <v>28</v>
      </c>
      <c r="E86" s="7">
        <v>7</v>
      </c>
      <c r="F86" s="7">
        <v>0</v>
      </c>
      <c r="G86" s="7">
        <v>0</v>
      </c>
      <c r="H86" s="7">
        <v>0</v>
      </c>
      <c r="I86" s="7">
        <v>6</v>
      </c>
      <c r="J86" s="7">
        <v>4</v>
      </c>
      <c r="K86" s="7">
        <v>0</v>
      </c>
      <c r="L86" s="7">
        <v>0</v>
      </c>
      <c r="M86" s="7">
        <v>8</v>
      </c>
      <c r="N86" s="7">
        <v>2</v>
      </c>
      <c r="O86" s="7">
        <v>0</v>
      </c>
      <c r="P86" s="7">
        <v>0</v>
      </c>
      <c r="Q86" s="7">
        <f t="shared" si="8"/>
        <v>1</v>
      </c>
      <c r="R86" s="8">
        <f t="shared" si="9"/>
        <v>0.37037037037037035</v>
      </c>
      <c r="S86" s="7">
        <f t="shared" si="10"/>
        <v>0</v>
      </c>
      <c r="T86" s="12">
        <f t="shared" si="11"/>
        <v>160.74074074074073</v>
      </c>
      <c r="U86" s="12">
        <f t="shared" si="12"/>
        <v>1.9096271133314438E-4</v>
      </c>
      <c r="V86" s="13">
        <f t="shared" si="13"/>
        <v>1.9096271133314437</v>
      </c>
    </row>
    <row r="87" spans="1:22" ht="18.75" customHeight="1" x14ac:dyDescent="0.3">
      <c r="A87" s="7">
        <v>9101112067</v>
      </c>
      <c r="B87" s="7">
        <v>188</v>
      </c>
      <c r="C87" s="7">
        <v>0</v>
      </c>
      <c r="D87" s="7">
        <f t="shared" si="7"/>
        <v>188</v>
      </c>
      <c r="E87" s="7">
        <v>40</v>
      </c>
      <c r="F87" s="7">
        <v>3</v>
      </c>
      <c r="G87" s="7">
        <v>0</v>
      </c>
      <c r="H87" s="7">
        <v>1</v>
      </c>
      <c r="I87" s="7">
        <v>39</v>
      </c>
      <c r="J87" s="7">
        <v>37</v>
      </c>
      <c r="K87" s="7">
        <v>2</v>
      </c>
      <c r="L87" s="7">
        <v>0</v>
      </c>
      <c r="M87" s="7">
        <v>24</v>
      </c>
      <c r="N87" s="7">
        <v>18</v>
      </c>
      <c r="O87" s="7">
        <v>0</v>
      </c>
      <c r="P87" s="7">
        <v>2</v>
      </c>
      <c r="Q87" s="7">
        <f t="shared" si="8"/>
        <v>1</v>
      </c>
      <c r="R87" s="8">
        <f t="shared" si="9"/>
        <v>0.46987951807228917</v>
      </c>
      <c r="S87" s="8">
        <f t="shared" si="10"/>
        <v>3.0120481927710843E-2</v>
      </c>
      <c r="T87" s="12">
        <f t="shared" si="11"/>
        <v>1139.3253012048192</v>
      </c>
      <c r="U87" s="12">
        <f t="shared" si="12"/>
        <v>1.3535376756751473E-3</v>
      </c>
      <c r="V87" s="13">
        <f t="shared" si="13"/>
        <v>13.535376756751473</v>
      </c>
    </row>
    <row r="88" spans="1:22" ht="18.75" customHeight="1" x14ac:dyDescent="0.3">
      <c r="A88" s="7">
        <v>9101112068</v>
      </c>
      <c r="B88" s="7">
        <v>163</v>
      </c>
      <c r="C88" s="7">
        <v>0</v>
      </c>
      <c r="D88" s="7">
        <f t="shared" si="7"/>
        <v>163</v>
      </c>
      <c r="E88" s="7">
        <v>26</v>
      </c>
      <c r="F88" s="7">
        <v>7</v>
      </c>
      <c r="G88" s="7">
        <v>0</v>
      </c>
      <c r="H88" s="7">
        <v>1</v>
      </c>
      <c r="I88" s="7">
        <v>47</v>
      </c>
      <c r="J88" s="7">
        <v>18</v>
      </c>
      <c r="K88" s="7">
        <v>0</v>
      </c>
      <c r="L88" s="7">
        <v>1</v>
      </c>
      <c r="M88" s="7">
        <v>27</v>
      </c>
      <c r="N88" s="7">
        <v>10</v>
      </c>
      <c r="O88" s="7">
        <v>0</v>
      </c>
      <c r="P88" s="7">
        <v>0</v>
      </c>
      <c r="Q88" s="7">
        <f t="shared" si="8"/>
        <v>1</v>
      </c>
      <c r="R88" s="8">
        <f t="shared" si="9"/>
        <v>0.48175182481751827</v>
      </c>
      <c r="S88" s="8">
        <f t="shared" si="10"/>
        <v>1.4598540145985401E-2</v>
      </c>
      <c r="T88" s="12">
        <f t="shared" si="11"/>
        <v>981.56934306569349</v>
      </c>
      <c r="U88" s="12">
        <f t="shared" si="12"/>
        <v>1.1661209364192606E-3</v>
      </c>
      <c r="V88" s="13">
        <f t="shared" si="13"/>
        <v>11.661209364192606</v>
      </c>
    </row>
    <row r="89" spans="1:22" ht="18.75" customHeight="1" x14ac:dyDescent="0.3">
      <c r="A89" s="7">
        <v>9101112069</v>
      </c>
      <c r="B89" s="7">
        <v>51</v>
      </c>
      <c r="C89" s="7">
        <v>0</v>
      </c>
      <c r="D89" s="7">
        <f t="shared" si="7"/>
        <v>51</v>
      </c>
      <c r="E89" s="7">
        <v>17</v>
      </c>
      <c r="F89" s="7">
        <v>0</v>
      </c>
      <c r="G89" s="7">
        <v>0</v>
      </c>
      <c r="H89" s="7">
        <v>1</v>
      </c>
      <c r="I89" s="7">
        <v>12</v>
      </c>
      <c r="J89" s="7">
        <v>4</v>
      </c>
      <c r="K89" s="7">
        <v>0</v>
      </c>
      <c r="L89" s="7">
        <v>0</v>
      </c>
      <c r="M89" s="7">
        <v>10</v>
      </c>
      <c r="N89" s="7">
        <v>3</v>
      </c>
      <c r="O89" s="7">
        <v>0</v>
      </c>
      <c r="P89" s="7">
        <v>0</v>
      </c>
      <c r="Q89" s="7">
        <f t="shared" si="8"/>
        <v>1</v>
      </c>
      <c r="R89" s="8">
        <f t="shared" si="9"/>
        <v>0.34042553191489361</v>
      </c>
      <c r="S89" s="8">
        <f t="shared" si="10"/>
        <v>2.1276595744680851E-2</v>
      </c>
      <c r="T89" s="12">
        <f t="shared" si="11"/>
        <v>294.06382978723406</v>
      </c>
      <c r="U89" s="12">
        <f t="shared" si="12"/>
        <v>3.4935278997968181E-4</v>
      </c>
      <c r="V89" s="13">
        <f t="shared" si="13"/>
        <v>3.4935278997968182</v>
      </c>
    </row>
    <row r="90" spans="1:22" ht="18.75" customHeight="1" x14ac:dyDescent="0.3">
      <c r="A90" s="7">
        <v>9101112070</v>
      </c>
      <c r="B90" s="7">
        <v>114</v>
      </c>
      <c r="C90" s="7">
        <v>0</v>
      </c>
      <c r="D90" s="7">
        <f t="shared" si="7"/>
        <v>114</v>
      </c>
      <c r="E90" s="7">
        <v>28</v>
      </c>
      <c r="F90" s="7">
        <v>2</v>
      </c>
      <c r="G90" s="7">
        <v>0</v>
      </c>
      <c r="H90" s="7">
        <v>0</v>
      </c>
      <c r="I90" s="7">
        <v>27</v>
      </c>
      <c r="J90" s="7">
        <v>18</v>
      </c>
      <c r="K90" s="7">
        <v>0</v>
      </c>
      <c r="L90" s="7">
        <v>1</v>
      </c>
      <c r="M90" s="7">
        <v>22</v>
      </c>
      <c r="N90" s="7">
        <v>5</v>
      </c>
      <c r="O90" s="7">
        <v>0</v>
      </c>
      <c r="P90" s="7">
        <v>0</v>
      </c>
      <c r="Q90" s="7">
        <f t="shared" si="8"/>
        <v>1</v>
      </c>
      <c r="R90" s="8">
        <f t="shared" si="9"/>
        <v>0.44660194174757284</v>
      </c>
      <c r="S90" s="8">
        <f t="shared" si="10"/>
        <v>9.7087378640776691E-3</v>
      </c>
      <c r="T90" s="12">
        <f t="shared" si="11"/>
        <v>676.252427184466</v>
      </c>
      <c r="U90" s="12">
        <f t="shared" si="12"/>
        <v>8.0339929034577563E-4</v>
      </c>
      <c r="V90" s="13">
        <f t="shared" si="13"/>
        <v>8.0339929034577562</v>
      </c>
    </row>
    <row r="91" spans="1:22" ht="18.75" customHeight="1" x14ac:dyDescent="0.3">
      <c r="A91" s="7">
        <v>9101112073</v>
      </c>
      <c r="B91" s="7">
        <v>44</v>
      </c>
      <c r="C91" s="7">
        <v>0</v>
      </c>
      <c r="D91" s="7">
        <f t="shared" si="7"/>
        <v>44</v>
      </c>
      <c r="E91" s="7">
        <v>10</v>
      </c>
      <c r="F91" s="7">
        <v>0</v>
      </c>
      <c r="G91" s="7">
        <v>0</v>
      </c>
      <c r="H91" s="7">
        <v>0</v>
      </c>
      <c r="I91" s="7">
        <v>10</v>
      </c>
      <c r="J91" s="7">
        <v>12</v>
      </c>
      <c r="K91" s="7">
        <v>0</v>
      </c>
      <c r="L91" s="7">
        <v>0</v>
      </c>
      <c r="M91" s="7">
        <v>8</v>
      </c>
      <c r="N91" s="7">
        <v>2</v>
      </c>
      <c r="O91" s="7">
        <v>1</v>
      </c>
      <c r="P91" s="7">
        <v>0</v>
      </c>
      <c r="Q91" s="7">
        <f t="shared" si="8"/>
        <v>1</v>
      </c>
      <c r="R91" s="8">
        <f t="shared" si="9"/>
        <v>0.51162790697674421</v>
      </c>
      <c r="S91" s="8">
        <f t="shared" si="10"/>
        <v>2.3255813953488372E-2</v>
      </c>
      <c r="T91" s="12">
        <f t="shared" si="11"/>
        <v>269.11627906976747</v>
      </c>
      <c r="U91" s="12">
        <f t="shared" si="12"/>
        <v>3.1971467891851339E-4</v>
      </c>
      <c r="V91" s="13">
        <f t="shared" si="13"/>
        <v>3.1971467891851337</v>
      </c>
    </row>
    <row r="92" spans="1:22" ht="18.75" customHeight="1" x14ac:dyDescent="0.3">
      <c r="A92" s="7">
        <v>9101121001</v>
      </c>
      <c r="B92" s="7">
        <v>1057</v>
      </c>
      <c r="C92" s="7">
        <v>0</v>
      </c>
      <c r="D92" s="7">
        <f t="shared" si="7"/>
        <v>1057</v>
      </c>
      <c r="E92" s="7">
        <v>17</v>
      </c>
      <c r="F92" s="7">
        <v>31</v>
      </c>
      <c r="G92" s="7">
        <v>11</v>
      </c>
      <c r="H92" s="7">
        <v>15</v>
      </c>
      <c r="I92" s="7">
        <v>12</v>
      </c>
      <c r="J92" s="7">
        <v>175</v>
      </c>
      <c r="K92" s="7">
        <v>219</v>
      </c>
      <c r="L92" s="7">
        <v>137</v>
      </c>
      <c r="M92" s="7">
        <v>16</v>
      </c>
      <c r="N92" s="7">
        <v>78</v>
      </c>
      <c r="O92" s="7">
        <v>146</v>
      </c>
      <c r="P92" s="7">
        <v>86</v>
      </c>
      <c r="Q92" s="7">
        <f t="shared" si="8"/>
        <v>1</v>
      </c>
      <c r="R92" s="8">
        <f t="shared" si="9"/>
        <v>0.57582184517497348</v>
      </c>
      <c r="S92" s="8">
        <f t="shared" si="10"/>
        <v>0.65111346765641565</v>
      </c>
      <c r="T92" s="12">
        <f t="shared" si="11"/>
        <v>9255.1951219512193</v>
      </c>
      <c r="U92" s="12">
        <f t="shared" si="12"/>
        <v>1.0995327919110049E-2</v>
      </c>
      <c r="V92" s="13">
        <f t="shared" si="13"/>
        <v>109.95327919110049</v>
      </c>
    </row>
    <row r="93" spans="1:22" ht="18.75" customHeight="1" x14ac:dyDescent="0.3">
      <c r="A93" s="7">
        <v>9101121002</v>
      </c>
      <c r="B93" s="7">
        <v>944</v>
      </c>
      <c r="C93" s="7">
        <v>0</v>
      </c>
      <c r="D93" s="7">
        <f t="shared" si="7"/>
        <v>944</v>
      </c>
      <c r="E93" s="7">
        <v>23</v>
      </c>
      <c r="F93" s="7">
        <v>25</v>
      </c>
      <c r="G93" s="7">
        <v>10</v>
      </c>
      <c r="H93" s="7">
        <v>9</v>
      </c>
      <c r="I93" s="7">
        <v>34</v>
      </c>
      <c r="J93" s="7">
        <v>294</v>
      </c>
      <c r="K93" s="7">
        <v>64</v>
      </c>
      <c r="L93" s="7">
        <v>129</v>
      </c>
      <c r="M93" s="7">
        <v>32</v>
      </c>
      <c r="N93" s="7">
        <v>134</v>
      </c>
      <c r="O93" s="7">
        <v>48</v>
      </c>
      <c r="P93" s="7">
        <v>95</v>
      </c>
      <c r="Q93" s="7">
        <f t="shared" si="8"/>
        <v>1</v>
      </c>
      <c r="R93" s="8">
        <f t="shared" si="9"/>
        <v>0.58082497212931994</v>
      </c>
      <c r="S93" s="8">
        <f t="shared" si="10"/>
        <v>0.39576365663322183</v>
      </c>
      <c r="T93" s="12">
        <f t="shared" si="11"/>
        <v>7311.0011148272015</v>
      </c>
      <c r="U93" s="12">
        <f t="shared" si="12"/>
        <v>8.6855926444862168E-3</v>
      </c>
      <c r="V93" s="13">
        <f t="shared" si="13"/>
        <v>86.855926444862163</v>
      </c>
    </row>
    <row r="94" spans="1:22" ht="18.75" customHeight="1" x14ac:dyDescent="0.3">
      <c r="A94" s="7">
        <v>9101121003</v>
      </c>
      <c r="B94" s="7">
        <v>1272</v>
      </c>
      <c r="C94" s="7">
        <v>0</v>
      </c>
      <c r="D94" s="7">
        <f t="shared" si="7"/>
        <v>1272</v>
      </c>
      <c r="E94" s="7">
        <v>70</v>
      </c>
      <c r="F94" s="7">
        <v>45</v>
      </c>
      <c r="G94" s="7">
        <v>7</v>
      </c>
      <c r="H94" s="7">
        <v>11</v>
      </c>
      <c r="I94" s="7">
        <v>90</v>
      </c>
      <c r="J94" s="7">
        <v>429</v>
      </c>
      <c r="K94" s="7">
        <v>53</v>
      </c>
      <c r="L94" s="7">
        <v>101</v>
      </c>
      <c r="M94" s="7">
        <v>81</v>
      </c>
      <c r="N94" s="7">
        <v>223</v>
      </c>
      <c r="O94" s="7">
        <v>42</v>
      </c>
      <c r="P94" s="7">
        <v>72</v>
      </c>
      <c r="Q94" s="7">
        <f t="shared" si="8"/>
        <v>1</v>
      </c>
      <c r="R94" s="8">
        <f t="shared" si="9"/>
        <v>0.54983660130718959</v>
      </c>
      <c r="S94" s="8">
        <f t="shared" si="10"/>
        <v>0.23366013071895425</v>
      </c>
      <c r="T94" s="12">
        <f t="shared" si="11"/>
        <v>8947.6470588235297</v>
      </c>
      <c r="U94" s="12">
        <f t="shared" si="12"/>
        <v>1.0629955632473353E-2</v>
      </c>
      <c r="V94" s="13">
        <f t="shared" si="13"/>
        <v>106.29955632473353</v>
      </c>
    </row>
    <row r="95" spans="1:22" ht="18.75" customHeight="1" x14ac:dyDescent="0.3">
      <c r="A95" s="7">
        <v>9101122051</v>
      </c>
      <c r="B95" s="7">
        <v>110</v>
      </c>
      <c r="C95" s="7">
        <v>0</v>
      </c>
      <c r="D95" s="7">
        <f t="shared" si="7"/>
        <v>110</v>
      </c>
      <c r="E95" s="7">
        <v>7</v>
      </c>
      <c r="F95" s="7">
        <v>6</v>
      </c>
      <c r="G95" s="7">
        <v>9</v>
      </c>
      <c r="H95" s="7">
        <v>3</v>
      </c>
      <c r="I95" s="7">
        <v>15</v>
      </c>
      <c r="J95" s="7">
        <v>17</v>
      </c>
      <c r="K95" s="7">
        <v>16</v>
      </c>
      <c r="L95" s="7">
        <v>3</v>
      </c>
      <c r="M95" s="7">
        <v>4</v>
      </c>
      <c r="N95" s="7">
        <v>8</v>
      </c>
      <c r="O95" s="7">
        <v>11</v>
      </c>
      <c r="P95" s="7">
        <v>3</v>
      </c>
      <c r="Q95" s="7">
        <f t="shared" si="8"/>
        <v>1</v>
      </c>
      <c r="R95" s="8">
        <f t="shared" si="9"/>
        <v>0.5</v>
      </c>
      <c r="S95" s="8">
        <f t="shared" si="10"/>
        <v>0.44117647058823528</v>
      </c>
      <c r="T95" s="12">
        <f t="shared" si="11"/>
        <v>854.11764705882354</v>
      </c>
      <c r="U95" s="12">
        <f t="shared" si="12"/>
        <v>1.0147061717409316E-3</v>
      </c>
      <c r="V95" s="13">
        <f t="shared" si="13"/>
        <v>10.147061717409315</v>
      </c>
    </row>
    <row r="96" spans="1:22" ht="18.75" customHeight="1" x14ac:dyDescent="0.3">
      <c r="A96" s="7">
        <v>9101122060</v>
      </c>
      <c r="B96" s="7">
        <v>34</v>
      </c>
      <c r="C96" s="7">
        <v>0</v>
      </c>
      <c r="D96" s="7">
        <f t="shared" si="7"/>
        <v>34</v>
      </c>
      <c r="E96" s="7">
        <v>2</v>
      </c>
      <c r="F96" s="7">
        <v>2</v>
      </c>
      <c r="G96" s="7">
        <v>1</v>
      </c>
      <c r="H96" s="7">
        <v>1</v>
      </c>
      <c r="I96" s="7">
        <v>1</v>
      </c>
      <c r="J96" s="7">
        <v>2</v>
      </c>
      <c r="K96" s="7">
        <v>5</v>
      </c>
      <c r="L96" s="7">
        <v>0</v>
      </c>
      <c r="M96" s="7">
        <v>3</v>
      </c>
      <c r="N96" s="7">
        <v>1</v>
      </c>
      <c r="O96" s="7">
        <v>4</v>
      </c>
      <c r="P96" s="7">
        <v>0</v>
      </c>
      <c r="Q96" s="7">
        <f t="shared" si="8"/>
        <v>1</v>
      </c>
      <c r="R96" s="8">
        <f t="shared" si="9"/>
        <v>0.36363636363636365</v>
      </c>
      <c r="S96" s="8">
        <f t="shared" si="10"/>
        <v>0.5</v>
      </c>
      <c r="T96" s="12">
        <f t="shared" si="11"/>
        <v>262.72727272727275</v>
      </c>
      <c r="U96" s="12">
        <f t="shared" si="12"/>
        <v>3.1212443161552695E-4</v>
      </c>
      <c r="V96" s="13">
        <f t="shared" si="13"/>
        <v>3.1212443161552694</v>
      </c>
    </row>
    <row r="97" spans="1:22" ht="18.75" customHeight="1" x14ac:dyDescent="0.3">
      <c r="A97" s="7">
        <v>9101122061</v>
      </c>
      <c r="B97" s="7">
        <v>6</v>
      </c>
      <c r="C97" s="7">
        <v>0</v>
      </c>
      <c r="D97" s="7">
        <f t="shared" si="7"/>
        <v>6</v>
      </c>
      <c r="E97" s="7">
        <v>0</v>
      </c>
      <c r="F97" s="7">
        <v>2</v>
      </c>
      <c r="G97" s="7">
        <v>0</v>
      </c>
      <c r="H97" s="7">
        <v>0</v>
      </c>
      <c r="I97" s="7">
        <v>1</v>
      </c>
      <c r="J97" s="7">
        <v>0</v>
      </c>
      <c r="K97" s="7">
        <v>2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f t="shared" si="8"/>
        <v>1</v>
      </c>
      <c r="R97" s="8">
        <f t="shared" si="9"/>
        <v>0.5</v>
      </c>
      <c r="S97" s="8">
        <f t="shared" si="10"/>
        <v>0.33333333333333331</v>
      </c>
      <c r="T97" s="11">
        <f t="shared" si="11"/>
        <v>44</v>
      </c>
      <c r="U97" s="12">
        <f t="shared" si="12"/>
        <v>5.2272742180593442E-5</v>
      </c>
      <c r="V97" s="13">
        <f t="shared" si="13"/>
        <v>0.52272742180593446</v>
      </c>
    </row>
    <row r="98" spans="1:22" ht="18.75" customHeight="1" x14ac:dyDescent="0.3">
      <c r="A98" s="7">
        <v>9101141001</v>
      </c>
      <c r="B98" s="7">
        <v>490</v>
      </c>
      <c r="C98" s="7">
        <v>495</v>
      </c>
      <c r="D98" s="7">
        <f t="shared" si="7"/>
        <v>985</v>
      </c>
      <c r="E98" s="7">
        <v>100</v>
      </c>
      <c r="F98" s="7">
        <v>33</v>
      </c>
      <c r="G98" s="7">
        <v>3</v>
      </c>
      <c r="H98" s="7">
        <v>3</v>
      </c>
      <c r="I98" s="7">
        <v>95</v>
      </c>
      <c r="J98" s="7">
        <v>234</v>
      </c>
      <c r="K98" s="7">
        <v>7</v>
      </c>
      <c r="L98" s="7">
        <v>26</v>
      </c>
      <c r="M98" s="7">
        <v>106</v>
      </c>
      <c r="N98" s="7">
        <v>147</v>
      </c>
      <c r="O98" s="7">
        <v>16</v>
      </c>
      <c r="P98" s="7">
        <v>32</v>
      </c>
      <c r="Q98" s="8">
        <f t="shared" si="8"/>
        <v>0.49746192893401014</v>
      </c>
      <c r="R98" s="8">
        <f t="shared" si="9"/>
        <v>0.45137157107231918</v>
      </c>
      <c r="S98" s="8">
        <f t="shared" si="10"/>
        <v>0.10847880299251871</v>
      </c>
      <c r="T98" s="12">
        <f t="shared" si="11"/>
        <v>3766.6084788029925</v>
      </c>
      <c r="U98" s="12">
        <f t="shared" si="12"/>
        <v>4.4747944069933199E-3</v>
      </c>
      <c r="V98" s="13">
        <f t="shared" si="13"/>
        <v>44.747944069933197</v>
      </c>
    </row>
    <row r="99" spans="1:22" ht="18.75" customHeight="1" x14ac:dyDescent="0.3">
      <c r="A99" s="7">
        <v>9101141002</v>
      </c>
      <c r="B99" s="7">
        <v>1022</v>
      </c>
      <c r="C99" s="7">
        <v>3</v>
      </c>
      <c r="D99" s="7">
        <f t="shared" si="7"/>
        <v>1025</v>
      </c>
      <c r="E99" s="7">
        <v>115</v>
      </c>
      <c r="F99" s="7">
        <v>41</v>
      </c>
      <c r="G99" s="7">
        <v>0</v>
      </c>
      <c r="H99" s="7">
        <v>2</v>
      </c>
      <c r="I99" s="7">
        <v>204</v>
      </c>
      <c r="J99" s="7">
        <v>273</v>
      </c>
      <c r="K99" s="7">
        <v>3</v>
      </c>
      <c r="L99" s="7">
        <v>24</v>
      </c>
      <c r="M99" s="7">
        <v>140</v>
      </c>
      <c r="N99" s="7">
        <v>123</v>
      </c>
      <c r="O99" s="7">
        <v>3</v>
      </c>
      <c r="P99" s="7">
        <v>13</v>
      </c>
      <c r="Q99" s="8">
        <f t="shared" si="8"/>
        <v>0.99707317073170731</v>
      </c>
      <c r="R99" s="8">
        <f t="shared" si="9"/>
        <v>0.5356004250797024</v>
      </c>
      <c r="S99" s="8">
        <f t="shared" si="10"/>
        <v>4.7821466524973433E-2</v>
      </c>
      <c r="T99" s="12">
        <f t="shared" si="11"/>
        <v>6404.0488841657807</v>
      </c>
      <c r="U99" s="12">
        <f t="shared" si="12"/>
        <v>7.6081180962253398E-3</v>
      </c>
      <c r="V99" s="13">
        <f t="shared" si="13"/>
        <v>76.081180962253399</v>
      </c>
    </row>
    <row r="100" spans="1:22" ht="18.75" customHeight="1" x14ac:dyDescent="0.3">
      <c r="A100" s="7">
        <v>9101141003</v>
      </c>
      <c r="B100" s="7">
        <v>1490</v>
      </c>
      <c r="C100" s="7">
        <v>72</v>
      </c>
      <c r="D100" s="7">
        <f t="shared" si="7"/>
        <v>1562</v>
      </c>
      <c r="E100" s="7">
        <v>122</v>
      </c>
      <c r="F100" s="7">
        <v>80</v>
      </c>
      <c r="G100" s="7">
        <v>9</v>
      </c>
      <c r="H100" s="7">
        <v>15</v>
      </c>
      <c r="I100" s="7">
        <v>202</v>
      </c>
      <c r="J100" s="7">
        <v>403</v>
      </c>
      <c r="K100" s="7">
        <v>41</v>
      </c>
      <c r="L100" s="7">
        <v>89</v>
      </c>
      <c r="M100" s="7">
        <v>125</v>
      </c>
      <c r="N100" s="7">
        <v>241</v>
      </c>
      <c r="O100" s="7">
        <v>41</v>
      </c>
      <c r="P100" s="7">
        <v>54</v>
      </c>
      <c r="Q100" s="8">
        <f t="shared" si="8"/>
        <v>0.95390524967989754</v>
      </c>
      <c r="R100" s="8">
        <f t="shared" si="9"/>
        <v>0.5168776371308017</v>
      </c>
      <c r="S100" s="8">
        <f t="shared" si="10"/>
        <v>0.17510548523206751</v>
      </c>
      <c r="T100" s="12">
        <f t="shared" si="11"/>
        <v>10158.784810126583</v>
      </c>
      <c r="U100" s="12">
        <f t="shared" si="12"/>
        <v>1.2068807710178995E-2</v>
      </c>
      <c r="V100" s="13">
        <f t="shared" si="13"/>
        <v>120.68807710178994</v>
      </c>
    </row>
    <row r="101" spans="1:22" ht="18.75" customHeight="1" x14ac:dyDescent="0.3">
      <c r="A101" s="7">
        <v>9101141004</v>
      </c>
      <c r="B101" s="7">
        <v>910</v>
      </c>
      <c r="C101" s="7">
        <v>0</v>
      </c>
      <c r="D101" s="7">
        <f t="shared" si="7"/>
        <v>910</v>
      </c>
      <c r="E101" s="7">
        <v>50</v>
      </c>
      <c r="F101" s="7">
        <v>28</v>
      </c>
      <c r="G101" s="7">
        <v>0</v>
      </c>
      <c r="H101" s="7">
        <v>2</v>
      </c>
      <c r="I101" s="7">
        <v>123</v>
      </c>
      <c r="J101" s="7">
        <v>360</v>
      </c>
      <c r="K101" s="7">
        <v>9</v>
      </c>
      <c r="L101" s="7">
        <v>53</v>
      </c>
      <c r="M101" s="7">
        <v>76</v>
      </c>
      <c r="N101" s="7">
        <v>116</v>
      </c>
      <c r="O101" s="7">
        <v>6</v>
      </c>
      <c r="P101" s="7">
        <v>18</v>
      </c>
      <c r="Q101" s="7">
        <f t="shared" si="8"/>
        <v>1</v>
      </c>
      <c r="R101" s="8">
        <f t="shared" si="9"/>
        <v>0.64803804994054692</v>
      </c>
      <c r="S101" s="8">
        <f t="shared" si="10"/>
        <v>0.10463733650416171</v>
      </c>
      <c r="T101" s="12">
        <f t="shared" si="11"/>
        <v>6110.3091557669441</v>
      </c>
      <c r="U101" s="12">
        <f t="shared" si="12"/>
        <v>7.2591503441619323E-3</v>
      </c>
      <c r="V101" s="13">
        <f t="shared" si="13"/>
        <v>72.591503441619324</v>
      </c>
    </row>
    <row r="102" spans="1:22" ht="18.75" customHeight="1" x14ac:dyDescent="0.3">
      <c r="A102" s="7">
        <v>9101142008</v>
      </c>
      <c r="B102" s="7">
        <v>154</v>
      </c>
      <c r="C102" s="7">
        <v>0</v>
      </c>
      <c r="D102" s="7">
        <f t="shared" si="7"/>
        <v>154</v>
      </c>
      <c r="E102" s="7">
        <v>27</v>
      </c>
      <c r="F102" s="7">
        <v>4</v>
      </c>
      <c r="G102" s="7">
        <v>0</v>
      </c>
      <c r="H102" s="7">
        <v>0</v>
      </c>
      <c r="I102" s="7">
        <v>35</v>
      </c>
      <c r="J102" s="7">
        <v>21</v>
      </c>
      <c r="K102" s="7">
        <v>5</v>
      </c>
      <c r="L102" s="7">
        <v>0</v>
      </c>
      <c r="M102" s="7">
        <v>24</v>
      </c>
      <c r="N102" s="7">
        <v>13</v>
      </c>
      <c r="O102" s="7">
        <v>0</v>
      </c>
      <c r="P102" s="7">
        <v>2</v>
      </c>
      <c r="Q102" s="7">
        <f t="shared" si="8"/>
        <v>1</v>
      </c>
      <c r="R102" s="8">
        <f t="shared" si="9"/>
        <v>0.46564885496183206</v>
      </c>
      <c r="S102" s="8">
        <f t="shared" si="10"/>
        <v>5.3435114503816793E-2</v>
      </c>
      <c r="T102" s="12">
        <f t="shared" si="11"/>
        <v>946.33587786259534</v>
      </c>
      <c r="U102" s="12">
        <f t="shared" si="12"/>
        <v>1.124262985449023E-3</v>
      </c>
      <c r="V102" s="13">
        <f t="shared" si="13"/>
        <v>11.242629854490229</v>
      </c>
    </row>
    <row r="103" spans="1:22" ht="18.75" customHeight="1" x14ac:dyDescent="0.3">
      <c r="A103" s="7">
        <v>9101142012</v>
      </c>
      <c r="B103" s="7">
        <v>48</v>
      </c>
      <c r="C103" s="7">
        <v>0</v>
      </c>
      <c r="D103" s="7">
        <f t="shared" si="7"/>
        <v>48</v>
      </c>
      <c r="E103" s="7">
        <v>3</v>
      </c>
      <c r="F103" s="7">
        <v>2</v>
      </c>
      <c r="G103" s="7">
        <v>2</v>
      </c>
      <c r="H103" s="7">
        <v>3</v>
      </c>
      <c r="I103" s="7">
        <v>1</v>
      </c>
      <c r="J103" s="7">
        <v>4</v>
      </c>
      <c r="K103" s="7">
        <v>9</v>
      </c>
      <c r="L103" s="7">
        <v>4</v>
      </c>
      <c r="M103" s="7">
        <v>3</v>
      </c>
      <c r="N103" s="7">
        <v>2</v>
      </c>
      <c r="O103" s="7">
        <v>7</v>
      </c>
      <c r="P103" s="7">
        <v>2</v>
      </c>
      <c r="Q103" s="7">
        <f t="shared" si="8"/>
        <v>1</v>
      </c>
      <c r="R103" s="8">
        <f t="shared" si="9"/>
        <v>0.42857142857142855</v>
      </c>
      <c r="S103" s="8">
        <f t="shared" si="10"/>
        <v>0.6428571428571429</v>
      </c>
      <c r="T103" s="12">
        <f t="shared" si="11"/>
        <v>404.57142857142856</v>
      </c>
      <c r="U103" s="12">
        <f t="shared" si="12"/>
        <v>4.8063768134883316E-4</v>
      </c>
      <c r="V103" s="13">
        <f t="shared" si="13"/>
        <v>4.806376813488332</v>
      </c>
    </row>
    <row r="104" spans="1:22" ht="18.75" customHeight="1" x14ac:dyDescent="0.3">
      <c r="A104" s="7">
        <v>9101142022</v>
      </c>
      <c r="B104" s="7">
        <v>38</v>
      </c>
      <c r="C104" s="7">
        <v>0</v>
      </c>
      <c r="D104" s="7">
        <f t="shared" si="7"/>
        <v>38</v>
      </c>
      <c r="E104" s="7">
        <v>10</v>
      </c>
      <c r="F104" s="7">
        <v>0</v>
      </c>
      <c r="G104" s="7">
        <v>0</v>
      </c>
      <c r="H104" s="7">
        <v>0</v>
      </c>
      <c r="I104" s="7">
        <v>6</v>
      </c>
      <c r="J104" s="7">
        <v>4</v>
      </c>
      <c r="K104" s="7">
        <v>0</v>
      </c>
      <c r="L104" s="7">
        <v>0</v>
      </c>
      <c r="M104" s="7">
        <v>3</v>
      </c>
      <c r="N104" s="7">
        <v>4</v>
      </c>
      <c r="O104" s="7">
        <v>1</v>
      </c>
      <c r="P104" s="7">
        <v>0</v>
      </c>
      <c r="Q104" s="7">
        <f t="shared" si="8"/>
        <v>1</v>
      </c>
      <c r="R104" s="8">
        <f t="shared" si="9"/>
        <v>0.35714285714285715</v>
      </c>
      <c r="S104" s="8">
        <f t="shared" si="10"/>
        <v>3.5714285714285712E-2</v>
      </c>
      <c r="T104" s="12">
        <f t="shared" si="11"/>
        <v>222.57142857142858</v>
      </c>
      <c r="U104" s="12">
        <f t="shared" si="12"/>
        <v>2.6441861142001487E-4</v>
      </c>
      <c r="V104" s="13">
        <f t="shared" si="13"/>
        <v>2.6441861142001488</v>
      </c>
    </row>
    <row r="105" spans="1:22" ht="18.75" customHeight="1" x14ac:dyDescent="0.3">
      <c r="A105" s="7">
        <v>9101142024</v>
      </c>
      <c r="B105" s="7">
        <v>21</v>
      </c>
      <c r="C105" s="7">
        <v>0</v>
      </c>
      <c r="D105" s="7">
        <f t="shared" si="7"/>
        <v>21</v>
      </c>
      <c r="E105" s="7">
        <v>7</v>
      </c>
      <c r="F105" s="7">
        <v>1</v>
      </c>
      <c r="G105" s="7">
        <v>0</v>
      </c>
      <c r="H105" s="7">
        <v>0</v>
      </c>
      <c r="I105" s="7">
        <v>4</v>
      </c>
      <c r="J105" s="7">
        <v>2</v>
      </c>
      <c r="K105" s="7">
        <v>0</v>
      </c>
      <c r="L105" s="7">
        <v>0</v>
      </c>
      <c r="M105" s="7">
        <v>3</v>
      </c>
      <c r="N105" s="7">
        <v>2</v>
      </c>
      <c r="O105" s="7">
        <v>0</v>
      </c>
      <c r="P105" s="7">
        <v>0</v>
      </c>
      <c r="Q105" s="7">
        <f t="shared" si="8"/>
        <v>1</v>
      </c>
      <c r="R105" s="8">
        <f t="shared" si="9"/>
        <v>0.31578947368421051</v>
      </c>
      <c r="S105" s="7">
        <f t="shared" si="10"/>
        <v>0</v>
      </c>
      <c r="T105" s="12">
        <f t="shared" si="11"/>
        <v>118.26315789473685</v>
      </c>
      <c r="U105" s="12">
        <f t="shared" si="12"/>
        <v>1.4049862641123619E-4</v>
      </c>
      <c r="V105" s="13">
        <f t="shared" si="13"/>
        <v>1.4049862641123618</v>
      </c>
    </row>
    <row r="106" spans="1:22" ht="18.75" customHeight="1" x14ac:dyDescent="0.3">
      <c r="A106" s="7">
        <v>9101142030</v>
      </c>
      <c r="B106" s="7">
        <v>10</v>
      </c>
      <c r="C106" s="7">
        <v>0</v>
      </c>
      <c r="D106" s="7">
        <f t="shared" si="7"/>
        <v>10</v>
      </c>
      <c r="E106" s="7">
        <v>4</v>
      </c>
      <c r="F106" s="7">
        <v>1</v>
      </c>
      <c r="G106" s="7">
        <v>0</v>
      </c>
      <c r="H106" s="7">
        <v>0</v>
      </c>
      <c r="I106" s="7">
        <v>2</v>
      </c>
      <c r="J106" s="7">
        <v>1</v>
      </c>
      <c r="K106" s="7">
        <v>0</v>
      </c>
      <c r="L106" s="7">
        <v>0</v>
      </c>
      <c r="M106" s="7">
        <v>2</v>
      </c>
      <c r="N106" s="7">
        <v>0</v>
      </c>
      <c r="O106" s="7">
        <v>0</v>
      </c>
      <c r="P106" s="7">
        <v>0</v>
      </c>
      <c r="Q106" s="7">
        <f t="shared" si="8"/>
        <v>1</v>
      </c>
      <c r="R106" s="8">
        <f t="shared" si="9"/>
        <v>0.3</v>
      </c>
      <c r="S106" s="7">
        <f t="shared" si="10"/>
        <v>0</v>
      </c>
      <c r="T106" s="11">
        <f t="shared" si="11"/>
        <v>56</v>
      </c>
      <c r="U106" s="12">
        <f t="shared" si="12"/>
        <v>6.6528944593482558E-5</v>
      </c>
      <c r="V106" s="13">
        <f t="shared" si="13"/>
        <v>0.66528944593482553</v>
      </c>
    </row>
    <row r="107" spans="1:22" ht="18.75" customHeight="1" x14ac:dyDescent="0.3">
      <c r="A107" s="7">
        <v>9101142037</v>
      </c>
      <c r="B107" s="7">
        <v>28</v>
      </c>
      <c r="C107" s="7">
        <v>0</v>
      </c>
      <c r="D107" s="7">
        <f t="shared" si="7"/>
        <v>28</v>
      </c>
      <c r="E107" s="7">
        <v>4</v>
      </c>
      <c r="F107" s="7">
        <v>1</v>
      </c>
      <c r="G107" s="7">
        <v>0</v>
      </c>
      <c r="H107" s="7">
        <v>2</v>
      </c>
      <c r="I107" s="7">
        <v>1</v>
      </c>
      <c r="J107" s="7">
        <v>3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3</v>
      </c>
      <c r="Q107" s="7">
        <f t="shared" si="8"/>
        <v>1</v>
      </c>
      <c r="R107" s="8">
        <f t="shared" si="9"/>
        <v>0.26666666666666666</v>
      </c>
      <c r="S107" s="8">
        <f t="shared" si="10"/>
        <v>0.33333333333333331</v>
      </c>
      <c r="T107" s="12">
        <f t="shared" si="11"/>
        <v>192.26666666666665</v>
      </c>
      <c r="U107" s="12">
        <f t="shared" si="12"/>
        <v>2.2841604310429011E-4</v>
      </c>
      <c r="V107" s="13">
        <f t="shared" si="13"/>
        <v>2.2841604310429009</v>
      </c>
    </row>
    <row r="108" spans="1:22" ht="18.75" customHeight="1" x14ac:dyDescent="0.3">
      <c r="A108" s="7">
        <v>9101142040</v>
      </c>
      <c r="B108" s="7">
        <v>68</v>
      </c>
      <c r="C108" s="7">
        <v>0</v>
      </c>
      <c r="D108" s="7">
        <f t="shared" si="7"/>
        <v>68</v>
      </c>
      <c r="E108" s="7">
        <v>6</v>
      </c>
      <c r="F108" s="7">
        <v>4</v>
      </c>
      <c r="G108" s="7">
        <v>2</v>
      </c>
      <c r="H108" s="7">
        <v>3</v>
      </c>
      <c r="I108" s="7">
        <v>9</v>
      </c>
      <c r="J108" s="7">
        <v>20</v>
      </c>
      <c r="K108" s="7">
        <v>1</v>
      </c>
      <c r="L108" s="7">
        <v>2</v>
      </c>
      <c r="M108" s="7">
        <v>10</v>
      </c>
      <c r="N108" s="7">
        <v>10</v>
      </c>
      <c r="O108" s="7">
        <v>2</v>
      </c>
      <c r="P108" s="7">
        <v>0</v>
      </c>
      <c r="Q108" s="7">
        <f t="shared" si="8"/>
        <v>1</v>
      </c>
      <c r="R108" s="8">
        <f t="shared" si="9"/>
        <v>0.46376811594202899</v>
      </c>
      <c r="S108" s="8">
        <f t="shared" si="10"/>
        <v>0.14492753623188406</v>
      </c>
      <c r="T108" s="12">
        <f t="shared" si="11"/>
        <v>442.49275362318838</v>
      </c>
      <c r="U108" s="12">
        <f t="shared" si="12"/>
        <v>5.2568885515740405E-4</v>
      </c>
      <c r="V108" s="13">
        <f t="shared" si="13"/>
        <v>5.2568885515740407</v>
      </c>
    </row>
    <row r="109" spans="1:22" ht="18.75" customHeight="1" x14ac:dyDescent="0.3">
      <c r="A109" s="7">
        <v>9101142042</v>
      </c>
      <c r="B109" s="7">
        <v>144</v>
      </c>
      <c r="C109" s="7">
        <v>0</v>
      </c>
      <c r="D109" s="7">
        <f t="shared" si="7"/>
        <v>144</v>
      </c>
      <c r="E109" s="7">
        <v>47</v>
      </c>
      <c r="F109" s="7">
        <v>2</v>
      </c>
      <c r="G109" s="7">
        <v>1</v>
      </c>
      <c r="H109" s="7">
        <v>2</v>
      </c>
      <c r="I109" s="7">
        <v>27</v>
      </c>
      <c r="J109" s="7">
        <v>17</v>
      </c>
      <c r="K109" s="7">
        <v>2</v>
      </c>
      <c r="L109" s="7">
        <v>3</v>
      </c>
      <c r="M109" s="7">
        <v>19</v>
      </c>
      <c r="N109" s="7">
        <v>8</v>
      </c>
      <c r="O109" s="7">
        <v>0</v>
      </c>
      <c r="P109" s="7">
        <v>2</v>
      </c>
      <c r="Q109" s="7">
        <f t="shared" si="8"/>
        <v>1</v>
      </c>
      <c r="R109" s="8">
        <f t="shared" si="9"/>
        <v>0.37692307692307692</v>
      </c>
      <c r="S109" s="8">
        <f t="shared" si="10"/>
        <v>7.6923076923076927E-2</v>
      </c>
      <c r="T109" s="12">
        <f t="shared" si="11"/>
        <v>872.86153846153843</v>
      </c>
      <c r="U109" s="12">
        <f t="shared" si="12"/>
        <v>1.0369742308944578E-3</v>
      </c>
      <c r="V109" s="13">
        <f t="shared" si="13"/>
        <v>10.369742308944579</v>
      </c>
    </row>
    <row r="110" spans="1:22" ht="18.75" customHeight="1" x14ac:dyDescent="0.3">
      <c r="A110" s="7">
        <v>9101142046</v>
      </c>
      <c r="B110" s="7">
        <v>16</v>
      </c>
      <c r="C110" s="7">
        <v>0</v>
      </c>
      <c r="D110" s="7">
        <f t="shared" si="7"/>
        <v>16</v>
      </c>
      <c r="E110" s="7">
        <v>2</v>
      </c>
      <c r="F110" s="7">
        <v>0</v>
      </c>
      <c r="G110" s="7">
        <v>1</v>
      </c>
      <c r="H110" s="7">
        <v>0</v>
      </c>
      <c r="I110" s="7">
        <v>4</v>
      </c>
      <c r="J110" s="7">
        <v>1</v>
      </c>
      <c r="K110" s="7">
        <v>2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f t="shared" si="8"/>
        <v>1</v>
      </c>
      <c r="R110" s="8">
        <f t="shared" si="9"/>
        <v>0.58333333333333337</v>
      </c>
      <c r="S110" s="8">
        <f t="shared" si="10"/>
        <v>0.25</v>
      </c>
      <c r="T110" s="12">
        <f t="shared" si="11"/>
        <v>114.66666666666667</v>
      </c>
      <c r="U110" s="12">
        <f t="shared" si="12"/>
        <v>1.3622593416760714E-4</v>
      </c>
      <c r="V110" s="13">
        <f t="shared" si="13"/>
        <v>1.3622593416760713</v>
      </c>
    </row>
    <row r="111" spans="1:22" ht="18.75" customHeight="1" x14ac:dyDescent="0.3">
      <c r="A111" s="7">
        <v>9101142054</v>
      </c>
      <c r="B111" s="7">
        <v>674</v>
      </c>
      <c r="C111" s="7">
        <v>0</v>
      </c>
      <c r="D111" s="7">
        <f t="shared" si="7"/>
        <v>674</v>
      </c>
      <c r="E111" s="7">
        <v>70</v>
      </c>
      <c r="F111" s="7">
        <v>13</v>
      </c>
      <c r="G111" s="7">
        <v>1</v>
      </c>
      <c r="H111" s="7">
        <v>1</v>
      </c>
      <c r="I111" s="7">
        <v>126</v>
      </c>
      <c r="J111" s="7">
        <v>151</v>
      </c>
      <c r="K111" s="7">
        <v>4</v>
      </c>
      <c r="L111" s="7">
        <v>15</v>
      </c>
      <c r="M111" s="7">
        <v>81</v>
      </c>
      <c r="N111" s="7">
        <v>74</v>
      </c>
      <c r="O111" s="7">
        <v>10</v>
      </c>
      <c r="P111" s="7">
        <v>17</v>
      </c>
      <c r="Q111" s="7">
        <f t="shared" si="8"/>
        <v>1</v>
      </c>
      <c r="R111" s="8">
        <f t="shared" si="9"/>
        <v>0.52575488454706931</v>
      </c>
      <c r="S111" s="8">
        <f t="shared" si="10"/>
        <v>8.5257548845470696E-2</v>
      </c>
      <c r="T111" s="12">
        <f t="shared" si="11"/>
        <v>4308.5719360568391</v>
      </c>
      <c r="U111" s="12">
        <f t="shared" si="12"/>
        <v>5.1186561359099882E-3</v>
      </c>
      <c r="V111" s="13">
        <f t="shared" si="13"/>
        <v>51.186561359099883</v>
      </c>
    </row>
    <row r="112" spans="1:22" ht="18.75" customHeight="1" x14ac:dyDescent="0.3">
      <c r="A112" s="7">
        <v>9101142058</v>
      </c>
      <c r="B112" s="7">
        <v>10</v>
      </c>
      <c r="C112" s="7">
        <v>0</v>
      </c>
      <c r="D112" s="7">
        <f t="shared" si="7"/>
        <v>10</v>
      </c>
      <c r="E112" s="7">
        <v>4</v>
      </c>
      <c r="F112" s="7">
        <v>0</v>
      </c>
      <c r="G112" s="7">
        <v>0</v>
      </c>
      <c r="H112" s="7">
        <v>1</v>
      </c>
      <c r="I112" s="7">
        <v>2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f t="shared" si="8"/>
        <v>1</v>
      </c>
      <c r="R112" s="8">
        <f t="shared" si="9"/>
        <v>0.25</v>
      </c>
      <c r="S112" s="8">
        <f t="shared" si="10"/>
        <v>0.125</v>
      </c>
      <c r="T112" s="11">
        <f t="shared" si="11"/>
        <v>60</v>
      </c>
      <c r="U112" s="12">
        <f t="shared" si="12"/>
        <v>7.1281012064445604E-5</v>
      </c>
      <c r="V112" s="13">
        <f t="shared" si="13"/>
        <v>0.71281012064445604</v>
      </c>
    </row>
    <row r="113" spans="1:22" ht="18.75" customHeight="1" x14ac:dyDescent="0.3">
      <c r="A113" s="7">
        <v>9101142062</v>
      </c>
      <c r="B113" s="7">
        <v>38</v>
      </c>
      <c r="C113" s="7">
        <v>0</v>
      </c>
      <c r="D113" s="7">
        <f t="shared" si="7"/>
        <v>38</v>
      </c>
      <c r="E113" s="7">
        <v>1</v>
      </c>
      <c r="F113" s="7">
        <v>5</v>
      </c>
      <c r="G113" s="7">
        <v>1</v>
      </c>
      <c r="H113" s="7">
        <v>1</v>
      </c>
      <c r="I113" s="7">
        <v>1</v>
      </c>
      <c r="J113" s="7">
        <v>4</v>
      </c>
      <c r="K113" s="7">
        <v>4</v>
      </c>
      <c r="L113" s="7">
        <v>7</v>
      </c>
      <c r="M113" s="7">
        <v>2</v>
      </c>
      <c r="N113" s="7">
        <v>2</v>
      </c>
      <c r="O113" s="7">
        <v>3</v>
      </c>
      <c r="P113" s="7">
        <v>5</v>
      </c>
      <c r="Q113" s="7">
        <f t="shared" si="8"/>
        <v>1</v>
      </c>
      <c r="R113" s="8">
        <f t="shared" si="9"/>
        <v>0.44444444444444442</v>
      </c>
      <c r="S113" s="8">
        <f t="shared" si="10"/>
        <v>0.58333333333333337</v>
      </c>
      <c r="T113" s="12">
        <f t="shared" si="11"/>
        <v>312.44444444444446</v>
      </c>
      <c r="U113" s="12">
        <f t="shared" si="12"/>
        <v>3.7118927023189081E-4</v>
      </c>
      <c r="V113" s="13">
        <f t="shared" si="13"/>
        <v>3.7118927023189081</v>
      </c>
    </row>
    <row r="114" spans="1:22" ht="18.75" customHeight="1" x14ac:dyDescent="0.3">
      <c r="A114" s="7">
        <v>9101142064</v>
      </c>
      <c r="B114" s="7">
        <v>40</v>
      </c>
      <c r="C114" s="7">
        <v>0</v>
      </c>
      <c r="D114" s="7">
        <f t="shared" si="7"/>
        <v>40</v>
      </c>
      <c r="E114" s="7">
        <v>11</v>
      </c>
      <c r="F114" s="7">
        <v>0</v>
      </c>
      <c r="G114" s="7">
        <v>0</v>
      </c>
      <c r="H114" s="7">
        <v>1</v>
      </c>
      <c r="I114" s="7">
        <v>6</v>
      </c>
      <c r="J114" s="7">
        <v>6</v>
      </c>
      <c r="K114" s="7">
        <v>1</v>
      </c>
      <c r="L114" s="7">
        <v>1</v>
      </c>
      <c r="M114" s="7">
        <v>7</v>
      </c>
      <c r="N114" s="7">
        <v>3</v>
      </c>
      <c r="O114" s="7">
        <v>0</v>
      </c>
      <c r="P114" s="7">
        <v>0</v>
      </c>
      <c r="Q114" s="7">
        <f t="shared" si="8"/>
        <v>1</v>
      </c>
      <c r="R114" s="8">
        <f t="shared" si="9"/>
        <v>0.3888888888888889</v>
      </c>
      <c r="S114" s="8">
        <f t="shared" si="10"/>
        <v>8.3333333333333329E-2</v>
      </c>
      <c r="T114" s="12">
        <f t="shared" si="11"/>
        <v>244.44444444444443</v>
      </c>
      <c r="U114" s="12">
        <f t="shared" si="12"/>
        <v>2.9040412322551911E-4</v>
      </c>
      <c r="V114" s="13">
        <f t="shared" si="13"/>
        <v>2.904041232255191</v>
      </c>
    </row>
    <row r="115" spans="1:22" ht="18.75" customHeight="1" x14ac:dyDescent="0.3">
      <c r="A115" s="7">
        <v>9101142066</v>
      </c>
      <c r="B115" s="7">
        <v>30</v>
      </c>
      <c r="C115" s="7">
        <v>0</v>
      </c>
      <c r="D115" s="7">
        <f t="shared" si="7"/>
        <v>30</v>
      </c>
      <c r="E115" s="7">
        <v>9</v>
      </c>
      <c r="F115" s="7">
        <v>1</v>
      </c>
      <c r="G115" s="7">
        <v>0</v>
      </c>
      <c r="H115" s="7">
        <v>0</v>
      </c>
      <c r="I115" s="7">
        <v>4</v>
      </c>
      <c r="J115" s="7">
        <v>1</v>
      </c>
      <c r="K115" s="7">
        <v>0</v>
      </c>
      <c r="L115" s="7">
        <v>0</v>
      </c>
      <c r="M115" s="7">
        <v>7</v>
      </c>
      <c r="N115" s="7">
        <v>0</v>
      </c>
      <c r="O115" s="7">
        <v>0</v>
      </c>
      <c r="P115" s="7">
        <v>0</v>
      </c>
      <c r="Q115" s="7">
        <f t="shared" si="8"/>
        <v>1</v>
      </c>
      <c r="R115" s="8">
        <f t="shared" si="9"/>
        <v>0.22727272727272727</v>
      </c>
      <c r="S115" s="7">
        <f t="shared" si="10"/>
        <v>0</v>
      </c>
      <c r="T115" s="12">
        <f t="shared" si="11"/>
        <v>163.63636363636363</v>
      </c>
      <c r="U115" s="12">
        <f t="shared" si="12"/>
        <v>1.944027601757607E-4</v>
      </c>
      <c r="V115" s="13">
        <f t="shared" si="13"/>
        <v>1.944027601757607</v>
      </c>
    </row>
    <row r="116" spans="1:22" ht="18.75" customHeight="1" x14ac:dyDescent="0.3">
      <c r="A116" s="7">
        <v>9101152002</v>
      </c>
      <c r="B116" s="7">
        <v>320</v>
      </c>
      <c r="C116" s="7">
        <v>0</v>
      </c>
      <c r="D116" s="7">
        <f t="shared" si="7"/>
        <v>320</v>
      </c>
      <c r="E116" s="7">
        <v>68</v>
      </c>
      <c r="F116" s="7">
        <v>13</v>
      </c>
      <c r="G116" s="7">
        <v>1</v>
      </c>
      <c r="H116" s="7">
        <v>0</v>
      </c>
      <c r="I116" s="7">
        <v>60</v>
      </c>
      <c r="J116" s="7">
        <v>61</v>
      </c>
      <c r="K116" s="7">
        <v>5</v>
      </c>
      <c r="L116" s="7">
        <v>6</v>
      </c>
      <c r="M116" s="7">
        <v>38</v>
      </c>
      <c r="N116" s="7">
        <v>28</v>
      </c>
      <c r="O116" s="7">
        <v>2</v>
      </c>
      <c r="P116" s="7">
        <v>4</v>
      </c>
      <c r="Q116" s="7">
        <f t="shared" si="8"/>
        <v>1</v>
      </c>
      <c r="R116" s="8">
        <f t="shared" si="9"/>
        <v>0.46153846153846156</v>
      </c>
      <c r="S116" s="8">
        <f t="shared" si="10"/>
        <v>6.2937062937062943E-2</v>
      </c>
      <c r="T116" s="12">
        <f t="shared" si="11"/>
        <v>1975.9440559440559</v>
      </c>
      <c r="U116" s="12">
        <f t="shared" si="12"/>
        <v>2.3474548681736303E-3</v>
      </c>
      <c r="V116" s="13">
        <f t="shared" si="13"/>
        <v>23.474548681736302</v>
      </c>
    </row>
    <row r="117" spans="1:22" ht="18.75" customHeight="1" x14ac:dyDescent="0.3">
      <c r="A117" s="7">
        <v>9101152011</v>
      </c>
      <c r="B117" s="7">
        <v>115</v>
      </c>
      <c r="C117" s="7">
        <v>0</v>
      </c>
      <c r="D117" s="7">
        <f t="shared" si="7"/>
        <v>115</v>
      </c>
      <c r="E117" s="7">
        <v>22</v>
      </c>
      <c r="F117" s="7">
        <v>2</v>
      </c>
      <c r="G117" s="7">
        <v>0</v>
      </c>
      <c r="H117" s="7">
        <v>0</v>
      </c>
      <c r="I117" s="7">
        <v>24</v>
      </c>
      <c r="J117" s="7">
        <v>14</v>
      </c>
      <c r="K117" s="7">
        <v>0</v>
      </c>
      <c r="L117" s="7">
        <v>1</v>
      </c>
      <c r="M117" s="7">
        <v>22</v>
      </c>
      <c r="N117" s="7">
        <v>3</v>
      </c>
      <c r="O117" s="7">
        <v>0</v>
      </c>
      <c r="P117" s="7">
        <v>0</v>
      </c>
      <c r="Q117" s="7">
        <f t="shared" si="8"/>
        <v>1</v>
      </c>
      <c r="R117" s="8">
        <f t="shared" si="9"/>
        <v>0.44318181818181818</v>
      </c>
      <c r="S117" s="8">
        <f t="shared" si="10"/>
        <v>1.1363636363636364E-2</v>
      </c>
      <c r="T117" s="12">
        <f t="shared" si="11"/>
        <v>682.15909090909099</v>
      </c>
      <c r="U117" s="12">
        <f t="shared" si="12"/>
        <v>8.1041650648270257E-4</v>
      </c>
      <c r="V117" s="13">
        <f t="shared" si="13"/>
        <v>8.1041650648270256</v>
      </c>
    </row>
    <row r="118" spans="1:22" ht="18.75" customHeight="1" x14ac:dyDescent="0.3">
      <c r="A118" s="7">
        <v>9101152027</v>
      </c>
      <c r="B118" s="7">
        <v>58</v>
      </c>
      <c r="C118" s="7">
        <v>0</v>
      </c>
      <c r="D118" s="7">
        <f t="shared" si="7"/>
        <v>58</v>
      </c>
      <c r="E118" s="7">
        <v>12</v>
      </c>
      <c r="F118" s="7">
        <v>3</v>
      </c>
      <c r="G118" s="7">
        <v>1</v>
      </c>
      <c r="H118" s="7">
        <v>0</v>
      </c>
      <c r="I118" s="7">
        <v>8</v>
      </c>
      <c r="J118" s="7">
        <v>8</v>
      </c>
      <c r="K118" s="7">
        <v>0</v>
      </c>
      <c r="L118" s="7">
        <v>1</v>
      </c>
      <c r="M118" s="7">
        <v>9</v>
      </c>
      <c r="N118" s="7">
        <v>4</v>
      </c>
      <c r="O118" s="7">
        <v>2</v>
      </c>
      <c r="P118" s="7">
        <v>0</v>
      </c>
      <c r="Q118" s="7">
        <f t="shared" si="8"/>
        <v>1</v>
      </c>
      <c r="R118" s="8">
        <f t="shared" si="9"/>
        <v>0.35416666666666669</v>
      </c>
      <c r="S118" s="8">
        <f t="shared" si="10"/>
        <v>8.3333333333333329E-2</v>
      </c>
      <c r="T118" s="12">
        <f t="shared" si="11"/>
        <v>350.41666666666663</v>
      </c>
      <c r="U118" s="12">
        <f t="shared" si="12"/>
        <v>4.1630091073749126E-4</v>
      </c>
      <c r="V118" s="13">
        <f t="shared" si="13"/>
        <v>4.1630091073749123</v>
      </c>
    </row>
    <row r="119" spans="1:22" ht="18.75" customHeight="1" x14ac:dyDescent="0.3">
      <c r="A119" s="7">
        <v>9101161001</v>
      </c>
      <c r="B119" s="7">
        <v>1094</v>
      </c>
      <c r="C119" s="7">
        <v>241</v>
      </c>
      <c r="D119" s="7">
        <f t="shared" si="7"/>
        <v>1335</v>
      </c>
      <c r="E119" s="7">
        <v>217</v>
      </c>
      <c r="F119" s="7">
        <v>145</v>
      </c>
      <c r="G119" s="7">
        <v>33</v>
      </c>
      <c r="H119" s="7">
        <v>27</v>
      </c>
      <c r="I119" s="7">
        <v>42</v>
      </c>
      <c r="J119" s="7">
        <v>139</v>
      </c>
      <c r="K119" s="7">
        <v>49</v>
      </c>
      <c r="L119" s="7">
        <v>50</v>
      </c>
      <c r="M119" s="7">
        <v>79</v>
      </c>
      <c r="N119" s="7">
        <v>206</v>
      </c>
      <c r="O119" s="7">
        <v>115</v>
      </c>
      <c r="P119" s="7">
        <v>178</v>
      </c>
      <c r="Q119" s="8">
        <f t="shared" si="8"/>
        <v>0.81947565543071166</v>
      </c>
      <c r="R119" s="8">
        <f t="shared" si="9"/>
        <v>0.21875</v>
      </c>
      <c r="S119" s="8">
        <f t="shared" si="10"/>
        <v>0.35312500000000002</v>
      </c>
      <c r="T119" s="12">
        <f t="shared" si="11"/>
        <v>7939.7499999999991</v>
      </c>
      <c r="U119" s="12">
        <f t="shared" si="12"/>
        <v>9.432556925644698E-3</v>
      </c>
      <c r="V119" s="13">
        <f t="shared" si="13"/>
        <v>94.325569256446983</v>
      </c>
    </row>
    <row r="120" spans="1:22" ht="18.75" customHeight="1" x14ac:dyDescent="0.3">
      <c r="A120" s="7">
        <v>9101161002</v>
      </c>
      <c r="B120" s="7">
        <v>672</v>
      </c>
      <c r="C120" s="7">
        <v>5</v>
      </c>
      <c r="D120" s="7">
        <f t="shared" si="7"/>
        <v>677</v>
      </c>
      <c r="E120" s="7">
        <v>144</v>
      </c>
      <c r="F120" s="7">
        <v>62</v>
      </c>
      <c r="G120" s="7">
        <v>6</v>
      </c>
      <c r="H120" s="7">
        <v>9</v>
      </c>
      <c r="I120" s="7">
        <v>59</v>
      </c>
      <c r="J120" s="7">
        <v>134</v>
      </c>
      <c r="K120" s="7">
        <v>11</v>
      </c>
      <c r="L120" s="7">
        <v>22</v>
      </c>
      <c r="M120" s="7">
        <v>52</v>
      </c>
      <c r="N120" s="7">
        <v>98</v>
      </c>
      <c r="O120" s="7">
        <v>10</v>
      </c>
      <c r="P120" s="7">
        <v>32</v>
      </c>
      <c r="Q120" s="8">
        <f t="shared" si="8"/>
        <v>0.99261447562776961</v>
      </c>
      <c r="R120" s="8">
        <f t="shared" si="9"/>
        <v>0.35367762128325508</v>
      </c>
      <c r="S120" s="8">
        <f t="shared" si="10"/>
        <v>0.14084507042253522</v>
      </c>
      <c r="T120" s="12">
        <f t="shared" si="11"/>
        <v>4220.2879499217524</v>
      </c>
      <c r="U120" s="12">
        <f t="shared" si="12"/>
        <v>5.0137732712301139E-3</v>
      </c>
      <c r="V120" s="13">
        <f t="shared" si="13"/>
        <v>50.137732712301137</v>
      </c>
    </row>
    <row r="121" spans="1:22" ht="18.75" customHeight="1" x14ac:dyDescent="0.3">
      <c r="A121" s="7">
        <v>9101161003</v>
      </c>
      <c r="B121" s="7">
        <v>680</v>
      </c>
      <c r="C121" s="7">
        <v>7</v>
      </c>
      <c r="D121" s="7">
        <f t="shared" si="7"/>
        <v>687</v>
      </c>
      <c r="E121" s="7">
        <v>139</v>
      </c>
      <c r="F121" s="7">
        <v>77</v>
      </c>
      <c r="G121" s="7">
        <v>18</v>
      </c>
      <c r="H121" s="7">
        <v>27</v>
      </c>
      <c r="I121" s="7">
        <v>24</v>
      </c>
      <c r="J121" s="7">
        <v>108</v>
      </c>
      <c r="K121" s="7">
        <v>13</v>
      </c>
      <c r="L121" s="7">
        <v>21</v>
      </c>
      <c r="M121" s="7">
        <v>44</v>
      </c>
      <c r="N121" s="7">
        <v>103</v>
      </c>
      <c r="O121" s="7">
        <v>25</v>
      </c>
      <c r="P121" s="7">
        <v>51</v>
      </c>
      <c r="Q121" s="8">
        <f t="shared" si="8"/>
        <v>0.98981077147016017</v>
      </c>
      <c r="R121" s="8">
        <f t="shared" si="9"/>
        <v>0.25538461538461538</v>
      </c>
      <c r="S121" s="8">
        <f t="shared" si="10"/>
        <v>0.23846153846153847</v>
      </c>
      <c r="T121" s="12">
        <f t="shared" si="11"/>
        <v>4406.1907692307695</v>
      </c>
      <c r="U121" s="12">
        <f t="shared" si="12"/>
        <v>5.2346289563297886E-3</v>
      </c>
      <c r="V121" s="13">
        <f t="shared" si="13"/>
        <v>52.346289563297887</v>
      </c>
    </row>
    <row r="122" spans="1:22" ht="18.75" customHeight="1" x14ac:dyDescent="0.3">
      <c r="A122" s="7">
        <v>9101161004</v>
      </c>
      <c r="B122" s="7">
        <v>814</v>
      </c>
      <c r="C122" s="7">
        <v>211</v>
      </c>
      <c r="D122" s="7">
        <f t="shared" si="7"/>
        <v>1025</v>
      </c>
      <c r="E122" s="7">
        <v>136</v>
      </c>
      <c r="F122" s="7">
        <v>83</v>
      </c>
      <c r="G122" s="7">
        <v>16</v>
      </c>
      <c r="H122" s="7">
        <v>22</v>
      </c>
      <c r="I122" s="7">
        <v>51</v>
      </c>
      <c r="J122" s="7">
        <v>153</v>
      </c>
      <c r="K122" s="7">
        <v>26</v>
      </c>
      <c r="L122" s="7">
        <v>52</v>
      </c>
      <c r="M122" s="7">
        <v>56</v>
      </c>
      <c r="N122" s="7">
        <v>181</v>
      </c>
      <c r="O122" s="7">
        <v>48</v>
      </c>
      <c r="P122" s="7">
        <v>85</v>
      </c>
      <c r="Q122" s="8">
        <f t="shared" si="8"/>
        <v>0.79414634146341467</v>
      </c>
      <c r="R122" s="8">
        <f t="shared" si="9"/>
        <v>0.31023102310231021</v>
      </c>
      <c r="S122" s="8">
        <f t="shared" si="10"/>
        <v>0.27392739273927391</v>
      </c>
      <c r="T122" s="12">
        <f t="shared" si="11"/>
        <v>5829.075907590759</v>
      </c>
      <c r="U122" s="12">
        <f t="shared" si="12"/>
        <v>6.925040501559101E-3</v>
      </c>
      <c r="V122" s="13">
        <f t="shared" si="13"/>
        <v>69.250405015591014</v>
      </c>
    </row>
    <row r="123" spans="1:22" ht="18.75" customHeight="1" x14ac:dyDescent="0.3">
      <c r="A123" s="7">
        <v>9101171001</v>
      </c>
      <c r="B123" s="7">
        <v>922</v>
      </c>
      <c r="C123" s="7">
        <v>1</v>
      </c>
      <c r="D123" s="7">
        <f t="shared" si="7"/>
        <v>923</v>
      </c>
      <c r="E123" s="7">
        <v>58</v>
      </c>
      <c r="F123" s="7">
        <v>127</v>
      </c>
      <c r="G123" s="7">
        <v>52</v>
      </c>
      <c r="H123" s="7">
        <v>44</v>
      </c>
      <c r="I123" s="7">
        <v>12</v>
      </c>
      <c r="J123" s="7">
        <v>96</v>
      </c>
      <c r="K123" s="7">
        <v>84</v>
      </c>
      <c r="L123" s="7">
        <v>77</v>
      </c>
      <c r="M123" s="7">
        <v>11</v>
      </c>
      <c r="N123" s="7">
        <v>133</v>
      </c>
      <c r="O123" s="7">
        <v>91</v>
      </c>
      <c r="P123" s="7">
        <v>98</v>
      </c>
      <c r="Q123" s="8">
        <f t="shared" si="8"/>
        <v>0.99891657638136511</v>
      </c>
      <c r="R123" s="8">
        <f t="shared" si="9"/>
        <v>0.30464326160815403</v>
      </c>
      <c r="S123" s="8">
        <f t="shared" si="10"/>
        <v>0.50509626274065689</v>
      </c>
      <c r="T123" s="12">
        <f t="shared" si="11"/>
        <v>7037.1868629671562</v>
      </c>
      <c r="U123" s="12">
        <f t="shared" si="12"/>
        <v>8.3602966946486664E-3</v>
      </c>
      <c r="V123" s="13">
        <f t="shared" si="13"/>
        <v>83.60296694648666</v>
      </c>
    </row>
    <row r="124" spans="1:22" ht="18.75" customHeight="1" x14ac:dyDescent="0.3">
      <c r="A124" s="7">
        <v>9101171002</v>
      </c>
      <c r="B124" s="7">
        <v>1527</v>
      </c>
      <c r="C124" s="7">
        <v>105</v>
      </c>
      <c r="D124" s="7">
        <f t="shared" si="7"/>
        <v>1632</v>
      </c>
      <c r="E124" s="7">
        <v>92</v>
      </c>
      <c r="F124" s="7">
        <v>187</v>
      </c>
      <c r="G124" s="7">
        <v>74</v>
      </c>
      <c r="H124" s="7">
        <v>77</v>
      </c>
      <c r="I124" s="7">
        <v>19</v>
      </c>
      <c r="J124" s="7">
        <v>113</v>
      </c>
      <c r="K124" s="7">
        <v>143</v>
      </c>
      <c r="L124" s="7">
        <v>80</v>
      </c>
      <c r="M124" s="7">
        <v>27</v>
      </c>
      <c r="N124" s="7">
        <v>242</v>
      </c>
      <c r="O124" s="7">
        <v>231</v>
      </c>
      <c r="P124" s="7">
        <v>264</v>
      </c>
      <c r="Q124" s="8">
        <f t="shared" si="8"/>
        <v>0.93566176470588236</v>
      </c>
      <c r="R124" s="8">
        <f t="shared" si="9"/>
        <v>0.22918011620400258</v>
      </c>
      <c r="S124" s="8">
        <f t="shared" si="10"/>
        <v>0.56100710135571341</v>
      </c>
      <c r="T124" s="12">
        <f t="shared" si="11"/>
        <v>12045.298256939963</v>
      </c>
      <c r="U124" s="12">
        <f t="shared" si="12"/>
        <v>1.431001750621305E-2</v>
      </c>
      <c r="V124" s="13">
        <f t="shared" si="13"/>
        <v>143.10017506213049</v>
      </c>
    </row>
    <row r="125" spans="1:22" ht="18.75" customHeight="1" x14ac:dyDescent="0.3">
      <c r="A125" s="7">
        <v>9101171003</v>
      </c>
      <c r="B125" s="7">
        <v>781</v>
      </c>
      <c r="C125" s="7">
        <v>107</v>
      </c>
      <c r="D125" s="7">
        <f t="shared" si="7"/>
        <v>888</v>
      </c>
      <c r="E125" s="7">
        <v>86</v>
      </c>
      <c r="F125" s="7">
        <v>73</v>
      </c>
      <c r="G125" s="7">
        <v>32</v>
      </c>
      <c r="H125" s="7">
        <v>33</v>
      </c>
      <c r="I125" s="7">
        <v>13</v>
      </c>
      <c r="J125" s="7">
        <v>59</v>
      </c>
      <c r="K125" s="7">
        <v>69</v>
      </c>
      <c r="L125" s="7">
        <v>43</v>
      </c>
      <c r="M125" s="7">
        <v>25</v>
      </c>
      <c r="N125" s="7">
        <v>152</v>
      </c>
      <c r="O125" s="7">
        <v>85</v>
      </c>
      <c r="P125" s="7">
        <v>167</v>
      </c>
      <c r="Q125" s="8">
        <f t="shared" si="8"/>
        <v>0.87950450450450446</v>
      </c>
      <c r="R125" s="8">
        <f t="shared" si="9"/>
        <v>0.21983273596176822</v>
      </c>
      <c r="S125" s="8">
        <f t="shared" si="10"/>
        <v>0.51254480286738346</v>
      </c>
      <c r="T125" s="12">
        <f t="shared" si="11"/>
        <v>6115.9820788530469</v>
      </c>
      <c r="U125" s="12">
        <f t="shared" si="12"/>
        <v>7.2658898724776181E-3</v>
      </c>
      <c r="V125" s="13">
        <f t="shared" si="13"/>
        <v>72.658898724776179</v>
      </c>
    </row>
    <row r="126" spans="1:22" ht="18.75" customHeight="1" x14ac:dyDescent="0.3">
      <c r="A126" s="7">
        <v>9101171004</v>
      </c>
      <c r="B126" s="7">
        <v>1052</v>
      </c>
      <c r="C126" s="7">
        <v>9</v>
      </c>
      <c r="D126" s="7">
        <f t="shared" si="7"/>
        <v>1061</v>
      </c>
      <c r="E126" s="7">
        <v>76</v>
      </c>
      <c r="F126" s="7">
        <v>105</v>
      </c>
      <c r="G126" s="7">
        <v>23</v>
      </c>
      <c r="H126" s="7">
        <v>40</v>
      </c>
      <c r="I126" s="7">
        <v>17</v>
      </c>
      <c r="J126" s="7">
        <v>142</v>
      </c>
      <c r="K126" s="7">
        <v>95</v>
      </c>
      <c r="L126" s="7">
        <v>84</v>
      </c>
      <c r="M126" s="7">
        <v>38</v>
      </c>
      <c r="N126" s="7">
        <v>187</v>
      </c>
      <c r="O126" s="7">
        <v>92</v>
      </c>
      <c r="P126" s="7">
        <v>116</v>
      </c>
      <c r="Q126" s="8">
        <f t="shared" si="8"/>
        <v>0.99151743638077283</v>
      </c>
      <c r="R126" s="8">
        <f t="shared" si="9"/>
        <v>0.3330049261083744</v>
      </c>
      <c r="S126" s="8">
        <f t="shared" si="10"/>
        <v>0.44334975369458129</v>
      </c>
      <c r="T126" s="12">
        <f t="shared" si="11"/>
        <v>7848.2128078817732</v>
      </c>
      <c r="U126" s="12">
        <f t="shared" si="12"/>
        <v>9.3238091973826195E-3</v>
      </c>
      <c r="V126" s="13">
        <f t="shared" si="13"/>
        <v>93.238091973826201</v>
      </c>
    </row>
    <row r="127" spans="1:22" ht="18.75" customHeight="1" x14ac:dyDescent="0.3">
      <c r="A127" s="7">
        <v>9101181001</v>
      </c>
      <c r="B127" s="7">
        <v>1147</v>
      </c>
      <c r="C127" s="7">
        <v>329</v>
      </c>
      <c r="D127" s="7">
        <f t="shared" si="7"/>
        <v>1476</v>
      </c>
      <c r="E127" s="7">
        <v>19</v>
      </c>
      <c r="F127" s="7">
        <v>55</v>
      </c>
      <c r="G127" s="7">
        <v>94</v>
      </c>
      <c r="H127" s="7">
        <v>50</v>
      </c>
      <c r="I127" s="7">
        <v>8</v>
      </c>
      <c r="J127" s="7">
        <v>57</v>
      </c>
      <c r="K127" s="7">
        <v>542</v>
      </c>
      <c r="L127" s="7">
        <v>123</v>
      </c>
      <c r="M127" s="7">
        <v>9</v>
      </c>
      <c r="N127" s="7">
        <v>56</v>
      </c>
      <c r="O127" s="7">
        <v>279</v>
      </c>
      <c r="P127" s="7">
        <v>80</v>
      </c>
      <c r="Q127" s="8">
        <f t="shared" si="8"/>
        <v>0.77710027100271006</v>
      </c>
      <c r="R127" s="8">
        <f t="shared" si="9"/>
        <v>0.53206997084548102</v>
      </c>
      <c r="S127" s="8">
        <f t="shared" si="10"/>
        <v>0.85131195335276966</v>
      </c>
      <c r="T127" s="12">
        <f t="shared" si="11"/>
        <v>12331.816326530612</v>
      </c>
      <c r="U127" s="12">
        <f t="shared" si="12"/>
        <v>1.4650405805799262E-2</v>
      </c>
      <c r="V127" s="13">
        <f t="shared" si="13"/>
        <v>146.50405805799264</v>
      </c>
    </row>
    <row r="128" spans="1:22" ht="18.75" customHeight="1" x14ac:dyDescent="0.3">
      <c r="A128" s="7">
        <v>9101181002</v>
      </c>
      <c r="B128" s="7">
        <v>1024</v>
      </c>
      <c r="C128" s="7">
        <v>8</v>
      </c>
      <c r="D128" s="7">
        <f t="shared" si="7"/>
        <v>1032</v>
      </c>
      <c r="E128" s="7">
        <v>127</v>
      </c>
      <c r="F128" s="7">
        <v>148</v>
      </c>
      <c r="G128" s="7">
        <v>69</v>
      </c>
      <c r="H128" s="7">
        <v>77</v>
      </c>
      <c r="I128" s="7">
        <v>15</v>
      </c>
      <c r="J128" s="7">
        <v>76</v>
      </c>
      <c r="K128" s="7">
        <v>47</v>
      </c>
      <c r="L128" s="7">
        <v>59</v>
      </c>
      <c r="M128" s="7">
        <v>21</v>
      </c>
      <c r="N128" s="7">
        <v>118</v>
      </c>
      <c r="O128" s="7">
        <v>79</v>
      </c>
      <c r="P128" s="7">
        <v>128</v>
      </c>
      <c r="Q128" s="8">
        <f t="shared" si="8"/>
        <v>0.99224806201550386</v>
      </c>
      <c r="R128" s="8">
        <f t="shared" si="9"/>
        <v>0.20435684647302904</v>
      </c>
      <c r="S128" s="8">
        <f t="shared" si="10"/>
        <v>0.47614107883817425</v>
      </c>
      <c r="T128" s="12">
        <f t="shared" si="11"/>
        <v>7507.3029045643161</v>
      </c>
      <c r="U128" s="12">
        <f t="shared" si="12"/>
        <v>8.9188024818616079E-3</v>
      </c>
      <c r="V128" s="13">
        <f t="shared" si="13"/>
        <v>89.188024818616086</v>
      </c>
    </row>
    <row r="129" spans="1:22" ht="18.75" customHeight="1" x14ac:dyDescent="0.3">
      <c r="A129" s="7">
        <v>9101181003</v>
      </c>
      <c r="B129" s="7">
        <v>980</v>
      </c>
      <c r="C129" s="7">
        <v>5</v>
      </c>
      <c r="D129" s="7">
        <f t="shared" si="7"/>
        <v>985</v>
      </c>
      <c r="E129" s="7">
        <v>79</v>
      </c>
      <c r="F129" s="7">
        <v>154</v>
      </c>
      <c r="G129" s="7">
        <v>94</v>
      </c>
      <c r="H129" s="7">
        <v>76</v>
      </c>
      <c r="I129" s="7">
        <v>7</v>
      </c>
      <c r="J129" s="7">
        <v>47</v>
      </c>
      <c r="K129" s="7">
        <v>82</v>
      </c>
      <c r="L129" s="7">
        <v>62</v>
      </c>
      <c r="M129" s="7">
        <v>14</v>
      </c>
      <c r="N129" s="7">
        <v>89</v>
      </c>
      <c r="O129" s="7">
        <v>118</v>
      </c>
      <c r="P129" s="7">
        <v>109</v>
      </c>
      <c r="Q129" s="8">
        <f t="shared" si="8"/>
        <v>0.99492385786802029</v>
      </c>
      <c r="R129" s="8">
        <f t="shared" si="9"/>
        <v>0.21267454350161116</v>
      </c>
      <c r="S129" s="8">
        <f t="shared" si="10"/>
        <v>0.58109559613319017</v>
      </c>
      <c r="T129" s="12">
        <f t="shared" si="11"/>
        <v>7608.4854994629441</v>
      </c>
      <c r="U129" s="12">
        <f t="shared" si="12"/>
        <v>9.0390091113229584E-3</v>
      </c>
      <c r="V129" s="13">
        <f t="shared" si="13"/>
        <v>90.390091113229587</v>
      </c>
    </row>
    <row r="130" spans="1:22" ht="18.75" customHeight="1" x14ac:dyDescent="0.3">
      <c r="A130" s="7">
        <v>9101181004</v>
      </c>
      <c r="B130" s="7">
        <v>1613</v>
      </c>
      <c r="C130" s="7">
        <v>196</v>
      </c>
      <c r="D130" s="7">
        <f t="shared" ref="D130:D193" si="14">+C130+B130</f>
        <v>1809</v>
      </c>
      <c r="E130" s="7">
        <v>134</v>
      </c>
      <c r="F130" s="7">
        <v>210</v>
      </c>
      <c r="G130" s="7">
        <v>118</v>
      </c>
      <c r="H130" s="7">
        <v>127</v>
      </c>
      <c r="I130" s="7">
        <v>22</v>
      </c>
      <c r="J130" s="7">
        <v>90</v>
      </c>
      <c r="K130" s="7">
        <v>254</v>
      </c>
      <c r="L130" s="7">
        <v>114</v>
      </c>
      <c r="M130" s="7">
        <v>38</v>
      </c>
      <c r="N130" s="7">
        <v>168</v>
      </c>
      <c r="O130" s="7">
        <v>251</v>
      </c>
      <c r="P130" s="7">
        <v>156</v>
      </c>
      <c r="Q130" s="8">
        <f t="shared" ref="Q130:Q193" si="15">+B130/(B130+C130)</f>
        <v>0.89165284687672752</v>
      </c>
      <c r="R130" s="8">
        <f t="shared" ref="R130:R193" si="16">+(SUM(I130:L130)/SUM(E130:P130))</f>
        <v>0.2853745541022592</v>
      </c>
      <c r="S130" s="8">
        <f t="shared" ref="S130:S193" si="17">+(G130+H130+K130+L130+O130+P130)/SUM(E130:P130)</f>
        <v>0.60642092746730081</v>
      </c>
      <c r="T130" s="12">
        <f t="shared" ref="T130:T193" si="18">+D130*(Q130*$Y$2+R130*$Y$3+S130*$Y$4)</f>
        <v>13485.546967895361</v>
      </c>
      <c r="U130" s="12">
        <f t="shared" ref="U130:U193" si="19">+T130/SUM($T$2:$T$247)</f>
        <v>1.6021057268569949E-2</v>
      </c>
      <c r="V130" s="13">
        <f t="shared" ref="V130:V193" si="20">+U130*$Y$10</f>
        <v>160.2105726856995</v>
      </c>
    </row>
    <row r="131" spans="1:22" ht="18.75" customHeight="1" x14ac:dyDescent="0.3">
      <c r="A131" s="7">
        <v>9101181005</v>
      </c>
      <c r="B131" s="7">
        <v>700</v>
      </c>
      <c r="C131" s="7">
        <v>8</v>
      </c>
      <c r="D131" s="7">
        <f t="shared" si="14"/>
        <v>708</v>
      </c>
      <c r="E131" s="7">
        <v>25</v>
      </c>
      <c r="F131" s="7">
        <v>83</v>
      </c>
      <c r="G131" s="7">
        <v>69</v>
      </c>
      <c r="H131" s="7">
        <v>54</v>
      </c>
      <c r="I131" s="7">
        <v>5</v>
      </c>
      <c r="J131" s="7">
        <v>36</v>
      </c>
      <c r="K131" s="7">
        <v>101</v>
      </c>
      <c r="L131" s="7">
        <v>40</v>
      </c>
      <c r="M131" s="7">
        <v>9</v>
      </c>
      <c r="N131" s="7">
        <v>67</v>
      </c>
      <c r="O131" s="7">
        <v>118</v>
      </c>
      <c r="P131" s="7">
        <v>64</v>
      </c>
      <c r="Q131" s="8">
        <f t="shared" si="15"/>
        <v>0.98870056497175141</v>
      </c>
      <c r="R131" s="8">
        <f t="shared" si="16"/>
        <v>0.27123695976154993</v>
      </c>
      <c r="S131" s="8">
        <f t="shared" si="17"/>
        <v>0.6646795827123696</v>
      </c>
      <c r="T131" s="12">
        <f t="shared" si="18"/>
        <v>5766.4441132637849</v>
      </c>
      <c r="U131" s="12">
        <f t="shared" si="19"/>
        <v>6.8506328734417856E-3</v>
      </c>
      <c r="V131" s="13">
        <f t="shared" si="20"/>
        <v>68.506328734417863</v>
      </c>
    </row>
    <row r="132" spans="1:22" ht="18.75" customHeight="1" x14ac:dyDescent="0.3">
      <c r="A132" s="7">
        <v>9101181006</v>
      </c>
      <c r="B132" s="7">
        <v>978</v>
      </c>
      <c r="C132" s="7">
        <v>2</v>
      </c>
      <c r="D132" s="7">
        <f t="shared" si="14"/>
        <v>980</v>
      </c>
      <c r="E132" s="7">
        <v>27</v>
      </c>
      <c r="F132" s="7">
        <v>88</v>
      </c>
      <c r="G132" s="7">
        <v>131</v>
      </c>
      <c r="H132" s="7">
        <v>77</v>
      </c>
      <c r="I132" s="7">
        <v>4</v>
      </c>
      <c r="J132" s="7">
        <v>43</v>
      </c>
      <c r="K132" s="7">
        <v>211</v>
      </c>
      <c r="L132" s="7">
        <v>64</v>
      </c>
      <c r="M132" s="7">
        <v>10</v>
      </c>
      <c r="N132" s="7">
        <v>51</v>
      </c>
      <c r="O132" s="7">
        <v>150</v>
      </c>
      <c r="P132" s="7">
        <v>65</v>
      </c>
      <c r="Q132" s="8">
        <f t="shared" si="15"/>
        <v>0.99795918367346936</v>
      </c>
      <c r="R132" s="8">
        <f t="shared" si="16"/>
        <v>0.34961997828447339</v>
      </c>
      <c r="S132" s="8">
        <f t="shared" si="17"/>
        <v>0.75787187839305103</v>
      </c>
      <c r="T132" s="12">
        <f t="shared" si="18"/>
        <v>8546.1129207383292</v>
      </c>
      <c r="U132" s="12">
        <f t="shared" si="19"/>
        <v>1.0152926303454388E-2</v>
      </c>
      <c r="V132" s="13">
        <f t="shared" si="20"/>
        <v>101.52926303454387</v>
      </c>
    </row>
    <row r="133" spans="1:22" ht="18.75" customHeight="1" x14ac:dyDescent="0.3">
      <c r="A133" s="7">
        <v>9101191001</v>
      </c>
      <c r="B133" s="7">
        <v>1120</v>
      </c>
      <c r="C133" s="7">
        <v>1</v>
      </c>
      <c r="D133" s="7">
        <f t="shared" si="14"/>
        <v>1121</v>
      </c>
      <c r="E133" s="7">
        <v>93</v>
      </c>
      <c r="F133" s="7">
        <v>43</v>
      </c>
      <c r="G133" s="7">
        <v>5</v>
      </c>
      <c r="H133" s="7">
        <v>14</v>
      </c>
      <c r="I133" s="7">
        <v>137</v>
      </c>
      <c r="J133" s="7">
        <v>319</v>
      </c>
      <c r="K133" s="7">
        <v>24</v>
      </c>
      <c r="L133" s="7">
        <v>63</v>
      </c>
      <c r="M133" s="7">
        <v>103</v>
      </c>
      <c r="N133" s="7">
        <v>175</v>
      </c>
      <c r="O133" s="7">
        <v>26</v>
      </c>
      <c r="P133" s="7">
        <v>27</v>
      </c>
      <c r="Q133" s="8">
        <f t="shared" si="15"/>
        <v>0.99910793933987507</v>
      </c>
      <c r="R133" s="8">
        <f t="shared" si="16"/>
        <v>0.5276967930029155</v>
      </c>
      <c r="S133" s="8">
        <f t="shared" si="17"/>
        <v>0.15451895043731778</v>
      </c>
      <c r="T133" s="12">
        <f t="shared" si="18"/>
        <v>7475.9591836734699</v>
      </c>
      <c r="U133" s="12">
        <f t="shared" si="19"/>
        <v>8.8815656127455254E-3</v>
      </c>
      <c r="V133" s="13">
        <f t="shared" si="20"/>
        <v>88.815656127455256</v>
      </c>
    </row>
    <row r="134" spans="1:22" ht="18.75" customHeight="1" x14ac:dyDescent="0.3">
      <c r="A134" s="7">
        <v>9101191002</v>
      </c>
      <c r="B134" s="7">
        <v>902</v>
      </c>
      <c r="C134" s="7">
        <v>80</v>
      </c>
      <c r="D134" s="7">
        <f t="shared" si="14"/>
        <v>982</v>
      </c>
      <c r="E134" s="7">
        <v>120</v>
      </c>
      <c r="F134" s="7">
        <v>127</v>
      </c>
      <c r="G134" s="7">
        <v>42</v>
      </c>
      <c r="H134" s="7">
        <v>39</v>
      </c>
      <c r="I134" s="7">
        <v>16</v>
      </c>
      <c r="J134" s="7">
        <v>105</v>
      </c>
      <c r="K134" s="7">
        <v>50</v>
      </c>
      <c r="L134" s="7">
        <v>61</v>
      </c>
      <c r="M134" s="7">
        <v>24</v>
      </c>
      <c r="N134" s="7">
        <v>129</v>
      </c>
      <c r="O134" s="7">
        <v>69</v>
      </c>
      <c r="P134" s="7">
        <v>115</v>
      </c>
      <c r="Q134" s="8">
        <f t="shared" si="15"/>
        <v>0.91853360488798375</v>
      </c>
      <c r="R134" s="8">
        <f t="shared" si="16"/>
        <v>0.25863991081382387</v>
      </c>
      <c r="S134" s="8">
        <f t="shared" si="17"/>
        <v>0.41917502787068006</v>
      </c>
      <c r="T134" s="12">
        <f t="shared" si="18"/>
        <v>6664.4882943143812</v>
      </c>
      <c r="U134" s="12">
        <f t="shared" si="19"/>
        <v>7.9175245085063312E-3</v>
      </c>
      <c r="V134" s="13">
        <f t="shared" si="20"/>
        <v>79.17524508506331</v>
      </c>
    </row>
    <row r="135" spans="1:22" ht="18.75" customHeight="1" x14ac:dyDescent="0.3">
      <c r="A135" s="7">
        <v>9101191003</v>
      </c>
      <c r="B135" s="7">
        <v>1477</v>
      </c>
      <c r="C135" s="7">
        <v>650</v>
      </c>
      <c r="D135" s="7">
        <f t="shared" si="14"/>
        <v>2127</v>
      </c>
      <c r="E135" s="7">
        <v>68</v>
      </c>
      <c r="F135" s="7">
        <v>83</v>
      </c>
      <c r="G135" s="7">
        <v>42</v>
      </c>
      <c r="H135" s="7">
        <v>34</v>
      </c>
      <c r="I135" s="7">
        <v>49</v>
      </c>
      <c r="J135" s="7">
        <v>317</v>
      </c>
      <c r="K135" s="7">
        <v>222</v>
      </c>
      <c r="L135" s="7">
        <v>214</v>
      </c>
      <c r="M135" s="7">
        <v>51</v>
      </c>
      <c r="N135" s="7">
        <v>267</v>
      </c>
      <c r="O135" s="7">
        <v>233</v>
      </c>
      <c r="P135" s="7">
        <v>296</v>
      </c>
      <c r="Q135" s="8">
        <f t="shared" si="15"/>
        <v>0.69440526563234606</v>
      </c>
      <c r="R135" s="8">
        <f t="shared" si="16"/>
        <v>0.42750533049040512</v>
      </c>
      <c r="S135" s="8">
        <f t="shared" si="17"/>
        <v>0.55490405117270791</v>
      </c>
      <c r="T135" s="12">
        <f t="shared" si="18"/>
        <v>13924.731343283584</v>
      </c>
      <c r="U135" s="12">
        <f t="shared" si="19"/>
        <v>1.6542815714579349E-2</v>
      </c>
      <c r="V135" s="13">
        <f t="shared" si="20"/>
        <v>165.42815714579351</v>
      </c>
    </row>
    <row r="136" spans="1:22" ht="18.75" customHeight="1" x14ac:dyDescent="0.3">
      <c r="A136" s="7">
        <v>9101191004</v>
      </c>
      <c r="B136" s="7">
        <v>1191</v>
      </c>
      <c r="C136" s="7">
        <v>400</v>
      </c>
      <c r="D136" s="7">
        <f t="shared" si="14"/>
        <v>1591</v>
      </c>
      <c r="E136" s="7">
        <v>254</v>
      </c>
      <c r="F136" s="7">
        <v>63</v>
      </c>
      <c r="G136" s="7">
        <v>7</v>
      </c>
      <c r="H136" s="7">
        <v>11</v>
      </c>
      <c r="I136" s="7">
        <v>176</v>
      </c>
      <c r="J136" s="7">
        <v>366</v>
      </c>
      <c r="K136" s="7">
        <v>25</v>
      </c>
      <c r="L136" s="7">
        <v>71</v>
      </c>
      <c r="M136" s="7">
        <v>149</v>
      </c>
      <c r="N136" s="7">
        <v>244</v>
      </c>
      <c r="O136" s="7">
        <v>47</v>
      </c>
      <c r="P136" s="7">
        <v>121</v>
      </c>
      <c r="Q136" s="8">
        <f t="shared" si="15"/>
        <v>0.74858579509742296</v>
      </c>
      <c r="R136" s="8">
        <f t="shared" si="16"/>
        <v>0.41590612777053454</v>
      </c>
      <c r="S136" s="8">
        <f t="shared" si="17"/>
        <v>0.18383311603650587</v>
      </c>
      <c r="T136" s="12">
        <f t="shared" si="18"/>
        <v>8448.3272490221643</v>
      </c>
      <c r="U136" s="12">
        <f t="shared" si="19"/>
        <v>1.0036755276032223E-2</v>
      </c>
      <c r="V136" s="13">
        <f t="shared" si="20"/>
        <v>100.36755276032223</v>
      </c>
    </row>
    <row r="137" spans="1:22" ht="18.75" customHeight="1" x14ac:dyDescent="0.3">
      <c r="A137" s="7">
        <v>9101191005</v>
      </c>
      <c r="B137" s="7">
        <v>1602</v>
      </c>
      <c r="C137" s="7">
        <v>6</v>
      </c>
      <c r="D137" s="7">
        <f t="shared" si="14"/>
        <v>1608</v>
      </c>
      <c r="E137" s="7">
        <v>204</v>
      </c>
      <c r="F137" s="7">
        <v>106</v>
      </c>
      <c r="G137" s="7">
        <v>11</v>
      </c>
      <c r="H137" s="7">
        <v>39</v>
      </c>
      <c r="I137" s="7">
        <v>84</v>
      </c>
      <c r="J137" s="7">
        <v>317</v>
      </c>
      <c r="K137" s="7">
        <v>71</v>
      </c>
      <c r="L137" s="7">
        <v>103</v>
      </c>
      <c r="M137" s="7">
        <v>95</v>
      </c>
      <c r="N137" s="7">
        <v>287</v>
      </c>
      <c r="O137" s="7">
        <v>65</v>
      </c>
      <c r="P137" s="7">
        <v>148</v>
      </c>
      <c r="Q137" s="8">
        <f t="shared" si="15"/>
        <v>0.99626865671641796</v>
      </c>
      <c r="R137" s="8">
        <f t="shared" si="16"/>
        <v>0.37581699346405228</v>
      </c>
      <c r="S137" s="8">
        <f t="shared" si="17"/>
        <v>0.28562091503267972</v>
      </c>
      <c r="T137" s="12">
        <f t="shared" si="18"/>
        <v>11055.74117647059</v>
      </c>
      <c r="U137" s="12">
        <f t="shared" si="19"/>
        <v>1.3134407003023136E-2</v>
      </c>
      <c r="V137" s="13">
        <f t="shared" si="20"/>
        <v>131.34407003023136</v>
      </c>
    </row>
    <row r="138" spans="1:22" ht="18.75" customHeight="1" x14ac:dyDescent="0.3">
      <c r="A138" s="7">
        <v>9101191006</v>
      </c>
      <c r="B138" s="7">
        <v>702</v>
      </c>
      <c r="C138" s="7">
        <v>62</v>
      </c>
      <c r="D138" s="7">
        <f t="shared" si="14"/>
        <v>764</v>
      </c>
      <c r="E138" s="7">
        <v>8</v>
      </c>
      <c r="F138" s="7">
        <v>17</v>
      </c>
      <c r="G138" s="7">
        <v>41</v>
      </c>
      <c r="H138" s="7">
        <v>8</v>
      </c>
      <c r="I138" s="7">
        <v>12</v>
      </c>
      <c r="J138" s="7">
        <v>46</v>
      </c>
      <c r="K138" s="7">
        <v>272</v>
      </c>
      <c r="L138" s="7">
        <v>63</v>
      </c>
      <c r="M138" s="7">
        <v>7</v>
      </c>
      <c r="N138" s="7">
        <v>39</v>
      </c>
      <c r="O138" s="7">
        <v>117</v>
      </c>
      <c r="P138" s="7">
        <v>45</v>
      </c>
      <c r="Q138" s="8">
        <f t="shared" si="15"/>
        <v>0.91884816753926701</v>
      </c>
      <c r="R138" s="8">
        <f t="shared" si="16"/>
        <v>0.5822222222222222</v>
      </c>
      <c r="S138" s="8">
        <f t="shared" si="17"/>
        <v>0.80888888888888888</v>
      </c>
      <c r="T138" s="12">
        <f t="shared" si="18"/>
        <v>6871.6</v>
      </c>
      <c r="U138" s="12">
        <f t="shared" si="19"/>
        <v>8.1635767083674069E-3</v>
      </c>
      <c r="V138" s="13">
        <f t="shared" si="20"/>
        <v>81.635767083674068</v>
      </c>
    </row>
    <row r="139" spans="1:22" ht="18.75" customHeight="1" x14ac:dyDescent="0.3">
      <c r="A139" s="7">
        <v>9108112012</v>
      </c>
      <c r="B139" s="7">
        <v>48</v>
      </c>
      <c r="C139" s="7">
        <v>0</v>
      </c>
      <c r="D139" s="7">
        <f t="shared" si="14"/>
        <v>48</v>
      </c>
      <c r="E139" s="7">
        <v>3</v>
      </c>
      <c r="F139" s="7">
        <v>2</v>
      </c>
      <c r="G139" s="7">
        <v>1</v>
      </c>
      <c r="H139" s="7">
        <v>2</v>
      </c>
      <c r="I139" s="7">
        <v>7</v>
      </c>
      <c r="J139" s="7">
        <v>6</v>
      </c>
      <c r="K139" s="7">
        <v>0</v>
      </c>
      <c r="L139" s="7">
        <v>0</v>
      </c>
      <c r="M139" s="7">
        <v>6</v>
      </c>
      <c r="N139" s="7">
        <v>5</v>
      </c>
      <c r="O139" s="7">
        <v>3</v>
      </c>
      <c r="P139" s="7">
        <v>1</v>
      </c>
      <c r="Q139" s="7">
        <f t="shared" si="15"/>
        <v>1</v>
      </c>
      <c r="R139" s="8">
        <f t="shared" si="16"/>
        <v>0.3611111111111111</v>
      </c>
      <c r="S139" s="8">
        <f t="shared" si="17"/>
        <v>0.19444444444444445</v>
      </c>
      <c r="T139" s="11">
        <f t="shared" si="18"/>
        <v>312</v>
      </c>
      <c r="U139" s="12">
        <f t="shared" si="19"/>
        <v>3.7066126273511713E-4</v>
      </c>
      <c r="V139" s="13">
        <f t="shared" si="20"/>
        <v>3.7066126273511713</v>
      </c>
    </row>
    <row r="140" spans="1:22" ht="18.75" customHeight="1" x14ac:dyDescent="0.3">
      <c r="A140" s="7">
        <v>9108112040</v>
      </c>
      <c r="B140" s="7">
        <v>21</v>
      </c>
      <c r="C140" s="7">
        <v>0</v>
      </c>
      <c r="D140" s="7">
        <f t="shared" si="14"/>
        <v>21</v>
      </c>
      <c r="E140" s="7">
        <v>4</v>
      </c>
      <c r="F140" s="7">
        <v>1</v>
      </c>
      <c r="G140" s="7">
        <v>1</v>
      </c>
      <c r="H140" s="7">
        <v>0</v>
      </c>
      <c r="I140" s="7">
        <v>1</v>
      </c>
      <c r="J140" s="7">
        <v>2</v>
      </c>
      <c r="K140" s="7">
        <v>0</v>
      </c>
      <c r="L140" s="7">
        <v>1</v>
      </c>
      <c r="M140" s="7">
        <v>1</v>
      </c>
      <c r="N140" s="7">
        <v>2</v>
      </c>
      <c r="O140" s="7">
        <v>2</v>
      </c>
      <c r="P140" s="7">
        <v>1</v>
      </c>
      <c r="Q140" s="7">
        <f t="shared" si="15"/>
        <v>1</v>
      </c>
      <c r="R140" s="8">
        <f t="shared" si="16"/>
        <v>0.25</v>
      </c>
      <c r="S140" s="8">
        <f t="shared" si="17"/>
        <v>0.3125</v>
      </c>
      <c r="T140" s="12">
        <f t="shared" si="18"/>
        <v>141.75</v>
      </c>
      <c r="U140" s="12">
        <f t="shared" si="19"/>
        <v>1.6840139100225273E-4</v>
      </c>
      <c r="V140" s="13">
        <f t="shared" si="20"/>
        <v>1.6840139100225273</v>
      </c>
    </row>
    <row r="141" spans="1:22" ht="18.75" customHeight="1" x14ac:dyDescent="0.3">
      <c r="A141" s="7">
        <v>9108122012</v>
      </c>
      <c r="B141" s="7">
        <v>104</v>
      </c>
      <c r="C141" s="7">
        <v>0</v>
      </c>
      <c r="D141" s="7">
        <f t="shared" si="14"/>
        <v>104</v>
      </c>
      <c r="E141" s="7">
        <v>11</v>
      </c>
      <c r="F141" s="7">
        <v>7</v>
      </c>
      <c r="G141" s="7">
        <v>2</v>
      </c>
      <c r="H141" s="7">
        <v>1</v>
      </c>
      <c r="I141" s="7">
        <v>10</v>
      </c>
      <c r="J141" s="7">
        <v>11</v>
      </c>
      <c r="K141" s="7">
        <v>15</v>
      </c>
      <c r="L141" s="7">
        <v>2</v>
      </c>
      <c r="M141" s="7">
        <v>3</v>
      </c>
      <c r="N141" s="7">
        <v>8</v>
      </c>
      <c r="O141" s="7">
        <v>9</v>
      </c>
      <c r="P141" s="7">
        <v>7</v>
      </c>
      <c r="Q141" s="7">
        <f t="shared" si="15"/>
        <v>1</v>
      </c>
      <c r="R141" s="8">
        <f t="shared" si="16"/>
        <v>0.44186046511627908</v>
      </c>
      <c r="S141" s="8">
        <f t="shared" si="17"/>
        <v>0.41860465116279072</v>
      </c>
      <c r="T141" s="12">
        <f t="shared" si="18"/>
        <v>786.04651162790697</v>
      </c>
      <c r="U141" s="12">
        <f t="shared" si="19"/>
        <v>9.3383651464273691E-4</v>
      </c>
      <c r="V141" s="13">
        <f t="shared" si="20"/>
        <v>9.3383651464273694</v>
      </c>
    </row>
    <row r="142" spans="1:22" ht="18.75" customHeight="1" x14ac:dyDescent="0.3">
      <c r="A142" s="7">
        <v>9108122042</v>
      </c>
      <c r="B142" s="7">
        <v>65</v>
      </c>
      <c r="C142" s="7">
        <v>0</v>
      </c>
      <c r="D142" s="7">
        <f t="shared" si="14"/>
        <v>65</v>
      </c>
      <c r="E142" s="7">
        <v>12</v>
      </c>
      <c r="F142" s="7">
        <v>6</v>
      </c>
      <c r="G142" s="7">
        <v>0</v>
      </c>
      <c r="H142" s="7">
        <v>1</v>
      </c>
      <c r="I142" s="7">
        <v>2</v>
      </c>
      <c r="J142" s="7">
        <v>10</v>
      </c>
      <c r="K142" s="7">
        <v>2</v>
      </c>
      <c r="L142" s="7">
        <v>2</v>
      </c>
      <c r="M142" s="7">
        <v>5</v>
      </c>
      <c r="N142" s="7">
        <v>3</v>
      </c>
      <c r="O142" s="7">
        <v>1</v>
      </c>
      <c r="P142" s="7">
        <v>5</v>
      </c>
      <c r="Q142" s="7">
        <f t="shared" si="15"/>
        <v>1</v>
      </c>
      <c r="R142" s="8">
        <f t="shared" si="16"/>
        <v>0.32653061224489793</v>
      </c>
      <c r="S142" s="8">
        <f t="shared" si="17"/>
        <v>0.22448979591836735</v>
      </c>
      <c r="T142" s="12">
        <f t="shared" si="18"/>
        <v>425.81632653061223</v>
      </c>
      <c r="U142" s="12">
        <f t="shared" si="19"/>
        <v>5.0587697847777465E-4</v>
      </c>
      <c r="V142" s="13">
        <f t="shared" si="20"/>
        <v>5.0587697847777466</v>
      </c>
    </row>
    <row r="143" spans="1:22" ht="18.75" customHeight="1" x14ac:dyDescent="0.3">
      <c r="A143" s="7">
        <v>9111092003</v>
      </c>
      <c r="B143" s="7">
        <v>14</v>
      </c>
      <c r="C143" s="7">
        <v>0</v>
      </c>
      <c r="D143" s="7">
        <f t="shared" si="14"/>
        <v>14</v>
      </c>
      <c r="E143" s="7">
        <v>3</v>
      </c>
      <c r="F143" s="7">
        <v>0</v>
      </c>
      <c r="G143" s="7">
        <v>0</v>
      </c>
      <c r="H143" s="7">
        <v>0</v>
      </c>
      <c r="I143" s="7">
        <v>4</v>
      </c>
      <c r="J143" s="7">
        <v>1</v>
      </c>
      <c r="K143" s="7">
        <v>0</v>
      </c>
      <c r="L143" s="7">
        <v>0</v>
      </c>
      <c r="M143" s="7">
        <v>3</v>
      </c>
      <c r="N143" s="7">
        <v>1</v>
      </c>
      <c r="O143" s="7">
        <v>0</v>
      </c>
      <c r="P143" s="7">
        <v>0</v>
      </c>
      <c r="Q143" s="7">
        <f t="shared" si="15"/>
        <v>1</v>
      </c>
      <c r="R143" s="8">
        <f t="shared" si="16"/>
        <v>0.41666666666666669</v>
      </c>
      <c r="S143" s="7">
        <f t="shared" si="17"/>
        <v>0</v>
      </c>
      <c r="T143" s="12">
        <f t="shared" si="18"/>
        <v>81.666666666666657</v>
      </c>
      <c r="U143" s="12">
        <f t="shared" si="19"/>
        <v>9.7021377532162059E-5</v>
      </c>
      <c r="V143" s="13">
        <f t="shared" si="20"/>
        <v>0.97021377532162056</v>
      </c>
    </row>
    <row r="144" spans="1:22" ht="18.75" customHeight="1" x14ac:dyDescent="0.3">
      <c r="A144" s="7">
        <v>9111092025</v>
      </c>
      <c r="B144" s="7">
        <v>208</v>
      </c>
      <c r="C144" s="7">
        <v>0</v>
      </c>
      <c r="D144" s="7">
        <f t="shared" si="14"/>
        <v>208</v>
      </c>
      <c r="E144" s="7">
        <v>41</v>
      </c>
      <c r="F144" s="7">
        <v>11</v>
      </c>
      <c r="G144" s="7">
        <v>1</v>
      </c>
      <c r="H144" s="7">
        <v>5</v>
      </c>
      <c r="I144" s="7">
        <v>25</v>
      </c>
      <c r="J144" s="7">
        <v>48</v>
      </c>
      <c r="K144" s="7">
        <v>3</v>
      </c>
      <c r="L144" s="7">
        <v>3</v>
      </c>
      <c r="M144" s="7">
        <v>22</v>
      </c>
      <c r="N144" s="7">
        <v>23</v>
      </c>
      <c r="O144" s="7">
        <v>4</v>
      </c>
      <c r="P144" s="7">
        <v>4</v>
      </c>
      <c r="Q144" s="7">
        <f t="shared" si="15"/>
        <v>1</v>
      </c>
      <c r="R144" s="8">
        <f t="shared" si="16"/>
        <v>0.41578947368421054</v>
      </c>
      <c r="S144" s="8">
        <f t="shared" si="17"/>
        <v>0.10526315789473684</v>
      </c>
      <c r="T144" s="12">
        <f t="shared" si="18"/>
        <v>1300.5473684210529</v>
      </c>
      <c r="U144" s="12">
        <f t="shared" si="19"/>
        <v>1.5450722109800674E-3</v>
      </c>
      <c r="V144" s="13">
        <f t="shared" si="20"/>
        <v>15.450722109800674</v>
      </c>
    </row>
    <row r="145" spans="1:22" ht="18.75" customHeight="1" x14ac:dyDescent="0.3">
      <c r="A145" s="7">
        <v>9111092037</v>
      </c>
      <c r="B145" s="7">
        <v>21</v>
      </c>
      <c r="C145" s="7">
        <v>0</v>
      </c>
      <c r="D145" s="7">
        <f t="shared" si="14"/>
        <v>21</v>
      </c>
      <c r="E145" s="7">
        <v>4</v>
      </c>
      <c r="F145" s="7">
        <v>0</v>
      </c>
      <c r="G145" s="7">
        <v>0</v>
      </c>
      <c r="H145" s="7">
        <v>0</v>
      </c>
      <c r="I145" s="7">
        <v>7</v>
      </c>
      <c r="J145" s="7">
        <v>3</v>
      </c>
      <c r="K145" s="7">
        <v>0</v>
      </c>
      <c r="L145" s="7">
        <v>0</v>
      </c>
      <c r="M145" s="7">
        <v>4</v>
      </c>
      <c r="N145" s="7">
        <v>0</v>
      </c>
      <c r="O145" s="7">
        <v>0</v>
      </c>
      <c r="P145" s="7">
        <v>0</v>
      </c>
      <c r="Q145" s="7">
        <f t="shared" si="15"/>
        <v>1</v>
      </c>
      <c r="R145" s="8">
        <f t="shared" si="16"/>
        <v>0.55555555555555558</v>
      </c>
      <c r="S145" s="7">
        <f t="shared" si="17"/>
        <v>0</v>
      </c>
      <c r="T145" s="12">
        <f t="shared" si="18"/>
        <v>128.33333333333331</v>
      </c>
      <c r="U145" s="12">
        <f t="shared" si="19"/>
        <v>1.524621646933975E-4</v>
      </c>
      <c r="V145" s="13">
        <f t="shared" si="20"/>
        <v>1.5246216469339751</v>
      </c>
    </row>
    <row r="146" spans="1:22" ht="18.75" customHeight="1" x14ac:dyDescent="0.3">
      <c r="A146" s="7">
        <v>9111092065</v>
      </c>
      <c r="B146" s="7">
        <v>360</v>
      </c>
      <c r="C146" s="7">
        <v>0</v>
      </c>
      <c r="D146" s="7">
        <f t="shared" si="14"/>
        <v>360</v>
      </c>
      <c r="E146" s="7">
        <v>99</v>
      </c>
      <c r="F146" s="7">
        <v>13</v>
      </c>
      <c r="G146" s="7">
        <v>0</v>
      </c>
      <c r="H146" s="7">
        <v>2</v>
      </c>
      <c r="I146" s="7">
        <v>50</v>
      </c>
      <c r="J146" s="7">
        <v>40</v>
      </c>
      <c r="K146" s="7">
        <v>2</v>
      </c>
      <c r="L146" s="7">
        <v>5</v>
      </c>
      <c r="M146" s="7">
        <v>48</v>
      </c>
      <c r="N146" s="7">
        <v>36</v>
      </c>
      <c r="O146" s="7">
        <v>0</v>
      </c>
      <c r="P146" s="7">
        <v>4</v>
      </c>
      <c r="Q146" s="7">
        <f t="shared" si="15"/>
        <v>1</v>
      </c>
      <c r="R146" s="8">
        <f t="shared" si="16"/>
        <v>0.32441471571906355</v>
      </c>
      <c r="S146" s="8">
        <f t="shared" si="17"/>
        <v>4.3478260869565216E-2</v>
      </c>
      <c r="T146" s="12">
        <f t="shared" si="18"/>
        <v>2096.1872909698995</v>
      </c>
      <c r="U146" s="12">
        <f t="shared" si="19"/>
        <v>2.4903058596160493E-3</v>
      </c>
      <c r="V146" s="13">
        <f t="shared" si="20"/>
        <v>24.903058596160491</v>
      </c>
    </row>
    <row r="147" spans="1:22" ht="18.75" customHeight="1" x14ac:dyDescent="0.3">
      <c r="A147" s="7">
        <v>9111092070</v>
      </c>
      <c r="B147" s="7">
        <v>63</v>
      </c>
      <c r="C147" s="7">
        <v>0</v>
      </c>
      <c r="D147" s="7">
        <f t="shared" si="14"/>
        <v>63</v>
      </c>
      <c r="E147" s="7">
        <v>14</v>
      </c>
      <c r="F147" s="7">
        <v>3</v>
      </c>
      <c r="G147" s="7">
        <v>1</v>
      </c>
      <c r="H147" s="7">
        <v>0</v>
      </c>
      <c r="I147" s="7">
        <v>8</v>
      </c>
      <c r="J147" s="7">
        <v>9</v>
      </c>
      <c r="K147" s="7">
        <v>0</v>
      </c>
      <c r="L147" s="7">
        <v>0</v>
      </c>
      <c r="M147" s="7">
        <v>13</v>
      </c>
      <c r="N147" s="7">
        <v>4</v>
      </c>
      <c r="O147" s="7">
        <v>0</v>
      </c>
      <c r="P147" s="7">
        <v>1</v>
      </c>
      <c r="Q147" s="7">
        <f t="shared" si="15"/>
        <v>1</v>
      </c>
      <c r="R147" s="8">
        <f t="shared" si="16"/>
        <v>0.32075471698113206</v>
      </c>
      <c r="S147" s="8">
        <f t="shared" si="17"/>
        <v>3.7735849056603772E-2</v>
      </c>
      <c r="T147" s="12">
        <f t="shared" si="18"/>
        <v>364.92452830188682</v>
      </c>
      <c r="U147" s="12">
        <f t="shared" si="19"/>
        <v>4.3353649507498192E-4</v>
      </c>
      <c r="V147" s="13">
        <f t="shared" si="20"/>
        <v>4.3353649507498195</v>
      </c>
    </row>
    <row r="148" spans="1:22" ht="18.75" customHeight="1" x14ac:dyDescent="0.3">
      <c r="A148" s="7">
        <v>9112012010</v>
      </c>
      <c r="B148" s="7">
        <v>172</v>
      </c>
      <c r="C148" s="7">
        <v>0</v>
      </c>
      <c r="D148" s="7">
        <f t="shared" si="14"/>
        <v>172</v>
      </c>
      <c r="E148" s="7">
        <v>58</v>
      </c>
      <c r="F148" s="7">
        <v>8</v>
      </c>
      <c r="G148" s="7">
        <v>1</v>
      </c>
      <c r="H148" s="7">
        <v>1</v>
      </c>
      <c r="I148" s="7">
        <v>26</v>
      </c>
      <c r="J148" s="7">
        <v>22</v>
      </c>
      <c r="K148" s="7">
        <v>1</v>
      </c>
      <c r="L148" s="7">
        <v>1</v>
      </c>
      <c r="M148" s="7">
        <v>26</v>
      </c>
      <c r="N148" s="7">
        <v>11</v>
      </c>
      <c r="O148" s="7">
        <v>0</v>
      </c>
      <c r="P148" s="7">
        <v>0</v>
      </c>
      <c r="Q148" s="7">
        <f t="shared" si="15"/>
        <v>1</v>
      </c>
      <c r="R148" s="8">
        <f t="shared" si="16"/>
        <v>0.32258064516129031</v>
      </c>
      <c r="S148" s="8">
        <f t="shared" si="17"/>
        <v>2.5806451612903226E-2</v>
      </c>
      <c r="T148" s="12">
        <f t="shared" si="18"/>
        <v>988.72258064516143</v>
      </c>
      <c r="U148" s="12">
        <f t="shared" si="19"/>
        <v>1.1746191033226256E-3</v>
      </c>
      <c r="V148" s="13">
        <f t="shared" si="20"/>
        <v>11.746191033226257</v>
      </c>
    </row>
    <row r="149" spans="1:22" ht="18.75" customHeight="1" x14ac:dyDescent="0.3">
      <c r="A149" s="7">
        <v>9112012017</v>
      </c>
      <c r="B149" s="7">
        <v>46</v>
      </c>
      <c r="C149" s="7">
        <v>0</v>
      </c>
      <c r="D149" s="7">
        <f t="shared" si="14"/>
        <v>46</v>
      </c>
      <c r="E149" s="7">
        <v>8</v>
      </c>
      <c r="F149" s="7">
        <v>2</v>
      </c>
      <c r="G149" s="7">
        <v>1</v>
      </c>
      <c r="H149" s="7">
        <v>2</v>
      </c>
      <c r="I149" s="7">
        <v>11</v>
      </c>
      <c r="J149" s="7">
        <v>3</v>
      </c>
      <c r="K149" s="7">
        <v>0</v>
      </c>
      <c r="L149" s="7">
        <v>2</v>
      </c>
      <c r="M149" s="7">
        <v>8</v>
      </c>
      <c r="N149" s="7">
        <v>1</v>
      </c>
      <c r="O149" s="7">
        <v>0</v>
      </c>
      <c r="P149" s="7">
        <v>0</v>
      </c>
      <c r="Q149" s="7">
        <f t="shared" si="15"/>
        <v>1</v>
      </c>
      <c r="R149" s="8">
        <f t="shared" si="16"/>
        <v>0.42105263157894735</v>
      </c>
      <c r="S149" s="8">
        <f t="shared" si="17"/>
        <v>0.13157894736842105</v>
      </c>
      <c r="T149" s="12">
        <f t="shared" si="18"/>
        <v>292.9473684210526</v>
      </c>
      <c r="U149" s="12">
        <f t="shared" si="19"/>
        <v>3.4802641504447733E-4</v>
      </c>
      <c r="V149" s="13">
        <f t="shared" si="20"/>
        <v>3.4802641504447736</v>
      </c>
    </row>
    <row r="150" spans="1:22" ht="18.75" customHeight="1" x14ac:dyDescent="0.3">
      <c r="A150" s="7">
        <v>9112012037</v>
      </c>
      <c r="B150" s="7">
        <v>81</v>
      </c>
      <c r="C150" s="7">
        <v>0</v>
      </c>
      <c r="D150" s="7">
        <f t="shared" si="14"/>
        <v>81</v>
      </c>
      <c r="E150" s="7">
        <v>29</v>
      </c>
      <c r="F150" s="7">
        <v>4</v>
      </c>
      <c r="G150" s="7">
        <v>0</v>
      </c>
      <c r="H150" s="7">
        <v>1</v>
      </c>
      <c r="I150" s="7">
        <v>11</v>
      </c>
      <c r="J150" s="7">
        <v>5</v>
      </c>
      <c r="K150" s="7">
        <v>2</v>
      </c>
      <c r="L150" s="7">
        <v>0</v>
      </c>
      <c r="M150" s="7">
        <v>15</v>
      </c>
      <c r="N150" s="7">
        <v>2</v>
      </c>
      <c r="O150" s="7">
        <v>1</v>
      </c>
      <c r="P150" s="7">
        <v>0</v>
      </c>
      <c r="Q150" s="7">
        <f t="shared" si="15"/>
        <v>1</v>
      </c>
      <c r="R150" s="8">
        <f t="shared" si="16"/>
        <v>0.25714285714285712</v>
      </c>
      <c r="S150" s="8">
        <f t="shared" si="17"/>
        <v>5.7142857142857141E-2</v>
      </c>
      <c r="T150" s="12">
        <f t="shared" si="18"/>
        <v>465.17142857142858</v>
      </c>
      <c r="U150" s="12">
        <f t="shared" si="19"/>
        <v>5.5263150353392326E-4</v>
      </c>
      <c r="V150" s="13">
        <f t="shared" si="20"/>
        <v>5.5263150353392323</v>
      </c>
    </row>
    <row r="151" spans="1:22" ht="18.75" customHeight="1" x14ac:dyDescent="0.3">
      <c r="A151" s="7">
        <v>9112012041</v>
      </c>
      <c r="B151" s="7">
        <v>33</v>
      </c>
      <c r="C151" s="7">
        <v>0</v>
      </c>
      <c r="D151" s="7">
        <f t="shared" si="14"/>
        <v>33</v>
      </c>
      <c r="E151" s="7">
        <v>6</v>
      </c>
      <c r="F151" s="7">
        <v>1</v>
      </c>
      <c r="G151" s="7">
        <v>0</v>
      </c>
      <c r="H151" s="7">
        <v>0</v>
      </c>
      <c r="I151" s="7">
        <v>4</v>
      </c>
      <c r="J151" s="7">
        <v>6</v>
      </c>
      <c r="K151" s="7">
        <v>0</v>
      </c>
      <c r="L151" s="7">
        <v>0</v>
      </c>
      <c r="M151" s="7">
        <v>5</v>
      </c>
      <c r="N151" s="7">
        <v>0</v>
      </c>
      <c r="O151" s="7">
        <v>1</v>
      </c>
      <c r="P151" s="7">
        <v>0</v>
      </c>
      <c r="Q151" s="7">
        <f t="shared" si="15"/>
        <v>1</v>
      </c>
      <c r="R151" s="8">
        <f t="shared" si="16"/>
        <v>0.43478260869565216</v>
      </c>
      <c r="S151" s="8">
        <f t="shared" si="17"/>
        <v>4.3478260869565216E-2</v>
      </c>
      <c r="T151" s="12">
        <f t="shared" si="18"/>
        <v>199.43478260869566</v>
      </c>
      <c r="U151" s="12">
        <f t="shared" si="19"/>
        <v>2.36931885753342E-4</v>
      </c>
      <c r="V151" s="13">
        <f t="shared" si="20"/>
        <v>2.3693188575334201</v>
      </c>
    </row>
    <row r="152" spans="1:22" ht="18.75" customHeight="1" x14ac:dyDescent="0.3">
      <c r="A152" s="7">
        <v>9112012050</v>
      </c>
      <c r="B152" s="7">
        <v>46</v>
      </c>
      <c r="C152" s="7">
        <v>0</v>
      </c>
      <c r="D152" s="7">
        <f t="shared" si="14"/>
        <v>46</v>
      </c>
      <c r="E152" s="7">
        <v>11</v>
      </c>
      <c r="F152" s="7">
        <v>0</v>
      </c>
      <c r="G152" s="7">
        <v>0</v>
      </c>
      <c r="H152" s="7">
        <v>1</v>
      </c>
      <c r="I152" s="7">
        <v>12</v>
      </c>
      <c r="J152" s="7">
        <v>6</v>
      </c>
      <c r="K152" s="7">
        <v>0</v>
      </c>
      <c r="L152" s="7">
        <v>0</v>
      </c>
      <c r="M152" s="7">
        <v>4</v>
      </c>
      <c r="N152" s="7">
        <v>3</v>
      </c>
      <c r="O152" s="7">
        <v>0</v>
      </c>
      <c r="P152" s="7">
        <v>0</v>
      </c>
      <c r="Q152" s="7">
        <f t="shared" si="15"/>
        <v>1</v>
      </c>
      <c r="R152" s="8">
        <f t="shared" si="16"/>
        <v>0.48648648648648651</v>
      </c>
      <c r="S152" s="8">
        <f t="shared" si="17"/>
        <v>2.7027027027027029E-2</v>
      </c>
      <c r="T152" s="12">
        <f t="shared" si="18"/>
        <v>279.72972972972968</v>
      </c>
      <c r="U152" s="12">
        <f t="shared" si="19"/>
        <v>3.3232363732748282E-4</v>
      </c>
      <c r="V152" s="13">
        <f t="shared" si="20"/>
        <v>3.323236373274828</v>
      </c>
    </row>
    <row r="153" spans="1:22" ht="18.75" customHeight="1" x14ac:dyDescent="0.3">
      <c r="A153" s="7">
        <v>9112012058</v>
      </c>
      <c r="B153" s="7">
        <v>127</v>
      </c>
      <c r="C153" s="7">
        <v>0</v>
      </c>
      <c r="D153" s="7">
        <f t="shared" si="14"/>
        <v>127</v>
      </c>
      <c r="E153" s="7">
        <v>32</v>
      </c>
      <c r="F153" s="7">
        <v>4</v>
      </c>
      <c r="G153" s="7">
        <v>0</v>
      </c>
      <c r="H153" s="7">
        <v>0</v>
      </c>
      <c r="I153" s="7">
        <v>28</v>
      </c>
      <c r="J153" s="7">
        <v>12</v>
      </c>
      <c r="K153" s="7">
        <v>0</v>
      </c>
      <c r="L153" s="7">
        <v>0</v>
      </c>
      <c r="M153" s="7">
        <v>18</v>
      </c>
      <c r="N153" s="7">
        <v>7</v>
      </c>
      <c r="O153" s="7">
        <v>2</v>
      </c>
      <c r="P153" s="7">
        <v>0</v>
      </c>
      <c r="Q153" s="7">
        <f t="shared" si="15"/>
        <v>1</v>
      </c>
      <c r="R153" s="8">
        <f t="shared" si="16"/>
        <v>0.38834951456310679</v>
      </c>
      <c r="S153" s="8">
        <f t="shared" si="17"/>
        <v>1.9417475728155338E-2</v>
      </c>
      <c r="T153" s="12">
        <f t="shared" si="18"/>
        <v>743.504854368932</v>
      </c>
      <c r="U153" s="12">
        <f t="shared" si="19"/>
        <v>8.8329630823742852E-4</v>
      </c>
      <c r="V153" s="13">
        <f t="shared" si="20"/>
        <v>8.8329630823742846</v>
      </c>
    </row>
    <row r="154" spans="1:22" ht="18.75" customHeight="1" x14ac:dyDescent="0.3">
      <c r="A154" s="7">
        <v>9112012059</v>
      </c>
      <c r="B154" s="7">
        <v>309</v>
      </c>
      <c r="C154" s="7">
        <v>0</v>
      </c>
      <c r="D154" s="7">
        <f t="shared" si="14"/>
        <v>309</v>
      </c>
      <c r="E154" s="7">
        <v>80</v>
      </c>
      <c r="F154" s="7">
        <v>3</v>
      </c>
      <c r="G154" s="7">
        <v>1</v>
      </c>
      <c r="H154" s="7">
        <v>1</v>
      </c>
      <c r="I154" s="7">
        <v>55</v>
      </c>
      <c r="J154" s="7">
        <v>39</v>
      </c>
      <c r="K154" s="7">
        <v>0</v>
      </c>
      <c r="L154" s="7">
        <v>6</v>
      </c>
      <c r="M154" s="7">
        <v>48</v>
      </c>
      <c r="N154" s="7">
        <v>20</v>
      </c>
      <c r="O154" s="7">
        <v>1</v>
      </c>
      <c r="P154" s="7">
        <v>1</v>
      </c>
      <c r="Q154" s="7">
        <f t="shared" si="15"/>
        <v>1</v>
      </c>
      <c r="R154" s="8">
        <f t="shared" si="16"/>
        <v>0.39215686274509803</v>
      </c>
      <c r="S154" s="8">
        <f t="shared" si="17"/>
        <v>3.9215686274509803E-2</v>
      </c>
      <c r="T154" s="12">
        <f t="shared" si="18"/>
        <v>1835.8235294117649</v>
      </c>
      <c r="U154" s="12">
        <f t="shared" si="19"/>
        <v>2.1809893191365518E-3</v>
      </c>
      <c r="V154" s="13">
        <f t="shared" si="20"/>
        <v>21.809893191365518</v>
      </c>
    </row>
    <row r="155" spans="1:22" ht="18.75" customHeight="1" x14ac:dyDescent="0.3">
      <c r="A155" s="7">
        <v>9112012060</v>
      </c>
      <c r="B155" s="7">
        <v>36</v>
      </c>
      <c r="C155" s="7">
        <v>0</v>
      </c>
      <c r="D155" s="7">
        <f t="shared" si="14"/>
        <v>36</v>
      </c>
      <c r="E155" s="7">
        <v>13</v>
      </c>
      <c r="F155" s="7">
        <v>2</v>
      </c>
      <c r="G155" s="7">
        <v>0</v>
      </c>
      <c r="H155" s="7">
        <v>0</v>
      </c>
      <c r="I155" s="7">
        <v>5</v>
      </c>
      <c r="J155" s="7">
        <v>6</v>
      </c>
      <c r="K155" s="7">
        <v>0</v>
      </c>
      <c r="L155" s="7">
        <v>0</v>
      </c>
      <c r="M155" s="7">
        <v>4</v>
      </c>
      <c r="N155" s="7">
        <v>3</v>
      </c>
      <c r="O155" s="7">
        <v>0</v>
      </c>
      <c r="P155" s="7">
        <v>0</v>
      </c>
      <c r="Q155" s="7">
        <f t="shared" si="15"/>
        <v>1</v>
      </c>
      <c r="R155" s="8">
        <f t="shared" si="16"/>
        <v>0.33333333333333331</v>
      </c>
      <c r="S155" s="7">
        <f t="shared" si="17"/>
        <v>0</v>
      </c>
      <c r="T155" s="11">
        <f t="shared" si="18"/>
        <v>204</v>
      </c>
      <c r="U155" s="12">
        <f t="shared" si="19"/>
        <v>2.4235544101911503E-4</v>
      </c>
      <c r="V155" s="13">
        <f t="shared" si="20"/>
        <v>2.4235544101911501</v>
      </c>
    </row>
    <row r="156" spans="1:22" ht="18.75" customHeight="1" x14ac:dyDescent="0.3">
      <c r="A156" s="7">
        <v>9112012061</v>
      </c>
      <c r="B156" s="7">
        <v>42</v>
      </c>
      <c r="C156" s="7">
        <v>0</v>
      </c>
      <c r="D156" s="7">
        <f t="shared" si="14"/>
        <v>42</v>
      </c>
      <c r="E156" s="7">
        <v>11</v>
      </c>
      <c r="F156" s="7">
        <v>3</v>
      </c>
      <c r="G156" s="7">
        <v>0</v>
      </c>
      <c r="H156" s="7">
        <v>0</v>
      </c>
      <c r="I156" s="7">
        <v>4</v>
      </c>
      <c r="J156" s="7">
        <v>1</v>
      </c>
      <c r="K156" s="7">
        <v>0</v>
      </c>
      <c r="L156" s="7">
        <v>0</v>
      </c>
      <c r="M156" s="7">
        <v>7</v>
      </c>
      <c r="N156" s="7">
        <v>0</v>
      </c>
      <c r="O156" s="7">
        <v>0</v>
      </c>
      <c r="P156" s="7">
        <v>0</v>
      </c>
      <c r="Q156" s="7">
        <f t="shared" si="15"/>
        <v>1</v>
      </c>
      <c r="R156" s="8">
        <f t="shared" si="16"/>
        <v>0.19230769230769232</v>
      </c>
      <c r="S156" s="7">
        <f t="shared" si="17"/>
        <v>0</v>
      </c>
      <c r="T156" s="12">
        <f t="shared" si="18"/>
        <v>226.15384615384616</v>
      </c>
      <c r="U156" s="12">
        <f t="shared" si="19"/>
        <v>2.6867458393521805E-4</v>
      </c>
      <c r="V156" s="13">
        <f t="shared" si="20"/>
        <v>2.6867458393521804</v>
      </c>
    </row>
    <row r="157" spans="1:22" ht="18.75" customHeight="1" x14ac:dyDescent="0.3">
      <c r="A157" s="7">
        <v>9112012062</v>
      </c>
      <c r="B157" s="7">
        <v>33</v>
      </c>
      <c r="C157" s="7">
        <v>0</v>
      </c>
      <c r="D157" s="7">
        <f t="shared" si="14"/>
        <v>33</v>
      </c>
      <c r="E157" s="7">
        <v>7</v>
      </c>
      <c r="F157" s="7">
        <v>3</v>
      </c>
      <c r="G157" s="7">
        <v>0</v>
      </c>
      <c r="H157" s="7">
        <v>0</v>
      </c>
      <c r="I157" s="7">
        <v>3</v>
      </c>
      <c r="J157" s="7">
        <v>1</v>
      </c>
      <c r="K157" s="7">
        <v>0</v>
      </c>
      <c r="L157" s="7">
        <v>0</v>
      </c>
      <c r="M157" s="7">
        <v>1</v>
      </c>
      <c r="N157" s="7">
        <v>2</v>
      </c>
      <c r="O157" s="7">
        <v>1</v>
      </c>
      <c r="P157" s="7">
        <v>0</v>
      </c>
      <c r="Q157" s="7">
        <f t="shared" si="15"/>
        <v>1</v>
      </c>
      <c r="R157" s="8">
        <f t="shared" si="16"/>
        <v>0.22222222222222221</v>
      </c>
      <c r="S157" s="8">
        <f t="shared" si="17"/>
        <v>5.5555555555555552E-2</v>
      </c>
      <c r="T157" s="11">
        <f t="shared" si="18"/>
        <v>187</v>
      </c>
      <c r="U157" s="12">
        <f t="shared" si="19"/>
        <v>2.2215915426752211E-4</v>
      </c>
      <c r="V157" s="13">
        <f t="shared" si="20"/>
        <v>2.2215915426752213</v>
      </c>
    </row>
    <row r="158" spans="1:22" ht="18.75" customHeight="1" x14ac:dyDescent="0.3">
      <c r="A158" s="7">
        <v>9112012077</v>
      </c>
      <c r="B158" s="7">
        <v>85</v>
      </c>
      <c r="C158" s="7">
        <v>0</v>
      </c>
      <c r="D158" s="7">
        <f t="shared" si="14"/>
        <v>85</v>
      </c>
      <c r="E158" s="7">
        <v>27</v>
      </c>
      <c r="F158" s="7">
        <v>0</v>
      </c>
      <c r="G158" s="7">
        <v>0</v>
      </c>
      <c r="H158" s="7">
        <v>0</v>
      </c>
      <c r="I158" s="7">
        <v>17</v>
      </c>
      <c r="J158" s="7">
        <v>13</v>
      </c>
      <c r="K158" s="7">
        <v>1</v>
      </c>
      <c r="L158" s="7">
        <v>1</v>
      </c>
      <c r="M158" s="7">
        <v>13</v>
      </c>
      <c r="N158" s="7">
        <v>1</v>
      </c>
      <c r="O158" s="7">
        <v>1</v>
      </c>
      <c r="P158" s="7">
        <v>0</v>
      </c>
      <c r="Q158" s="7">
        <f t="shared" si="15"/>
        <v>1</v>
      </c>
      <c r="R158" s="8">
        <f t="shared" si="16"/>
        <v>0.43243243243243246</v>
      </c>
      <c r="S158" s="8">
        <f t="shared" si="17"/>
        <v>4.0540540540540543E-2</v>
      </c>
      <c r="T158" s="12">
        <f t="shared" si="18"/>
        <v>512.29729729729729</v>
      </c>
      <c r="U158" s="12">
        <f t="shared" si="19"/>
        <v>6.0861783048719203E-4</v>
      </c>
      <c r="V158" s="13">
        <f t="shared" si="20"/>
        <v>6.08617830487192</v>
      </c>
    </row>
    <row r="159" spans="1:22" ht="18.75" customHeight="1" x14ac:dyDescent="0.3">
      <c r="A159" s="7">
        <v>9112012105</v>
      </c>
      <c r="B159" s="7">
        <v>10</v>
      </c>
      <c r="C159" s="7">
        <v>0</v>
      </c>
      <c r="D159" s="7">
        <f t="shared" si="14"/>
        <v>10</v>
      </c>
      <c r="E159" s="7">
        <v>1</v>
      </c>
      <c r="F159" s="7">
        <v>0</v>
      </c>
      <c r="G159" s="7">
        <v>0</v>
      </c>
      <c r="H159" s="7">
        <v>1</v>
      </c>
      <c r="I159" s="7">
        <v>2</v>
      </c>
      <c r="J159" s="7">
        <v>2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f t="shared" si="15"/>
        <v>1</v>
      </c>
      <c r="R159" s="8">
        <f t="shared" si="16"/>
        <v>0.5714285714285714</v>
      </c>
      <c r="S159" s="8">
        <f t="shared" si="17"/>
        <v>0.14285714285714285</v>
      </c>
      <c r="T159" s="12">
        <f t="shared" si="18"/>
        <v>67.142857142857139</v>
      </c>
      <c r="U159" s="12">
        <f t="shared" si="19"/>
        <v>7.9766846834022456E-5</v>
      </c>
      <c r="V159" s="13">
        <f t="shared" si="20"/>
        <v>0.79766846834022453</v>
      </c>
    </row>
    <row r="160" spans="1:22" ht="18.75" customHeight="1" x14ac:dyDescent="0.3">
      <c r="A160" s="7">
        <v>9112012113</v>
      </c>
      <c r="B160" s="7">
        <v>111</v>
      </c>
      <c r="C160" s="7">
        <v>0</v>
      </c>
      <c r="D160" s="7">
        <f t="shared" si="14"/>
        <v>111</v>
      </c>
      <c r="E160" s="7">
        <v>31</v>
      </c>
      <c r="F160" s="7">
        <v>2</v>
      </c>
      <c r="G160" s="7">
        <v>2</v>
      </c>
      <c r="H160" s="7">
        <v>0</v>
      </c>
      <c r="I160" s="7">
        <v>15</v>
      </c>
      <c r="J160" s="7">
        <v>14</v>
      </c>
      <c r="K160" s="7">
        <v>0</v>
      </c>
      <c r="L160" s="7">
        <v>4</v>
      </c>
      <c r="M160" s="7">
        <v>13</v>
      </c>
      <c r="N160" s="7">
        <v>12</v>
      </c>
      <c r="O160" s="7">
        <v>0</v>
      </c>
      <c r="P160" s="7">
        <v>1</v>
      </c>
      <c r="Q160" s="7">
        <f t="shared" si="15"/>
        <v>1</v>
      </c>
      <c r="R160" s="8">
        <f t="shared" si="16"/>
        <v>0.35106382978723405</v>
      </c>
      <c r="S160" s="8">
        <f t="shared" si="17"/>
        <v>7.4468085106382975E-2</v>
      </c>
      <c r="T160" s="11">
        <f t="shared" si="18"/>
        <v>666</v>
      </c>
      <c r="U160" s="12">
        <f t="shared" si="19"/>
        <v>7.912192339153462E-4</v>
      </c>
      <c r="V160" s="13">
        <f t="shared" si="20"/>
        <v>7.9121923391534619</v>
      </c>
    </row>
    <row r="161" spans="1:22" ht="18.75" customHeight="1" x14ac:dyDescent="0.3">
      <c r="A161" s="7">
        <v>9112012901</v>
      </c>
      <c r="B161" s="7">
        <v>31</v>
      </c>
      <c r="C161" s="7">
        <v>0</v>
      </c>
      <c r="D161" s="7">
        <f t="shared" si="14"/>
        <v>31</v>
      </c>
      <c r="E161" s="7">
        <v>4</v>
      </c>
      <c r="F161" s="7">
        <v>2</v>
      </c>
      <c r="G161" s="7">
        <v>1</v>
      </c>
      <c r="H161" s="7">
        <v>0</v>
      </c>
      <c r="I161" s="7">
        <v>1</v>
      </c>
      <c r="J161" s="7">
        <v>2</v>
      </c>
      <c r="K161" s="7">
        <v>2</v>
      </c>
      <c r="L161" s="7">
        <v>1</v>
      </c>
      <c r="M161" s="7">
        <v>2</v>
      </c>
      <c r="N161" s="7">
        <v>0</v>
      </c>
      <c r="O161" s="7">
        <v>0</v>
      </c>
      <c r="P161" s="7">
        <v>2</v>
      </c>
      <c r="Q161" s="7">
        <f t="shared" si="15"/>
        <v>1</v>
      </c>
      <c r="R161" s="8">
        <f t="shared" si="16"/>
        <v>0.35294117647058826</v>
      </c>
      <c r="S161" s="8">
        <f t="shared" si="17"/>
        <v>0.35294117647058826</v>
      </c>
      <c r="T161" s="12">
        <f t="shared" si="18"/>
        <v>220.64705882352942</v>
      </c>
      <c r="U161" s="12">
        <f t="shared" si="19"/>
        <v>2.6213242769974063E-4</v>
      </c>
      <c r="V161" s="13">
        <f t="shared" si="20"/>
        <v>2.6213242769974063</v>
      </c>
    </row>
    <row r="162" spans="1:22" ht="18.75" customHeight="1" x14ac:dyDescent="0.3">
      <c r="A162" s="7">
        <v>9112022008</v>
      </c>
      <c r="B162" s="7">
        <v>80</v>
      </c>
      <c r="C162" s="7">
        <v>0</v>
      </c>
      <c r="D162" s="7">
        <f t="shared" si="14"/>
        <v>80</v>
      </c>
      <c r="E162" s="7">
        <v>18</v>
      </c>
      <c r="F162" s="7">
        <v>1</v>
      </c>
      <c r="G162" s="7">
        <v>0</v>
      </c>
      <c r="H162" s="7">
        <v>1</v>
      </c>
      <c r="I162" s="7">
        <v>15</v>
      </c>
      <c r="J162" s="7">
        <v>8</v>
      </c>
      <c r="K162" s="7">
        <v>0</v>
      </c>
      <c r="L162" s="7">
        <v>0</v>
      </c>
      <c r="M162" s="7">
        <v>13</v>
      </c>
      <c r="N162" s="7">
        <v>6</v>
      </c>
      <c r="O162" s="7">
        <v>0</v>
      </c>
      <c r="P162" s="7">
        <v>0</v>
      </c>
      <c r="Q162" s="7">
        <f t="shared" si="15"/>
        <v>1</v>
      </c>
      <c r="R162" s="8">
        <f t="shared" si="16"/>
        <v>0.37096774193548387</v>
      </c>
      <c r="S162" s="8">
        <f t="shared" si="17"/>
        <v>1.6129032258064516E-2</v>
      </c>
      <c r="T162" s="12">
        <f t="shared" si="18"/>
        <v>464.51612903225805</v>
      </c>
      <c r="U162" s="12">
        <f t="shared" si="19"/>
        <v>5.5185299662796595E-4</v>
      </c>
      <c r="V162" s="13">
        <f t="shared" si="20"/>
        <v>5.5185299662796599</v>
      </c>
    </row>
    <row r="163" spans="1:22" ht="18.75" customHeight="1" x14ac:dyDescent="0.3">
      <c r="A163" s="7">
        <v>9112022009</v>
      </c>
      <c r="B163" s="7">
        <v>184</v>
      </c>
      <c r="C163" s="7">
        <v>0</v>
      </c>
      <c r="D163" s="7">
        <f t="shared" si="14"/>
        <v>184</v>
      </c>
      <c r="E163" s="7">
        <v>63</v>
      </c>
      <c r="F163" s="7">
        <v>9</v>
      </c>
      <c r="G163" s="7">
        <v>0</v>
      </c>
      <c r="H163" s="7">
        <v>0</v>
      </c>
      <c r="I163" s="7">
        <v>27</v>
      </c>
      <c r="J163" s="7">
        <v>25</v>
      </c>
      <c r="K163" s="7">
        <v>0</v>
      </c>
      <c r="L163" s="7">
        <v>3</v>
      </c>
      <c r="M163" s="7">
        <v>28</v>
      </c>
      <c r="N163" s="7">
        <v>15</v>
      </c>
      <c r="O163" s="7">
        <v>1</v>
      </c>
      <c r="P163" s="7">
        <v>0</v>
      </c>
      <c r="Q163" s="7">
        <f t="shared" si="15"/>
        <v>1</v>
      </c>
      <c r="R163" s="8">
        <f t="shared" si="16"/>
        <v>0.32163742690058478</v>
      </c>
      <c r="S163" s="8">
        <f t="shared" si="17"/>
        <v>2.3391812865497075E-2</v>
      </c>
      <c r="T163" s="12">
        <f t="shared" si="18"/>
        <v>1055.578947368421</v>
      </c>
      <c r="U163" s="12">
        <f t="shared" si="19"/>
        <v>1.2540455947057201E-3</v>
      </c>
      <c r="V163" s="13">
        <f t="shared" si="20"/>
        <v>12.5404559470572</v>
      </c>
    </row>
    <row r="164" spans="1:22" ht="18.75" customHeight="1" x14ac:dyDescent="0.3">
      <c r="A164" s="7">
        <v>9112022025</v>
      </c>
      <c r="B164" s="7">
        <v>134</v>
      </c>
      <c r="C164" s="7">
        <v>0</v>
      </c>
      <c r="D164" s="7">
        <f t="shared" si="14"/>
        <v>134</v>
      </c>
      <c r="E164" s="7">
        <v>38</v>
      </c>
      <c r="F164" s="7">
        <v>3</v>
      </c>
      <c r="G164" s="7">
        <v>0</v>
      </c>
      <c r="H164" s="7">
        <v>0</v>
      </c>
      <c r="I164" s="7">
        <v>29</v>
      </c>
      <c r="J164" s="7">
        <v>19</v>
      </c>
      <c r="K164" s="7">
        <v>0</v>
      </c>
      <c r="L164" s="7">
        <v>0</v>
      </c>
      <c r="M164" s="7">
        <v>16</v>
      </c>
      <c r="N164" s="7">
        <v>2</v>
      </c>
      <c r="O164" s="7">
        <v>0</v>
      </c>
      <c r="P164" s="7">
        <v>1</v>
      </c>
      <c r="Q164" s="7">
        <f t="shared" si="15"/>
        <v>1</v>
      </c>
      <c r="R164" s="8">
        <f t="shared" si="16"/>
        <v>0.44444444444444442</v>
      </c>
      <c r="S164" s="8">
        <f t="shared" si="17"/>
        <v>9.2592592592592587E-3</v>
      </c>
      <c r="T164" s="12">
        <f t="shared" si="18"/>
        <v>794.07407407407413</v>
      </c>
      <c r="U164" s="12">
        <f t="shared" si="19"/>
        <v>9.4337339423562576E-4</v>
      </c>
      <c r="V164" s="13">
        <f t="shared" si="20"/>
        <v>9.4337339423562572</v>
      </c>
    </row>
    <row r="165" spans="1:22" ht="18.75" customHeight="1" x14ac:dyDescent="0.3">
      <c r="A165" s="7">
        <v>9112022047</v>
      </c>
      <c r="B165" s="7">
        <v>172</v>
      </c>
      <c r="C165" s="7">
        <v>0</v>
      </c>
      <c r="D165" s="7">
        <f t="shared" si="14"/>
        <v>172</v>
      </c>
      <c r="E165" s="7">
        <v>40</v>
      </c>
      <c r="F165" s="7">
        <v>2</v>
      </c>
      <c r="G165" s="7">
        <v>0</v>
      </c>
      <c r="H165" s="7">
        <v>0</v>
      </c>
      <c r="I165" s="7">
        <v>47</v>
      </c>
      <c r="J165" s="7">
        <v>19</v>
      </c>
      <c r="K165" s="7">
        <v>0</v>
      </c>
      <c r="L165" s="7">
        <v>0</v>
      </c>
      <c r="M165" s="7">
        <v>33</v>
      </c>
      <c r="N165" s="7">
        <v>7</v>
      </c>
      <c r="O165" s="7">
        <v>1</v>
      </c>
      <c r="P165" s="7">
        <v>1</v>
      </c>
      <c r="Q165" s="7">
        <f t="shared" si="15"/>
        <v>1</v>
      </c>
      <c r="R165" s="8">
        <f t="shared" si="16"/>
        <v>0.44</v>
      </c>
      <c r="S165" s="8">
        <f t="shared" si="17"/>
        <v>1.3333333333333334E-2</v>
      </c>
      <c r="T165" s="12">
        <f t="shared" si="18"/>
        <v>1020.5333333333334</v>
      </c>
      <c r="U165" s="12">
        <f t="shared" si="19"/>
        <v>1.2124108140917037E-3</v>
      </c>
      <c r="V165" s="13">
        <f t="shared" si="20"/>
        <v>12.124108140917038</v>
      </c>
    </row>
    <row r="166" spans="1:22" ht="18.75" customHeight="1" x14ac:dyDescent="0.3">
      <c r="A166" s="7">
        <v>9112022049</v>
      </c>
      <c r="B166" s="7">
        <v>10</v>
      </c>
      <c r="C166" s="7">
        <v>0</v>
      </c>
      <c r="D166" s="7">
        <f t="shared" si="14"/>
        <v>10</v>
      </c>
      <c r="E166" s="7">
        <v>2</v>
      </c>
      <c r="F166" s="7">
        <v>0</v>
      </c>
      <c r="G166" s="7">
        <v>0</v>
      </c>
      <c r="H166" s="7">
        <v>0</v>
      </c>
      <c r="I166" s="7">
        <v>2</v>
      </c>
      <c r="J166" s="7">
        <v>1</v>
      </c>
      <c r="K166" s="7">
        <v>0</v>
      </c>
      <c r="L166" s="7">
        <v>0</v>
      </c>
      <c r="M166" s="7">
        <v>0</v>
      </c>
      <c r="N166" s="7">
        <v>2</v>
      </c>
      <c r="O166" s="7">
        <v>0</v>
      </c>
      <c r="P166" s="7">
        <v>0</v>
      </c>
      <c r="Q166" s="7">
        <f t="shared" si="15"/>
        <v>1</v>
      </c>
      <c r="R166" s="8">
        <f t="shared" si="16"/>
        <v>0.42857142857142855</v>
      </c>
      <c r="S166" s="7">
        <f t="shared" si="17"/>
        <v>0</v>
      </c>
      <c r="T166" s="12">
        <f t="shared" si="18"/>
        <v>58.571428571428569</v>
      </c>
      <c r="U166" s="12">
        <f t="shared" si="19"/>
        <v>6.9583845110530223E-5</v>
      </c>
      <c r="V166" s="13">
        <f t="shared" si="20"/>
        <v>0.69583845110530218</v>
      </c>
    </row>
    <row r="167" spans="1:22" ht="18.75" customHeight="1" x14ac:dyDescent="0.3">
      <c r="A167" s="7">
        <v>9112022064</v>
      </c>
      <c r="B167" s="7">
        <v>117</v>
      </c>
      <c r="C167" s="7">
        <v>0</v>
      </c>
      <c r="D167" s="7">
        <f t="shared" si="14"/>
        <v>117</v>
      </c>
      <c r="E167" s="7">
        <v>26</v>
      </c>
      <c r="F167" s="7">
        <v>3</v>
      </c>
      <c r="G167" s="7">
        <v>1</v>
      </c>
      <c r="H167" s="7">
        <v>0</v>
      </c>
      <c r="I167" s="7">
        <v>19</v>
      </c>
      <c r="J167" s="7">
        <v>24</v>
      </c>
      <c r="K167" s="7">
        <v>0</v>
      </c>
      <c r="L167" s="7">
        <v>5</v>
      </c>
      <c r="M167" s="7">
        <v>17</v>
      </c>
      <c r="N167" s="7">
        <v>8</v>
      </c>
      <c r="O167" s="7">
        <v>1</v>
      </c>
      <c r="P167" s="7">
        <v>1</v>
      </c>
      <c r="Q167" s="7">
        <f t="shared" si="15"/>
        <v>1</v>
      </c>
      <c r="R167" s="8">
        <f t="shared" si="16"/>
        <v>0.45714285714285713</v>
      </c>
      <c r="S167" s="8">
        <f t="shared" si="17"/>
        <v>7.6190476190476197E-2</v>
      </c>
      <c r="T167" s="12">
        <f t="shared" si="18"/>
        <v>727.62857142857149</v>
      </c>
      <c r="U167" s="12">
        <f t="shared" si="19"/>
        <v>8.6443501630725534E-4</v>
      </c>
      <c r="V167" s="13">
        <f t="shared" si="20"/>
        <v>8.6443501630725539</v>
      </c>
    </row>
    <row r="168" spans="1:22" ht="18.75" customHeight="1" x14ac:dyDescent="0.3">
      <c r="A168" s="7">
        <v>9112022070</v>
      </c>
      <c r="B168" s="7">
        <v>194</v>
      </c>
      <c r="C168" s="7">
        <v>0</v>
      </c>
      <c r="D168" s="7">
        <f t="shared" si="14"/>
        <v>194</v>
      </c>
      <c r="E168" s="7">
        <v>47</v>
      </c>
      <c r="F168" s="7">
        <v>3</v>
      </c>
      <c r="G168" s="7">
        <v>0</v>
      </c>
      <c r="H168" s="7">
        <v>3</v>
      </c>
      <c r="I168" s="7">
        <v>26</v>
      </c>
      <c r="J168" s="7">
        <v>33</v>
      </c>
      <c r="K168" s="7">
        <v>4</v>
      </c>
      <c r="L168" s="7">
        <v>5</v>
      </c>
      <c r="M168" s="7">
        <v>23</v>
      </c>
      <c r="N168" s="7">
        <v>18</v>
      </c>
      <c r="O168" s="7">
        <v>1</v>
      </c>
      <c r="P168" s="7">
        <v>6</v>
      </c>
      <c r="Q168" s="7">
        <f t="shared" si="15"/>
        <v>1</v>
      </c>
      <c r="R168" s="8">
        <f t="shared" si="16"/>
        <v>0.40236686390532544</v>
      </c>
      <c r="S168" s="8">
        <f t="shared" si="17"/>
        <v>0.11242603550295859</v>
      </c>
      <c r="T168" s="12">
        <f t="shared" si="18"/>
        <v>1213.3609467455619</v>
      </c>
      <c r="U168" s="12">
        <f t="shared" si="19"/>
        <v>1.4414932713916256E-3</v>
      </c>
      <c r="V168" s="13">
        <f t="shared" si="20"/>
        <v>14.414932713916256</v>
      </c>
    </row>
    <row r="169" spans="1:22" ht="18.75" customHeight="1" x14ac:dyDescent="0.3">
      <c r="A169" s="7">
        <v>9112032007</v>
      </c>
      <c r="B169" s="7">
        <v>62</v>
      </c>
      <c r="C169" s="7">
        <v>0</v>
      </c>
      <c r="D169" s="7">
        <f t="shared" si="14"/>
        <v>62</v>
      </c>
      <c r="E169" s="7">
        <v>14</v>
      </c>
      <c r="F169" s="7">
        <v>2</v>
      </c>
      <c r="G169" s="7">
        <v>0</v>
      </c>
      <c r="H169" s="7">
        <v>0</v>
      </c>
      <c r="I169" s="7">
        <v>6</v>
      </c>
      <c r="J169" s="7">
        <v>15</v>
      </c>
      <c r="K169" s="7">
        <v>3</v>
      </c>
      <c r="L169" s="7">
        <v>1</v>
      </c>
      <c r="M169" s="7">
        <v>10</v>
      </c>
      <c r="N169" s="7">
        <v>6</v>
      </c>
      <c r="O169" s="7">
        <v>0</v>
      </c>
      <c r="P169" s="7">
        <v>1</v>
      </c>
      <c r="Q169" s="7">
        <f t="shared" si="15"/>
        <v>1</v>
      </c>
      <c r="R169" s="8">
        <f t="shared" si="16"/>
        <v>0.43103448275862066</v>
      </c>
      <c r="S169" s="8">
        <f t="shared" si="17"/>
        <v>8.6206896551724144E-2</v>
      </c>
      <c r="T169" s="12">
        <f t="shared" si="18"/>
        <v>384.82758620689657</v>
      </c>
      <c r="U169" s="12">
        <f t="shared" si="19"/>
        <v>4.5718166358575457E-4</v>
      </c>
      <c r="V169" s="13">
        <f t="shared" si="20"/>
        <v>4.5718166358575454</v>
      </c>
    </row>
    <row r="170" spans="1:22" ht="18.75" customHeight="1" x14ac:dyDescent="0.3">
      <c r="A170" s="7">
        <v>9112032034</v>
      </c>
      <c r="B170" s="7">
        <v>68</v>
      </c>
      <c r="C170" s="7">
        <v>0</v>
      </c>
      <c r="D170" s="7">
        <f t="shared" si="14"/>
        <v>68</v>
      </c>
      <c r="E170" s="7">
        <v>19</v>
      </c>
      <c r="F170" s="7">
        <v>3</v>
      </c>
      <c r="G170" s="7">
        <v>0</v>
      </c>
      <c r="H170" s="7">
        <v>0</v>
      </c>
      <c r="I170" s="7">
        <v>15</v>
      </c>
      <c r="J170" s="7">
        <v>18</v>
      </c>
      <c r="K170" s="7">
        <v>1</v>
      </c>
      <c r="L170" s="7">
        <v>0</v>
      </c>
      <c r="M170" s="7">
        <v>6</v>
      </c>
      <c r="N170" s="7">
        <v>4</v>
      </c>
      <c r="O170" s="7">
        <v>1</v>
      </c>
      <c r="P170" s="7">
        <v>1</v>
      </c>
      <c r="Q170" s="7">
        <f t="shared" si="15"/>
        <v>1</v>
      </c>
      <c r="R170" s="8">
        <f t="shared" si="16"/>
        <v>0.5</v>
      </c>
      <c r="S170" s="8">
        <f t="shared" si="17"/>
        <v>4.4117647058823532E-2</v>
      </c>
      <c r="T170" s="11">
        <f t="shared" si="18"/>
        <v>420</v>
      </c>
      <c r="U170" s="12">
        <f t="shared" si="19"/>
        <v>4.9896708445111917E-4</v>
      </c>
      <c r="V170" s="13">
        <f t="shared" si="20"/>
        <v>4.9896708445111919</v>
      </c>
    </row>
    <row r="171" spans="1:22" ht="18.75" customHeight="1" x14ac:dyDescent="0.3">
      <c r="A171" s="7">
        <v>9112032038</v>
      </c>
      <c r="B171" s="7">
        <v>79</v>
      </c>
      <c r="C171" s="7">
        <v>0</v>
      </c>
      <c r="D171" s="7">
        <f t="shared" si="14"/>
        <v>79</v>
      </c>
      <c r="E171" s="7">
        <v>9</v>
      </c>
      <c r="F171" s="7">
        <v>8</v>
      </c>
      <c r="G171" s="7">
        <v>0</v>
      </c>
      <c r="H171" s="7">
        <v>0</v>
      </c>
      <c r="I171" s="7">
        <v>11</v>
      </c>
      <c r="J171" s="7">
        <v>16</v>
      </c>
      <c r="K171" s="7">
        <v>1</v>
      </c>
      <c r="L171" s="7">
        <v>3</v>
      </c>
      <c r="M171" s="7">
        <v>5</v>
      </c>
      <c r="N171" s="7">
        <v>12</v>
      </c>
      <c r="O171" s="7">
        <v>1</v>
      </c>
      <c r="P171" s="7">
        <v>2</v>
      </c>
      <c r="Q171" s="7">
        <f t="shared" si="15"/>
        <v>1</v>
      </c>
      <c r="R171" s="8">
        <f t="shared" si="16"/>
        <v>0.45588235294117646</v>
      </c>
      <c r="S171" s="8">
        <f t="shared" si="17"/>
        <v>0.10294117647058823</v>
      </c>
      <c r="T171" s="12">
        <f t="shared" si="18"/>
        <v>499.55882352941182</v>
      </c>
      <c r="U171" s="12">
        <f t="shared" si="19"/>
        <v>5.9348430878167094E-4</v>
      </c>
      <c r="V171" s="13">
        <f t="shared" si="20"/>
        <v>5.9348430878167093</v>
      </c>
    </row>
    <row r="172" spans="1:22" ht="18.75" customHeight="1" x14ac:dyDescent="0.3">
      <c r="A172" s="7">
        <v>9112032039</v>
      </c>
      <c r="B172" s="7">
        <v>206</v>
      </c>
      <c r="C172" s="7">
        <v>0</v>
      </c>
      <c r="D172" s="7">
        <f t="shared" si="14"/>
        <v>206</v>
      </c>
      <c r="E172" s="7">
        <v>31</v>
      </c>
      <c r="F172" s="7">
        <v>6</v>
      </c>
      <c r="G172" s="7">
        <v>2</v>
      </c>
      <c r="H172" s="7">
        <v>3</v>
      </c>
      <c r="I172" s="7">
        <v>28</v>
      </c>
      <c r="J172" s="7">
        <v>48</v>
      </c>
      <c r="K172" s="7">
        <v>6</v>
      </c>
      <c r="L172" s="7">
        <v>9</v>
      </c>
      <c r="M172" s="7">
        <v>25</v>
      </c>
      <c r="N172" s="7">
        <v>27</v>
      </c>
      <c r="O172" s="7">
        <v>4</v>
      </c>
      <c r="P172" s="7">
        <v>4</v>
      </c>
      <c r="Q172" s="7">
        <f t="shared" si="15"/>
        <v>1</v>
      </c>
      <c r="R172" s="8">
        <f t="shared" si="16"/>
        <v>0.47150259067357514</v>
      </c>
      <c r="S172" s="8">
        <f t="shared" si="17"/>
        <v>0.14507772020725387</v>
      </c>
      <c r="T172" s="12">
        <f t="shared" si="18"/>
        <v>1343.8031088082901</v>
      </c>
      <c r="U172" s="12">
        <f t="shared" si="19"/>
        <v>1.5964607601867205E-3</v>
      </c>
      <c r="V172" s="13">
        <f t="shared" si="20"/>
        <v>15.964607601867206</v>
      </c>
    </row>
    <row r="173" spans="1:22" ht="18.75" customHeight="1" x14ac:dyDescent="0.3">
      <c r="A173" s="7">
        <v>9112032053</v>
      </c>
      <c r="B173" s="7">
        <v>176</v>
      </c>
      <c r="C173" s="7">
        <v>0</v>
      </c>
      <c r="D173" s="7">
        <f t="shared" si="14"/>
        <v>176</v>
      </c>
      <c r="E173" s="7">
        <v>28</v>
      </c>
      <c r="F173" s="7">
        <v>8</v>
      </c>
      <c r="G173" s="7">
        <v>0</v>
      </c>
      <c r="H173" s="7">
        <v>3</v>
      </c>
      <c r="I173" s="7">
        <v>33</v>
      </c>
      <c r="J173" s="7">
        <v>23</v>
      </c>
      <c r="K173" s="7">
        <v>8</v>
      </c>
      <c r="L173" s="7">
        <v>8</v>
      </c>
      <c r="M173" s="7">
        <v>11</v>
      </c>
      <c r="N173" s="7">
        <v>18</v>
      </c>
      <c r="O173" s="7">
        <v>4</v>
      </c>
      <c r="P173" s="7">
        <v>3</v>
      </c>
      <c r="Q173" s="7">
        <f t="shared" si="15"/>
        <v>1</v>
      </c>
      <c r="R173" s="8">
        <f t="shared" si="16"/>
        <v>0.48979591836734693</v>
      </c>
      <c r="S173" s="8">
        <f t="shared" si="17"/>
        <v>0.17687074829931973</v>
      </c>
      <c r="T173" s="12">
        <f t="shared" si="18"/>
        <v>1176.9251700680272</v>
      </c>
      <c r="U173" s="12">
        <f t="shared" si="19"/>
        <v>1.3982069541094789E-3</v>
      </c>
      <c r="V173" s="13">
        <f t="shared" si="20"/>
        <v>13.982069541094788</v>
      </c>
    </row>
    <row r="174" spans="1:22" ht="18.75" customHeight="1" x14ac:dyDescent="0.3">
      <c r="A174" s="7">
        <v>9112032082</v>
      </c>
      <c r="B174" s="7">
        <v>84</v>
      </c>
      <c r="C174" s="7">
        <v>0</v>
      </c>
      <c r="D174" s="7">
        <f t="shared" si="14"/>
        <v>84</v>
      </c>
      <c r="E174" s="7">
        <v>21</v>
      </c>
      <c r="F174" s="7">
        <v>1</v>
      </c>
      <c r="G174" s="7">
        <v>1</v>
      </c>
      <c r="H174" s="7">
        <v>0</v>
      </c>
      <c r="I174" s="7">
        <v>19</v>
      </c>
      <c r="J174" s="7">
        <v>20</v>
      </c>
      <c r="K174" s="7">
        <v>0</v>
      </c>
      <c r="L174" s="7">
        <v>1</v>
      </c>
      <c r="M174" s="7">
        <v>12</v>
      </c>
      <c r="N174" s="7">
        <v>2</v>
      </c>
      <c r="O174" s="7">
        <v>0</v>
      </c>
      <c r="P174" s="7">
        <v>0</v>
      </c>
      <c r="Q174" s="7">
        <f t="shared" si="15"/>
        <v>1</v>
      </c>
      <c r="R174" s="8">
        <f t="shared" si="16"/>
        <v>0.51948051948051943</v>
      </c>
      <c r="S174" s="8">
        <f t="shared" si="17"/>
        <v>2.5974025974025976E-2</v>
      </c>
      <c r="T174" s="11">
        <f t="shared" si="18"/>
        <v>516</v>
      </c>
      <c r="U174" s="12">
        <f t="shared" si="19"/>
        <v>6.1301670375423216E-4</v>
      </c>
      <c r="V174" s="13">
        <f t="shared" si="20"/>
        <v>6.1301670375423214</v>
      </c>
    </row>
    <row r="175" spans="1:22" ht="18.75" customHeight="1" x14ac:dyDescent="0.3">
      <c r="A175" s="7">
        <v>9112032095</v>
      </c>
      <c r="B175" s="7">
        <v>122</v>
      </c>
      <c r="C175" s="7">
        <v>0</v>
      </c>
      <c r="D175" s="7">
        <f t="shared" si="14"/>
        <v>122</v>
      </c>
      <c r="E175" s="7">
        <v>23</v>
      </c>
      <c r="F175" s="7">
        <v>7</v>
      </c>
      <c r="G175" s="7">
        <v>0</v>
      </c>
      <c r="H175" s="7">
        <v>1</v>
      </c>
      <c r="I175" s="7">
        <v>22</v>
      </c>
      <c r="J175" s="7">
        <v>34</v>
      </c>
      <c r="K175" s="7">
        <v>1</v>
      </c>
      <c r="L175" s="7">
        <v>3</v>
      </c>
      <c r="M175" s="7">
        <v>14</v>
      </c>
      <c r="N175" s="7">
        <v>9</v>
      </c>
      <c r="O175" s="7">
        <v>2</v>
      </c>
      <c r="P175" s="7">
        <v>2</v>
      </c>
      <c r="Q175" s="7">
        <f t="shared" si="15"/>
        <v>1</v>
      </c>
      <c r="R175" s="8">
        <f t="shared" si="16"/>
        <v>0.50847457627118642</v>
      </c>
      <c r="S175" s="8">
        <f t="shared" si="17"/>
        <v>7.6271186440677971E-2</v>
      </c>
      <c r="T175" s="12">
        <f t="shared" si="18"/>
        <v>771.28813559322032</v>
      </c>
      <c r="U175" s="12">
        <f t="shared" si="19"/>
        <v>9.1630331497306817E-4</v>
      </c>
      <c r="V175" s="13">
        <f t="shared" si="20"/>
        <v>9.1630331497306816</v>
      </c>
    </row>
    <row r="176" spans="1:22" ht="18.75" customHeight="1" x14ac:dyDescent="0.3">
      <c r="A176" s="7">
        <v>9112032103</v>
      </c>
      <c r="B176" s="7">
        <v>46</v>
      </c>
      <c r="C176" s="7">
        <v>0</v>
      </c>
      <c r="D176" s="7">
        <f t="shared" si="14"/>
        <v>46</v>
      </c>
      <c r="E176" s="7">
        <v>6</v>
      </c>
      <c r="F176" s="7">
        <v>4</v>
      </c>
      <c r="G176" s="7">
        <v>0</v>
      </c>
      <c r="H176" s="7">
        <v>0</v>
      </c>
      <c r="I176" s="7">
        <v>10</v>
      </c>
      <c r="J176" s="7">
        <v>7</v>
      </c>
      <c r="K176" s="7">
        <v>0</v>
      </c>
      <c r="L176" s="7">
        <v>1</v>
      </c>
      <c r="M176" s="7">
        <v>6</v>
      </c>
      <c r="N176" s="7">
        <v>6</v>
      </c>
      <c r="O176" s="7">
        <v>0</v>
      </c>
      <c r="P176" s="7">
        <v>3</v>
      </c>
      <c r="Q176" s="7">
        <f t="shared" si="15"/>
        <v>1</v>
      </c>
      <c r="R176" s="8">
        <f t="shared" si="16"/>
        <v>0.41860465116279072</v>
      </c>
      <c r="S176" s="8">
        <f t="shared" si="17"/>
        <v>9.3023255813953487E-2</v>
      </c>
      <c r="T176" s="12">
        <f t="shared" si="18"/>
        <v>285.62790697674416</v>
      </c>
      <c r="U176" s="12">
        <f t="shared" si="19"/>
        <v>3.3933077138586078E-4</v>
      </c>
      <c r="V176" s="13">
        <f t="shared" si="20"/>
        <v>3.3933077138586079</v>
      </c>
    </row>
    <row r="177" spans="1:22" ht="18.75" customHeight="1" x14ac:dyDescent="0.3">
      <c r="A177" s="7">
        <v>9112041001</v>
      </c>
      <c r="B177" s="7">
        <v>564</v>
      </c>
      <c r="C177" s="7">
        <v>0</v>
      </c>
      <c r="D177" s="7">
        <f t="shared" si="14"/>
        <v>564</v>
      </c>
      <c r="E177" s="7">
        <v>60</v>
      </c>
      <c r="F177" s="7">
        <v>67</v>
      </c>
      <c r="G177" s="7">
        <v>18</v>
      </c>
      <c r="H177" s="7">
        <v>9</v>
      </c>
      <c r="I177" s="7">
        <v>9</v>
      </c>
      <c r="J177" s="7">
        <v>93</v>
      </c>
      <c r="K177" s="7">
        <v>55</v>
      </c>
      <c r="L177" s="7">
        <v>54</v>
      </c>
      <c r="M177" s="7">
        <v>13</v>
      </c>
      <c r="N177" s="7">
        <v>73</v>
      </c>
      <c r="O177" s="7">
        <v>39</v>
      </c>
      <c r="P177" s="7">
        <v>39</v>
      </c>
      <c r="Q177" s="7">
        <f t="shared" si="15"/>
        <v>1</v>
      </c>
      <c r="R177" s="8">
        <f t="shared" si="16"/>
        <v>0.3988657844990548</v>
      </c>
      <c r="S177" s="8">
        <f t="shared" si="17"/>
        <v>0.4045368620037807</v>
      </c>
      <c r="T177" s="12">
        <f t="shared" si="18"/>
        <v>4182.5557655954626</v>
      </c>
      <c r="U177" s="12">
        <f t="shared" si="19"/>
        <v>4.9689467997937782E-3</v>
      </c>
      <c r="V177" s="13">
        <f t="shared" si="20"/>
        <v>49.689467997937783</v>
      </c>
    </row>
    <row r="178" spans="1:22" ht="18.75" customHeight="1" x14ac:dyDescent="0.3">
      <c r="A178" s="7">
        <v>9112041002</v>
      </c>
      <c r="B178" s="7">
        <v>944</v>
      </c>
      <c r="C178" s="7">
        <v>108</v>
      </c>
      <c r="D178" s="7">
        <f t="shared" si="14"/>
        <v>1052</v>
      </c>
      <c r="E178" s="7">
        <v>190</v>
      </c>
      <c r="F178" s="7">
        <v>116</v>
      </c>
      <c r="G178" s="7">
        <v>13</v>
      </c>
      <c r="H178" s="7">
        <v>16</v>
      </c>
      <c r="I178" s="7">
        <v>52</v>
      </c>
      <c r="J178" s="7">
        <v>216</v>
      </c>
      <c r="K178" s="7">
        <v>20</v>
      </c>
      <c r="L178" s="7">
        <v>45</v>
      </c>
      <c r="M178" s="7">
        <v>63</v>
      </c>
      <c r="N178" s="7">
        <v>196</v>
      </c>
      <c r="O178" s="7">
        <v>15</v>
      </c>
      <c r="P178" s="7">
        <v>47</v>
      </c>
      <c r="Q178" s="8">
        <f t="shared" si="15"/>
        <v>0.89733840304182511</v>
      </c>
      <c r="R178" s="8">
        <f t="shared" si="16"/>
        <v>0.33670374115267948</v>
      </c>
      <c r="S178" s="8">
        <f t="shared" si="17"/>
        <v>0.15773508594539939</v>
      </c>
      <c r="T178" s="12">
        <f t="shared" si="18"/>
        <v>6092.173913043478</v>
      </c>
      <c r="U178" s="12">
        <f t="shared" si="19"/>
        <v>7.2376053699058822E-3</v>
      </c>
      <c r="V178" s="13">
        <f t="shared" si="20"/>
        <v>72.376053699058829</v>
      </c>
    </row>
    <row r="179" spans="1:22" ht="18.75" customHeight="1" x14ac:dyDescent="0.3">
      <c r="A179" s="7">
        <v>9112041003</v>
      </c>
      <c r="B179" s="7">
        <v>788</v>
      </c>
      <c r="C179" s="7">
        <v>0</v>
      </c>
      <c r="D179" s="7">
        <f t="shared" si="14"/>
        <v>788</v>
      </c>
      <c r="E179" s="7">
        <v>154</v>
      </c>
      <c r="F179" s="7">
        <v>58</v>
      </c>
      <c r="G179" s="7">
        <v>4</v>
      </c>
      <c r="H179" s="7">
        <v>6</v>
      </c>
      <c r="I179" s="7">
        <v>81</v>
      </c>
      <c r="J179" s="7">
        <v>172</v>
      </c>
      <c r="K179" s="7">
        <v>6</v>
      </c>
      <c r="L179" s="7">
        <v>18</v>
      </c>
      <c r="M179" s="7">
        <v>76</v>
      </c>
      <c r="N179" s="7">
        <v>99</v>
      </c>
      <c r="O179" s="7">
        <v>5</v>
      </c>
      <c r="P179" s="7">
        <v>13</v>
      </c>
      <c r="Q179" s="7">
        <f t="shared" si="15"/>
        <v>1</v>
      </c>
      <c r="R179" s="8">
        <f t="shared" si="16"/>
        <v>0.40028901734104044</v>
      </c>
      <c r="S179" s="8">
        <f t="shared" si="17"/>
        <v>7.5144508670520235E-2</v>
      </c>
      <c r="T179" s="12">
        <f t="shared" si="18"/>
        <v>4807.7109826589594</v>
      </c>
      <c r="U179" s="12">
        <f t="shared" si="19"/>
        <v>5.711641742621348E-3</v>
      </c>
      <c r="V179" s="13">
        <f t="shared" si="20"/>
        <v>57.116417426213481</v>
      </c>
    </row>
    <row r="180" spans="1:22" ht="18.75" customHeight="1" x14ac:dyDescent="0.3">
      <c r="A180" s="7">
        <v>9112041004</v>
      </c>
      <c r="B180" s="7">
        <v>585</v>
      </c>
      <c r="C180" s="7">
        <v>56</v>
      </c>
      <c r="D180" s="7">
        <f t="shared" si="14"/>
        <v>641</v>
      </c>
      <c r="E180" s="7">
        <v>124</v>
      </c>
      <c r="F180" s="7">
        <v>63</v>
      </c>
      <c r="G180" s="7">
        <v>8</v>
      </c>
      <c r="H180" s="7">
        <v>7</v>
      </c>
      <c r="I180" s="7">
        <v>32</v>
      </c>
      <c r="J180" s="7">
        <v>112</v>
      </c>
      <c r="K180" s="7">
        <v>18</v>
      </c>
      <c r="L180" s="7">
        <v>27</v>
      </c>
      <c r="M180" s="7">
        <v>52</v>
      </c>
      <c r="N180" s="7">
        <v>86</v>
      </c>
      <c r="O180" s="7">
        <v>21</v>
      </c>
      <c r="P180" s="7">
        <v>25</v>
      </c>
      <c r="Q180" s="8">
        <f t="shared" si="15"/>
        <v>0.91263650546021846</v>
      </c>
      <c r="R180" s="8">
        <f t="shared" si="16"/>
        <v>0.32869565217391306</v>
      </c>
      <c r="S180" s="8">
        <f t="shared" si="17"/>
        <v>0.18434782608695652</v>
      </c>
      <c r="T180" s="12">
        <f t="shared" si="18"/>
        <v>3819.0556521739131</v>
      </c>
      <c r="U180" s="12">
        <f t="shared" si="19"/>
        <v>4.5371025336232978E-3</v>
      </c>
      <c r="V180" s="13">
        <f t="shared" si="20"/>
        <v>45.371025336232975</v>
      </c>
    </row>
    <row r="181" spans="1:22" ht="18.75" customHeight="1" x14ac:dyDescent="0.3">
      <c r="A181" s="7">
        <v>9112041005</v>
      </c>
      <c r="B181" s="7">
        <v>677</v>
      </c>
      <c r="C181" s="7">
        <v>3</v>
      </c>
      <c r="D181" s="7">
        <f t="shared" si="14"/>
        <v>680</v>
      </c>
      <c r="E181" s="7">
        <v>157</v>
      </c>
      <c r="F181" s="7">
        <v>70</v>
      </c>
      <c r="G181" s="7">
        <v>7</v>
      </c>
      <c r="H181" s="7">
        <v>11</v>
      </c>
      <c r="I181" s="7">
        <v>41</v>
      </c>
      <c r="J181" s="7">
        <v>129</v>
      </c>
      <c r="K181" s="7">
        <v>13</v>
      </c>
      <c r="L181" s="7">
        <v>24</v>
      </c>
      <c r="M181" s="7">
        <v>37</v>
      </c>
      <c r="N181" s="7">
        <v>99</v>
      </c>
      <c r="O181" s="7">
        <v>14</v>
      </c>
      <c r="P181" s="7">
        <v>24</v>
      </c>
      <c r="Q181" s="8">
        <f t="shared" si="15"/>
        <v>0.99558823529411766</v>
      </c>
      <c r="R181" s="8">
        <f t="shared" si="16"/>
        <v>0.33067092651757191</v>
      </c>
      <c r="S181" s="8">
        <f t="shared" si="17"/>
        <v>0.1485623003194888</v>
      </c>
      <c r="T181" s="12">
        <f t="shared" si="18"/>
        <v>4238.8019169329073</v>
      </c>
      <c r="U181" s="12">
        <f t="shared" si="19"/>
        <v>5.0357681763281616E-3</v>
      </c>
      <c r="V181" s="13">
        <f t="shared" si="20"/>
        <v>50.357681763281619</v>
      </c>
    </row>
    <row r="182" spans="1:22" ht="18.75" customHeight="1" x14ac:dyDescent="0.3">
      <c r="A182" s="7">
        <v>9112041006</v>
      </c>
      <c r="B182" s="7">
        <v>198</v>
      </c>
      <c r="C182" s="7">
        <v>0</v>
      </c>
      <c r="D182" s="7">
        <f t="shared" si="14"/>
        <v>198</v>
      </c>
      <c r="E182" s="7">
        <v>35</v>
      </c>
      <c r="F182" s="7">
        <v>10</v>
      </c>
      <c r="G182" s="7">
        <v>0</v>
      </c>
      <c r="H182" s="7">
        <v>2</v>
      </c>
      <c r="I182" s="7">
        <v>27</v>
      </c>
      <c r="J182" s="7">
        <v>48</v>
      </c>
      <c r="K182" s="7">
        <v>1</v>
      </c>
      <c r="L182" s="7">
        <v>3</v>
      </c>
      <c r="M182" s="7">
        <v>22</v>
      </c>
      <c r="N182" s="7">
        <v>26</v>
      </c>
      <c r="O182" s="7">
        <v>3</v>
      </c>
      <c r="P182" s="7">
        <v>3</v>
      </c>
      <c r="Q182" s="7">
        <f t="shared" si="15"/>
        <v>1</v>
      </c>
      <c r="R182" s="8">
        <f t="shared" si="16"/>
        <v>0.43888888888888888</v>
      </c>
      <c r="S182" s="8">
        <f t="shared" si="17"/>
        <v>6.6666666666666666E-2</v>
      </c>
      <c r="T182" s="12">
        <f t="shared" si="18"/>
        <v>1216.6000000000001</v>
      </c>
      <c r="U182" s="12">
        <f t="shared" si="19"/>
        <v>1.4453413212934087E-3</v>
      </c>
      <c r="V182" s="13">
        <f t="shared" si="20"/>
        <v>14.453413212934088</v>
      </c>
    </row>
    <row r="183" spans="1:22" ht="18.75" customHeight="1" x14ac:dyDescent="0.3">
      <c r="A183" s="7">
        <v>9112042040</v>
      </c>
      <c r="B183" s="7">
        <v>41</v>
      </c>
      <c r="C183" s="7">
        <v>0</v>
      </c>
      <c r="D183" s="7">
        <f t="shared" si="14"/>
        <v>41</v>
      </c>
      <c r="E183" s="7">
        <v>6</v>
      </c>
      <c r="F183" s="7">
        <v>4</v>
      </c>
      <c r="G183" s="7">
        <v>0</v>
      </c>
      <c r="H183" s="7">
        <v>0</v>
      </c>
      <c r="I183" s="7">
        <v>3</v>
      </c>
      <c r="J183" s="7">
        <v>8</v>
      </c>
      <c r="K183" s="7">
        <v>2</v>
      </c>
      <c r="L183" s="7">
        <v>1</v>
      </c>
      <c r="M183" s="7">
        <v>4</v>
      </c>
      <c r="N183" s="7">
        <v>8</v>
      </c>
      <c r="O183" s="7">
        <v>1</v>
      </c>
      <c r="P183" s="7">
        <v>0</v>
      </c>
      <c r="Q183" s="7">
        <f t="shared" si="15"/>
        <v>1</v>
      </c>
      <c r="R183" s="8">
        <f t="shared" si="16"/>
        <v>0.3783783783783784</v>
      </c>
      <c r="S183" s="8">
        <f t="shared" si="17"/>
        <v>0.10810810810810811</v>
      </c>
      <c r="T183" s="12">
        <f t="shared" si="18"/>
        <v>253.75675675675677</v>
      </c>
      <c r="U183" s="12">
        <f t="shared" si="19"/>
        <v>3.014673073302161E-4</v>
      </c>
      <c r="V183" s="13">
        <f t="shared" si="20"/>
        <v>3.0146730733021609</v>
      </c>
    </row>
    <row r="184" spans="1:22" ht="18.75" customHeight="1" x14ac:dyDescent="0.3">
      <c r="A184" s="7">
        <v>9112042066</v>
      </c>
      <c r="B184" s="7">
        <v>14</v>
      </c>
      <c r="C184" s="7">
        <v>0</v>
      </c>
      <c r="D184" s="7">
        <f t="shared" si="14"/>
        <v>14</v>
      </c>
      <c r="E184" s="7">
        <v>5</v>
      </c>
      <c r="F184" s="7">
        <v>0</v>
      </c>
      <c r="G184" s="7">
        <v>0</v>
      </c>
      <c r="H184" s="7">
        <v>0</v>
      </c>
      <c r="I184" s="7">
        <v>5</v>
      </c>
      <c r="J184" s="7">
        <v>3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f t="shared" si="15"/>
        <v>1</v>
      </c>
      <c r="R184" s="8">
        <f t="shared" si="16"/>
        <v>0.5714285714285714</v>
      </c>
      <c r="S184" s="7">
        <f t="shared" si="17"/>
        <v>0</v>
      </c>
      <c r="T184" s="11">
        <f t="shared" si="18"/>
        <v>86</v>
      </c>
      <c r="U184" s="12">
        <f t="shared" si="19"/>
        <v>1.0216945062570536E-4</v>
      </c>
      <c r="V184" s="13">
        <f t="shared" si="20"/>
        <v>1.0216945062570537</v>
      </c>
    </row>
    <row r="185" spans="1:22" ht="18.75" customHeight="1" x14ac:dyDescent="0.3">
      <c r="A185" s="7">
        <v>9112042108</v>
      </c>
      <c r="B185" s="7">
        <v>23</v>
      </c>
      <c r="C185" s="7">
        <v>0</v>
      </c>
      <c r="D185" s="7">
        <f t="shared" si="14"/>
        <v>23</v>
      </c>
      <c r="E185" s="7">
        <v>3</v>
      </c>
      <c r="F185" s="7">
        <v>1</v>
      </c>
      <c r="G185" s="7">
        <v>1</v>
      </c>
      <c r="H185" s="7">
        <v>0</v>
      </c>
      <c r="I185" s="7">
        <v>6</v>
      </c>
      <c r="J185" s="7">
        <v>2</v>
      </c>
      <c r="K185" s="7">
        <v>0</v>
      </c>
      <c r="L185" s="7">
        <v>1</v>
      </c>
      <c r="M185" s="7">
        <v>0</v>
      </c>
      <c r="N185" s="7">
        <v>4</v>
      </c>
      <c r="O185" s="7">
        <v>4</v>
      </c>
      <c r="P185" s="7">
        <v>0</v>
      </c>
      <c r="Q185" s="7">
        <f t="shared" si="15"/>
        <v>1</v>
      </c>
      <c r="R185" s="8">
        <f t="shared" si="16"/>
        <v>0.40909090909090912</v>
      </c>
      <c r="S185" s="8">
        <f t="shared" si="17"/>
        <v>0.27272727272727271</v>
      </c>
      <c r="T185" s="12">
        <f t="shared" si="18"/>
        <v>158.90909090909091</v>
      </c>
      <c r="U185" s="12">
        <f t="shared" si="19"/>
        <v>1.8878668043734986E-4</v>
      </c>
      <c r="V185" s="13">
        <f t="shared" si="20"/>
        <v>1.8878668043734985</v>
      </c>
    </row>
    <row r="186" spans="1:22" ht="18.75" customHeight="1" x14ac:dyDescent="0.3">
      <c r="A186" s="7">
        <v>9112051001</v>
      </c>
      <c r="B186" s="7">
        <v>1349</v>
      </c>
      <c r="C186" s="7">
        <v>209</v>
      </c>
      <c r="D186" s="7">
        <f t="shared" si="14"/>
        <v>1558</v>
      </c>
      <c r="E186" s="7">
        <v>193</v>
      </c>
      <c r="F186" s="7">
        <v>110</v>
      </c>
      <c r="G186" s="7">
        <v>15</v>
      </c>
      <c r="H186" s="7">
        <v>12</v>
      </c>
      <c r="I186" s="7">
        <v>160</v>
      </c>
      <c r="J186" s="7">
        <v>346</v>
      </c>
      <c r="K186" s="7">
        <v>34</v>
      </c>
      <c r="L186" s="7">
        <v>80</v>
      </c>
      <c r="M186" s="7">
        <v>112</v>
      </c>
      <c r="N186" s="7">
        <v>261</v>
      </c>
      <c r="O186" s="7">
        <v>35</v>
      </c>
      <c r="P186" s="7">
        <v>73</v>
      </c>
      <c r="Q186" s="8">
        <f t="shared" si="15"/>
        <v>0.86585365853658536</v>
      </c>
      <c r="R186" s="8">
        <f t="shared" si="16"/>
        <v>0.43326345213137668</v>
      </c>
      <c r="S186" s="8">
        <f t="shared" si="17"/>
        <v>0.17400419287211741</v>
      </c>
      <c r="T186" s="12">
        <f t="shared" si="18"/>
        <v>9179.4430468204046</v>
      </c>
      <c r="U186" s="12">
        <f t="shared" si="19"/>
        <v>1.0905333176088276E-2</v>
      </c>
      <c r="V186" s="13">
        <f t="shared" si="20"/>
        <v>109.05333176088276</v>
      </c>
    </row>
    <row r="187" spans="1:22" ht="18.75" customHeight="1" x14ac:dyDescent="0.3">
      <c r="A187" s="7">
        <v>9112051002</v>
      </c>
      <c r="B187" s="7">
        <v>948</v>
      </c>
      <c r="C187" s="7">
        <v>1</v>
      </c>
      <c r="D187" s="7">
        <f t="shared" si="14"/>
        <v>949</v>
      </c>
      <c r="E187" s="7">
        <v>170</v>
      </c>
      <c r="F187" s="7">
        <v>82</v>
      </c>
      <c r="G187" s="7">
        <v>6</v>
      </c>
      <c r="H187" s="7">
        <v>13</v>
      </c>
      <c r="I187" s="7">
        <v>100</v>
      </c>
      <c r="J187" s="7">
        <v>223</v>
      </c>
      <c r="K187" s="7">
        <v>9</v>
      </c>
      <c r="L187" s="7">
        <v>29</v>
      </c>
      <c r="M187" s="7">
        <v>89</v>
      </c>
      <c r="N187" s="7">
        <v>130</v>
      </c>
      <c r="O187" s="7">
        <v>9</v>
      </c>
      <c r="P187" s="7">
        <v>32</v>
      </c>
      <c r="Q187" s="8">
        <f t="shared" si="15"/>
        <v>0.99894625922023184</v>
      </c>
      <c r="R187" s="8">
        <f t="shared" si="16"/>
        <v>0.4047085201793722</v>
      </c>
      <c r="S187" s="8">
        <f t="shared" si="17"/>
        <v>0.10986547085201794</v>
      </c>
      <c r="T187" s="12">
        <f t="shared" si="18"/>
        <v>5925.186098654709</v>
      </c>
      <c r="U187" s="12">
        <f t="shared" si="19"/>
        <v>7.039221029704861E-3</v>
      </c>
      <c r="V187" s="13">
        <f t="shared" si="20"/>
        <v>70.392210297048607</v>
      </c>
    </row>
    <row r="188" spans="1:22" ht="18.75" customHeight="1" x14ac:dyDescent="0.3">
      <c r="A188" s="7">
        <v>9112051003</v>
      </c>
      <c r="B188" s="7">
        <v>452</v>
      </c>
      <c r="C188" s="7">
        <v>577</v>
      </c>
      <c r="D188" s="7">
        <f t="shared" si="14"/>
        <v>1029</v>
      </c>
      <c r="E188" s="7">
        <v>114</v>
      </c>
      <c r="F188" s="7">
        <v>59</v>
      </c>
      <c r="G188" s="7">
        <v>3</v>
      </c>
      <c r="H188" s="7">
        <v>6</v>
      </c>
      <c r="I188" s="7">
        <v>87</v>
      </c>
      <c r="J188" s="7">
        <v>262</v>
      </c>
      <c r="K188" s="7">
        <v>17</v>
      </c>
      <c r="L188" s="7">
        <v>54</v>
      </c>
      <c r="M188" s="7">
        <v>89</v>
      </c>
      <c r="N188" s="7">
        <v>187</v>
      </c>
      <c r="O188" s="7">
        <v>21</v>
      </c>
      <c r="P188" s="7">
        <v>44</v>
      </c>
      <c r="Q188" s="8">
        <f t="shared" si="15"/>
        <v>0.43926141885325559</v>
      </c>
      <c r="R188" s="8">
        <f t="shared" si="16"/>
        <v>0.44538706256627786</v>
      </c>
      <c r="S188" s="8">
        <f t="shared" si="17"/>
        <v>0.1537645811240721</v>
      </c>
      <c r="T188" s="12">
        <f t="shared" si="18"/>
        <v>3809.5015906680806</v>
      </c>
      <c r="U188" s="12">
        <f t="shared" si="19"/>
        <v>4.525752147398936E-3</v>
      </c>
      <c r="V188" s="13">
        <f t="shared" si="20"/>
        <v>45.257521473989357</v>
      </c>
    </row>
    <row r="189" spans="1:22" ht="18.75" customHeight="1" x14ac:dyDescent="0.3">
      <c r="A189" s="7">
        <v>9112051004</v>
      </c>
      <c r="B189" s="7">
        <v>1611</v>
      </c>
      <c r="C189" s="7">
        <v>194</v>
      </c>
      <c r="D189" s="7">
        <f t="shared" si="14"/>
        <v>1805</v>
      </c>
      <c r="E189" s="7">
        <v>215</v>
      </c>
      <c r="F189" s="7">
        <v>89</v>
      </c>
      <c r="G189" s="7">
        <v>1</v>
      </c>
      <c r="H189" s="7">
        <v>13</v>
      </c>
      <c r="I189" s="7">
        <v>204</v>
      </c>
      <c r="J189" s="7">
        <v>449</v>
      </c>
      <c r="K189" s="7">
        <v>50</v>
      </c>
      <c r="L189" s="7">
        <v>85</v>
      </c>
      <c r="M189" s="7">
        <v>192</v>
      </c>
      <c r="N189" s="7">
        <v>298</v>
      </c>
      <c r="O189" s="7">
        <v>59</v>
      </c>
      <c r="P189" s="7">
        <v>68</v>
      </c>
      <c r="Q189" s="8">
        <f t="shared" si="15"/>
        <v>0.8925207756232687</v>
      </c>
      <c r="R189" s="8">
        <f t="shared" si="16"/>
        <v>0.45734184561810798</v>
      </c>
      <c r="S189" s="8">
        <f t="shared" si="17"/>
        <v>0.16018572257690075</v>
      </c>
      <c r="T189" s="12">
        <f t="shared" si="18"/>
        <v>10862.544979686594</v>
      </c>
      <c r="U189" s="12">
        <f t="shared" si="19"/>
        <v>1.2904886662460384E-2</v>
      </c>
      <c r="V189" s="13">
        <f t="shared" si="20"/>
        <v>129.04886662460385</v>
      </c>
    </row>
    <row r="190" spans="1:22" ht="18.75" customHeight="1" x14ac:dyDescent="0.3">
      <c r="A190" s="7">
        <v>9112051005</v>
      </c>
      <c r="B190" s="7">
        <v>647</v>
      </c>
      <c r="C190" s="7">
        <v>0</v>
      </c>
      <c r="D190" s="7">
        <f t="shared" si="14"/>
        <v>647</v>
      </c>
      <c r="E190" s="7">
        <v>14</v>
      </c>
      <c r="F190" s="7">
        <v>30</v>
      </c>
      <c r="G190" s="7">
        <v>14</v>
      </c>
      <c r="H190" s="7">
        <v>11</v>
      </c>
      <c r="I190" s="7">
        <v>17</v>
      </c>
      <c r="J190" s="7">
        <v>203</v>
      </c>
      <c r="K190" s="7">
        <v>58</v>
      </c>
      <c r="L190" s="7">
        <v>84</v>
      </c>
      <c r="M190" s="7">
        <v>16</v>
      </c>
      <c r="N190" s="7">
        <v>83</v>
      </c>
      <c r="O190" s="7">
        <v>32</v>
      </c>
      <c r="P190" s="7">
        <v>43</v>
      </c>
      <c r="Q190" s="7">
        <f t="shared" si="15"/>
        <v>1</v>
      </c>
      <c r="R190" s="8">
        <f t="shared" si="16"/>
        <v>0.59834710743801656</v>
      </c>
      <c r="S190" s="8">
        <f t="shared" si="17"/>
        <v>0.4</v>
      </c>
      <c r="T190" s="12">
        <f t="shared" si="18"/>
        <v>5044.4611570247935</v>
      </c>
      <c r="U190" s="12">
        <f t="shared" si="19"/>
        <v>5.9929049432085255E-3</v>
      </c>
      <c r="V190" s="13">
        <f t="shared" si="20"/>
        <v>59.929049432085257</v>
      </c>
    </row>
    <row r="191" spans="1:22" ht="18.75" customHeight="1" x14ac:dyDescent="0.3">
      <c r="A191" s="7">
        <v>9112051006</v>
      </c>
      <c r="B191" s="7">
        <v>1476</v>
      </c>
      <c r="C191" s="7">
        <v>1</v>
      </c>
      <c r="D191" s="7">
        <f t="shared" si="14"/>
        <v>1477</v>
      </c>
      <c r="E191" s="7">
        <v>46</v>
      </c>
      <c r="F191" s="7">
        <v>51</v>
      </c>
      <c r="G191" s="7">
        <v>13</v>
      </c>
      <c r="H191" s="7">
        <v>15</v>
      </c>
      <c r="I191" s="7">
        <v>98</v>
      </c>
      <c r="J191" s="7">
        <v>544</v>
      </c>
      <c r="K191" s="7">
        <v>63</v>
      </c>
      <c r="L191" s="7">
        <v>138</v>
      </c>
      <c r="M191" s="7">
        <v>61</v>
      </c>
      <c r="N191" s="7">
        <v>263</v>
      </c>
      <c r="O191" s="7">
        <v>35</v>
      </c>
      <c r="P191" s="7">
        <v>63</v>
      </c>
      <c r="Q191" s="8">
        <f t="shared" si="15"/>
        <v>0.99932295192958698</v>
      </c>
      <c r="R191" s="8">
        <f t="shared" si="16"/>
        <v>0.60647482014388487</v>
      </c>
      <c r="S191" s="8">
        <f t="shared" si="17"/>
        <v>0.23525179856115108</v>
      </c>
      <c r="T191" s="12">
        <f t="shared" si="18"/>
        <v>10561.394244604317</v>
      </c>
      <c r="U191" s="12">
        <f t="shared" si="19"/>
        <v>1.254711450945011E-2</v>
      </c>
      <c r="V191" s="13">
        <f t="shared" si="20"/>
        <v>125.47114509450111</v>
      </c>
    </row>
    <row r="192" spans="1:22" ht="18.75" customHeight="1" x14ac:dyDescent="0.3">
      <c r="A192" s="7">
        <v>9112051007</v>
      </c>
      <c r="B192" s="7">
        <v>446</v>
      </c>
      <c r="C192" s="7">
        <v>345</v>
      </c>
      <c r="D192" s="7">
        <f t="shared" si="14"/>
        <v>791</v>
      </c>
      <c r="E192" s="7">
        <v>36</v>
      </c>
      <c r="F192" s="7">
        <v>47</v>
      </c>
      <c r="G192" s="7">
        <v>9</v>
      </c>
      <c r="H192" s="7">
        <v>11</v>
      </c>
      <c r="I192" s="7">
        <v>32</v>
      </c>
      <c r="J192" s="7">
        <v>231</v>
      </c>
      <c r="K192" s="7">
        <v>19</v>
      </c>
      <c r="L192" s="7">
        <v>58</v>
      </c>
      <c r="M192" s="7">
        <v>32</v>
      </c>
      <c r="N192" s="7">
        <v>171</v>
      </c>
      <c r="O192" s="7">
        <v>20</v>
      </c>
      <c r="P192" s="7">
        <v>50</v>
      </c>
      <c r="Q192" s="8">
        <f t="shared" si="15"/>
        <v>0.5638432364096081</v>
      </c>
      <c r="R192" s="8">
        <f t="shared" si="16"/>
        <v>0.47486033519553073</v>
      </c>
      <c r="S192" s="8">
        <f t="shared" si="17"/>
        <v>0.23324022346368714</v>
      </c>
      <c r="T192" s="12">
        <f t="shared" si="18"/>
        <v>3719.2011173184355</v>
      </c>
      <c r="U192" s="12">
        <f t="shared" si="19"/>
        <v>4.4184736618945826E-3</v>
      </c>
      <c r="V192" s="13">
        <f t="shared" si="20"/>
        <v>44.184736618945827</v>
      </c>
    </row>
    <row r="193" spans="1:22" ht="18.75" customHeight="1" x14ac:dyDescent="0.3">
      <c r="A193" s="7">
        <v>9112052038</v>
      </c>
      <c r="B193" s="7">
        <v>66</v>
      </c>
      <c r="C193" s="7">
        <v>0</v>
      </c>
      <c r="D193" s="7">
        <f t="shared" si="14"/>
        <v>66</v>
      </c>
      <c r="E193" s="7">
        <v>10</v>
      </c>
      <c r="F193" s="7">
        <v>5</v>
      </c>
      <c r="G193" s="7">
        <v>0</v>
      </c>
      <c r="H193" s="7">
        <v>1</v>
      </c>
      <c r="I193" s="7">
        <v>5</v>
      </c>
      <c r="J193" s="7">
        <v>18</v>
      </c>
      <c r="K193" s="7">
        <v>0</v>
      </c>
      <c r="L193" s="7">
        <v>0</v>
      </c>
      <c r="M193" s="7">
        <v>6</v>
      </c>
      <c r="N193" s="7">
        <v>8</v>
      </c>
      <c r="O193" s="7">
        <v>1</v>
      </c>
      <c r="P193" s="7">
        <v>1</v>
      </c>
      <c r="Q193" s="7">
        <f t="shared" si="15"/>
        <v>1</v>
      </c>
      <c r="R193" s="8">
        <f t="shared" si="16"/>
        <v>0.41818181818181815</v>
      </c>
      <c r="S193" s="8">
        <f t="shared" si="17"/>
        <v>5.4545454545454543E-2</v>
      </c>
      <c r="T193" s="12">
        <f t="shared" si="18"/>
        <v>399.59999999999997</v>
      </c>
      <c r="U193" s="12">
        <f t="shared" si="19"/>
        <v>4.7473154034920764E-4</v>
      </c>
      <c r="V193" s="13">
        <f t="shared" si="20"/>
        <v>4.7473154034920766</v>
      </c>
    </row>
    <row r="194" spans="1:22" ht="18.75" customHeight="1" x14ac:dyDescent="0.3">
      <c r="A194" s="7">
        <v>9112052090</v>
      </c>
      <c r="B194" s="7">
        <v>31</v>
      </c>
      <c r="C194" s="7">
        <v>0</v>
      </c>
      <c r="D194" s="7">
        <f t="shared" ref="D194:D257" si="21">+C194+B194</f>
        <v>31</v>
      </c>
      <c r="E194" s="7">
        <v>7</v>
      </c>
      <c r="F194" s="7">
        <v>1</v>
      </c>
      <c r="G194" s="7">
        <v>1</v>
      </c>
      <c r="H194" s="7">
        <v>0</v>
      </c>
      <c r="I194" s="7">
        <v>3</v>
      </c>
      <c r="J194" s="7">
        <v>5</v>
      </c>
      <c r="K194" s="7">
        <v>0</v>
      </c>
      <c r="L194" s="7">
        <v>1</v>
      </c>
      <c r="M194" s="7">
        <v>5</v>
      </c>
      <c r="N194" s="7">
        <v>4</v>
      </c>
      <c r="O194" s="7">
        <v>1</v>
      </c>
      <c r="P194" s="7">
        <v>1</v>
      </c>
      <c r="Q194" s="7">
        <f t="shared" ref="Q194:Q247" si="22">+B194/(B194+C194)</f>
        <v>1</v>
      </c>
      <c r="R194" s="8">
        <f t="shared" ref="R194:R247" si="23">+(SUM(I194:L194)/SUM(E194:P194))</f>
        <v>0.31034482758620691</v>
      </c>
      <c r="S194" s="8">
        <f t="shared" ref="S194:S247" si="24">+(G194+H194+K194+L194+O194+P194)/SUM(E194:P194)</f>
        <v>0.13793103448275862</v>
      </c>
      <c r="T194" s="12">
        <f t="shared" ref="T194:T257" si="25">+D194*(Q194*$Y$2+R194*$Y$3+S194*$Y$4)</f>
        <v>191.34482758620689</v>
      </c>
      <c r="U194" s="12">
        <f t="shared" ref="U194:U257" si="26">+T194/SUM($T$2:$T$247)</f>
        <v>2.2732088272736127E-4</v>
      </c>
      <c r="V194" s="13">
        <f t="shared" ref="V194:V257" si="27">+U194*$Y$10</f>
        <v>2.2732088272736126</v>
      </c>
    </row>
    <row r="195" spans="1:22" ht="18.75" customHeight="1" x14ac:dyDescent="0.3">
      <c r="A195" s="7">
        <v>9112061001</v>
      </c>
      <c r="B195" s="7">
        <v>2350</v>
      </c>
      <c r="C195" s="7">
        <v>212</v>
      </c>
      <c r="D195" s="7">
        <f t="shared" si="21"/>
        <v>2562</v>
      </c>
      <c r="E195" s="7">
        <v>110</v>
      </c>
      <c r="F195" s="7">
        <v>51</v>
      </c>
      <c r="G195" s="7">
        <v>13</v>
      </c>
      <c r="H195" s="7">
        <v>16</v>
      </c>
      <c r="I195" s="7">
        <v>214</v>
      </c>
      <c r="J195" s="7">
        <v>804</v>
      </c>
      <c r="K195" s="7">
        <v>105</v>
      </c>
      <c r="L195" s="7">
        <v>201</v>
      </c>
      <c r="M195" s="7">
        <v>108</v>
      </c>
      <c r="N195" s="7">
        <v>279</v>
      </c>
      <c r="O195" s="7">
        <v>92</v>
      </c>
      <c r="P195" s="7">
        <v>117</v>
      </c>
      <c r="Q195" s="8">
        <f t="shared" si="22"/>
        <v>0.9172521467603435</v>
      </c>
      <c r="R195" s="8">
        <f t="shared" si="23"/>
        <v>0.62748815165876781</v>
      </c>
      <c r="S195" s="8">
        <f t="shared" si="24"/>
        <v>0.25781990521327014</v>
      </c>
      <c r="T195" s="12">
        <f t="shared" si="25"/>
        <v>17607.387677725117</v>
      </c>
      <c r="U195" s="12">
        <f t="shared" si="26"/>
        <v>2.0917873557988246E-2</v>
      </c>
      <c r="V195" s="13">
        <f t="shared" si="27"/>
        <v>209.17873557988247</v>
      </c>
    </row>
    <row r="196" spans="1:22" ht="18.75" customHeight="1" x14ac:dyDescent="0.3">
      <c r="A196" s="7">
        <v>9112062001</v>
      </c>
      <c r="B196" s="7">
        <v>111</v>
      </c>
      <c r="C196" s="7">
        <v>0</v>
      </c>
      <c r="D196" s="7">
        <f t="shared" si="21"/>
        <v>111</v>
      </c>
      <c r="E196" s="7">
        <v>16</v>
      </c>
      <c r="F196" s="7">
        <v>6</v>
      </c>
      <c r="G196" s="7">
        <v>1</v>
      </c>
      <c r="H196" s="7">
        <v>0</v>
      </c>
      <c r="I196" s="7">
        <v>29</v>
      </c>
      <c r="J196" s="7">
        <v>23</v>
      </c>
      <c r="K196" s="7">
        <v>2</v>
      </c>
      <c r="L196" s="7">
        <v>0</v>
      </c>
      <c r="M196" s="7">
        <v>17</v>
      </c>
      <c r="N196" s="7">
        <v>9</v>
      </c>
      <c r="O196" s="7">
        <v>0</v>
      </c>
      <c r="P196" s="7">
        <v>0</v>
      </c>
      <c r="Q196" s="7">
        <f t="shared" si="22"/>
        <v>1</v>
      </c>
      <c r="R196" s="8">
        <f t="shared" si="23"/>
        <v>0.52427184466019416</v>
      </c>
      <c r="S196" s="8">
        <f t="shared" si="24"/>
        <v>2.9126213592233011E-2</v>
      </c>
      <c r="T196" s="12">
        <f t="shared" si="25"/>
        <v>684.32038834951447</v>
      </c>
      <c r="U196" s="12">
        <f t="shared" si="26"/>
        <v>8.1298416429813065E-4</v>
      </c>
      <c r="V196" s="13">
        <f t="shared" si="27"/>
        <v>8.1298416429813063</v>
      </c>
    </row>
    <row r="197" spans="1:22" ht="18.75" customHeight="1" x14ac:dyDescent="0.3">
      <c r="A197" s="7">
        <v>9112062002</v>
      </c>
      <c r="B197" s="7">
        <v>13</v>
      </c>
      <c r="C197" s="7">
        <v>0</v>
      </c>
      <c r="D197" s="7">
        <f t="shared" si="21"/>
        <v>13</v>
      </c>
      <c r="E197" s="7">
        <v>5</v>
      </c>
      <c r="F197" s="7">
        <v>0</v>
      </c>
      <c r="G197" s="7">
        <v>0</v>
      </c>
      <c r="H197" s="7">
        <v>0</v>
      </c>
      <c r="I197" s="7">
        <v>1</v>
      </c>
      <c r="J197" s="7">
        <v>3</v>
      </c>
      <c r="K197" s="7">
        <v>0</v>
      </c>
      <c r="L197" s="7">
        <v>0</v>
      </c>
      <c r="M197" s="7">
        <v>1</v>
      </c>
      <c r="N197" s="7">
        <v>1</v>
      </c>
      <c r="O197" s="7">
        <v>0</v>
      </c>
      <c r="P197" s="7">
        <v>0</v>
      </c>
      <c r="Q197" s="7">
        <f t="shared" si="22"/>
        <v>1</v>
      </c>
      <c r="R197" s="8">
        <f t="shared" si="23"/>
        <v>0.36363636363636365</v>
      </c>
      <c r="S197" s="7">
        <f t="shared" si="24"/>
        <v>0</v>
      </c>
      <c r="T197" s="12">
        <f t="shared" si="25"/>
        <v>74.454545454545453</v>
      </c>
      <c r="U197" s="12">
        <f t="shared" si="26"/>
        <v>8.845325587997113E-5</v>
      </c>
      <c r="V197" s="13">
        <f t="shared" si="27"/>
        <v>0.88453255879971127</v>
      </c>
    </row>
    <row r="198" spans="1:22" ht="18.75" customHeight="1" x14ac:dyDescent="0.3">
      <c r="A198" s="7">
        <v>9112062015</v>
      </c>
      <c r="B198" s="7">
        <v>124</v>
      </c>
      <c r="C198" s="7">
        <v>0</v>
      </c>
      <c r="D198" s="7">
        <f t="shared" si="21"/>
        <v>124</v>
      </c>
      <c r="E198" s="7">
        <v>24</v>
      </c>
      <c r="F198" s="7">
        <v>2</v>
      </c>
      <c r="G198" s="7">
        <v>2</v>
      </c>
      <c r="H198" s="7">
        <v>0</v>
      </c>
      <c r="I198" s="7">
        <v>33</v>
      </c>
      <c r="J198" s="7">
        <v>27</v>
      </c>
      <c r="K198" s="7">
        <v>1</v>
      </c>
      <c r="L198" s="7">
        <v>6</v>
      </c>
      <c r="M198" s="7">
        <v>19</v>
      </c>
      <c r="N198" s="7">
        <v>5</v>
      </c>
      <c r="O198" s="7">
        <v>0</v>
      </c>
      <c r="P198" s="7">
        <v>2</v>
      </c>
      <c r="Q198" s="7">
        <f t="shared" si="22"/>
        <v>1</v>
      </c>
      <c r="R198" s="8">
        <f t="shared" si="23"/>
        <v>0.55371900826446285</v>
      </c>
      <c r="S198" s="8">
        <f t="shared" si="24"/>
        <v>9.0909090909090912E-2</v>
      </c>
      <c r="T198" s="12">
        <f t="shared" si="25"/>
        <v>802.41322314049592</v>
      </c>
      <c r="U198" s="12">
        <f t="shared" si="26"/>
        <v>9.5328044398913943E-4</v>
      </c>
      <c r="V198" s="13">
        <f t="shared" si="27"/>
        <v>9.5328044398913949</v>
      </c>
    </row>
    <row r="199" spans="1:22" ht="18.75" customHeight="1" x14ac:dyDescent="0.3">
      <c r="A199" s="7">
        <v>9112062019</v>
      </c>
      <c r="B199" s="7">
        <v>74</v>
      </c>
      <c r="C199" s="7">
        <v>0</v>
      </c>
      <c r="D199" s="7">
        <f t="shared" si="21"/>
        <v>74</v>
      </c>
      <c r="E199" s="7">
        <v>15</v>
      </c>
      <c r="F199" s="7">
        <v>5</v>
      </c>
      <c r="G199" s="7">
        <v>0</v>
      </c>
      <c r="H199" s="7">
        <v>0</v>
      </c>
      <c r="I199" s="7">
        <v>18</v>
      </c>
      <c r="J199" s="7">
        <v>10</v>
      </c>
      <c r="K199" s="7">
        <v>0</v>
      </c>
      <c r="L199" s="7">
        <v>1</v>
      </c>
      <c r="M199" s="7">
        <v>8</v>
      </c>
      <c r="N199" s="7">
        <v>8</v>
      </c>
      <c r="O199" s="7">
        <v>2</v>
      </c>
      <c r="P199" s="7">
        <v>3</v>
      </c>
      <c r="Q199" s="7">
        <f t="shared" si="22"/>
        <v>1</v>
      </c>
      <c r="R199" s="8">
        <f t="shared" si="23"/>
        <v>0.41428571428571431</v>
      </c>
      <c r="S199" s="8">
        <f t="shared" si="24"/>
        <v>8.5714285714285715E-2</v>
      </c>
      <c r="T199" s="12">
        <f t="shared" si="25"/>
        <v>456.68571428571425</v>
      </c>
      <c r="U199" s="12">
        <f t="shared" si="26"/>
        <v>5.4255033182766586E-4</v>
      </c>
      <c r="V199" s="13">
        <f t="shared" si="27"/>
        <v>5.4255033182766583</v>
      </c>
    </row>
    <row r="200" spans="1:22" ht="18.75" customHeight="1" x14ac:dyDescent="0.3">
      <c r="A200" s="7">
        <v>9112062023</v>
      </c>
      <c r="B200" s="7">
        <v>107</v>
      </c>
      <c r="C200" s="7">
        <v>0</v>
      </c>
      <c r="D200" s="7">
        <f t="shared" si="21"/>
        <v>107</v>
      </c>
      <c r="E200" s="7">
        <v>22</v>
      </c>
      <c r="F200" s="7">
        <v>2</v>
      </c>
      <c r="G200" s="7">
        <v>0</v>
      </c>
      <c r="H200" s="7">
        <v>0</v>
      </c>
      <c r="I200" s="7">
        <v>35</v>
      </c>
      <c r="J200" s="7">
        <v>18</v>
      </c>
      <c r="K200" s="7">
        <v>1</v>
      </c>
      <c r="L200" s="7">
        <v>0</v>
      </c>
      <c r="M200" s="7">
        <v>21</v>
      </c>
      <c r="N200" s="7">
        <v>4</v>
      </c>
      <c r="O200" s="7">
        <v>1</v>
      </c>
      <c r="P200" s="7">
        <v>0</v>
      </c>
      <c r="Q200" s="7">
        <f t="shared" si="22"/>
        <v>1</v>
      </c>
      <c r="R200" s="8">
        <f t="shared" si="23"/>
        <v>0.51923076923076927</v>
      </c>
      <c r="S200" s="8">
        <f t="shared" si="24"/>
        <v>1.9230769230769232E-2</v>
      </c>
      <c r="T200" s="12">
        <f t="shared" si="25"/>
        <v>654.34615384615381</v>
      </c>
      <c r="U200" s="12">
        <f t="shared" si="26"/>
        <v>7.7737426811052114E-4</v>
      </c>
      <c r="V200" s="13">
        <f t="shared" si="27"/>
        <v>7.7737426811052117</v>
      </c>
    </row>
    <row r="201" spans="1:22" ht="18.75" customHeight="1" x14ac:dyDescent="0.3">
      <c r="A201" s="7">
        <v>9112062028</v>
      </c>
      <c r="B201" s="7">
        <v>5</v>
      </c>
      <c r="C201" s="7">
        <v>0</v>
      </c>
      <c r="D201" s="7">
        <f t="shared" si="21"/>
        <v>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2</v>
      </c>
      <c r="K201" s="7">
        <v>0</v>
      </c>
      <c r="L201" s="7">
        <v>0</v>
      </c>
      <c r="M201" s="7">
        <v>1</v>
      </c>
      <c r="N201" s="7">
        <v>1</v>
      </c>
      <c r="O201" s="7">
        <v>0</v>
      </c>
      <c r="P201" s="7">
        <v>0</v>
      </c>
      <c r="Q201" s="7">
        <f t="shared" si="22"/>
        <v>1</v>
      </c>
      <c r="R201" s="8">
        <f t="shared" si="23"/>
        <v>0.5</v>
      </c>
      <c r="S201" s="7">
        <f t="shared" si="24"/>
        <v>0</v>
      </c>
      <c r="T201" s="11">
        <f t="shared" si="25"/>
        <v>30</v>
      </c>
      <c r="U201" s="12">
        <f t="shared" si="26"/>
        <v>3.5640506032222802E-5</v>
      </c>
      <c r="V201" s="13">
        <f t="shared" si="27"/>
        <v>0.35640506032222802</v>
      </c>
    </row>
    <row r="202" spans="1:22" ht="18.75" customHeight="1" x14ac:dyDescent="0.3">
      <c r="A202" s="7">
        <v>9112062031</v>
      </c>
      <c r="B202" s="7">
        <v>17</v>
      </c>
      <c r="C202" s="7">
        <v>0</v>
      </c>
      <c r="D202" s="7">
        <f t="shared" si="21"/>
        <v>17</v>
      </c>
      <c r="E202" s="7">
        <v>3</v>
      </c>
      <c r="F202" s="7">
        <v>0</v>
      </c>
      <c r="G202" s="7">
        <v>0</v>
      </c>
      <c r="H202" s="7">
        <v>0</v>
      </c>
      <c r="I202" s="7">
        <v>6</v>
      </c>
      <c r="J202" s="7">
        <v>2</v>
      </c>
      <c r="K202" s="7">
        <v>0</v>
      </c>
      <c r="L202" s="7">
        <v>0</v>
      </c>
      <c r="M202" s="7">
        <v>3</v>
      </c>
      <c r="N202" s="7">
        <v>2</v>
      </c>
      <c r="O202" s="7">
        <v>0</v>
      </c>
      <c r="P202" s="7">
        <v>0</v>
      </c>
      <c r="Q202" s="7">
        <f t="shared" si="22"/>
        <v>1</v>
      </c>
      <c r="R202" s="8">
        <f t="shared" si="23"/>
        <v>0.5</v>
      </c>
      <c r="S202" s="7">
        <f t="shared" si="24"/>
        <v>0</v>
      </c>
      <c r="T202" s="11">
        <f t="shared" si="25"/>
        <v>102</v>
      </c>
      <c r="U202" s="12">
        <f t="shared" si="26"/>
        <v>1.2117772050955752E-4</v>
      </c>
      <c r="V202" s="13">
        <f t="shared" si="27"/>
        <v>1.2117772050955751</v>
      </c>
    </row>
    <row r="203" spans="1:22" ht="18.75" customHeight="1" x14ac:dyDescent="0.3">
      <c r="A203" s="7">
        <v>9112062032</v>
      </c>
      <c r="B203" s="7">
        <v>159</v>
      </c>
      <c r="C203" s="7">
        <v>0</v>
      </c>
      <c r="D203" s="7">
        <f t="shared" si="21"/>
        <v>159</v>
      </c>
      <c r="E203" s="7">
        <v>38</v>
      </c>
      <c r="F203" s="7">
        <v>1</v>
      </c>
      <c r="G203" s="7">
        <v>0</v>
      </c>
      <c r="H203" s="7">
        <v>0</v>
      </c>
      <c r="I203" s="7">
        <v>62</v>
      </c>
      <c r="J203" s="7">
        <v>26</v>
      </c>
      <c r="K203" s="7">
        <v>0</v>
      </c>
      <c r="L203" s="7">
        <v>1</v>
      </c>
      <c r="M203" s="7">
        <v>26</v>
      </c>
      <c r="N203" s="7">
        <v>4</v>
      </c>
      <c r="O203" s="7">
        <v>0</v>
      </c>
      <c r="P203" s="7">
        <v>0</v>
      </c>
      <c r="Q203" s="7">
        <f t="shared" si="22"/>
        <v>1</v>
      </c>
      <c r="R203" s="8">
        <f t="shared" si="23"/>
        <v>0.56329113924050633</v>
      </c>
      <c r="S203" s="8">
        <f t="shared" si="24"/>
        <v>6.3291139240506328E-3</v>
      </c>
      <c r="T203" s="12">
        <f t="shared" si="25"/>
        <v>978.15189873417717</v>
      </c>
      <c r="U203" s="12">
        <f t="shared" si="26"/>
        <v>1.1620609549088542E-3</v>
      </c>
      <c r="V203" s="13">
        <f t="shared" si="27"/>
        <v>11.620609549088542</v>
      </c>
    </row>
    <row r="204" spans="1:22" ht="18.75" customHeight="1" x14ac:dyDescent="0.3">
      <c r="A204" s="7">
        <v>9112062040</v>
      </c>
      <c r="B204" s="7">
        <v>8</v>
      </c>
      <c r="C204" s="7">
        <v>0</v>
      </c>
      <c r="D204" s="7">
        <f t="shared" si="21"/>
        <v>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3</v>
      </c>
      <c r="K204" s="7">
        <v>0</v>
      </c>
      <c r="L204" s="7">
        <v>0</v>
      </c>
      <c r="M204" s="7">
        <v>1</v>
      </c>
      <c r="N204" s="7">
        <v>2</v>
      </c>
      <c r="O204" s="7">
        <v>0</v>
      </c>
      <c r="P204" s="7">
        <v>0</v>
      </c>
      <c r="Q204" s="7">
        <f t="shared" si="22"/>
        <v>1</v>
      </c>
      <c r="R204" s="8">
        <f t="shared" si="23"/>
        <v>0.375</v>
      </c>
      <c r="S204" s="7">
        <f t="shared" si="24"/>
        <v>0</v>
      </c>
      <c r="T204" s="11">
        <f t="shared" si="25"/>
        <v>46</v>
      </c>
      <c r="U204" s="12">
        <f t="shared" si="26"/>
        <v>5.4648775916074958E-5</v>
      </c>
      <c r="V204" s="13">
        <f t="shared" si="27"/>
        <v>0.54648775916074954</v>
      </c>
    </row>
    <row r="205" spans="1:22" ht="18.75" customHeight="1" x14ac:dyDescent="0.3">
      <c r="A205" s="7">
        <v>9112062068</v>
      </c>
      <c r="B205" s="7">
        <v>65</v>
      </c>
      <c r="C205" s="7">
        <v>0</v>
      </c>
      <c r="D205" s="7">
        <f t="shared" si="21"/>
        <v>65</v>
      </c>
      <c r="E205" s="7">
        <v>19</v>
      </c>
      <c r="F205" s="7">
        <v>2</v>
      </c>
      <c r="G205" s="7">
        <v>0</v>
      </c>
      <c r="H205" s="7">
        <v>0</v>
      </c>
      <c r="I205" s="7">
        <v>14</v>
      </c>
      <c r="J205" s="7">
        <v>5</v>
      </c>
      <c r="K205" s="7">
        <v>0</v>
      </c>
      <c r="L205" s="7">
        <v>0</v>
      </c>
      <c r="M205" s="7">
        <v>19</v>
      </c>
      <c r="N205" s="7">
        <v>4</v>
      </c>
      <c r="O205" s="7">
        <v>0</v>
      </c>
      <c r="P205" s="7">
        <v>0</v>
      </c>
      <c r="Q205" s="7">
        <f t="shared" si="22"/>
        <v>1</v>
      </c>
      <c r="R205" s="8">
        <f t="shared" si="23"/>
        <v>0.30158730158730157</v>
      </c>
      <c r="S205" s="7">
        <f t="shared" si="24"/>
        <v>0</v>
      </c>
      <c r="T205" s="12">
        <f t="shared" si="25"/>
        <v>364.20634920634916</v>
      </c>
      <c r="U205" s="12">
        <f t="shared" si="26"/>
        <v>4.3268328619542435E-4</v>
      </c>
      <c r="V205" s="13">
        <f t="shared" si="27"/>
        <v>4.3268328619542435</v>
      </c>
    </row>
    <row r="206" spans="1:22" ht="18.75" customHeight="1" x14ac:dyDescent="0.3">
      <c r="A206" s="7">
        <v>9112062072</v>
      </c>
      <c r="B206" s="7">
        <v>131</v>
      </c>
      <c r="C206" s="7">
        <v>0</v>
      </c>
      <c r="D206" s="7">
        <f t="shared" si="21"/>
        <v>131</v>
      </c>
      <c r="E206" s="7">
        <v>24</v>
      </c>
      <c r="F206" s="7">
        <v>3</v>
      </c>
      <c r="G206" s="7">
        <v>0</v>
      </c>
      <c r="H206" s="7">
        <v>0</v>
      </c>
      <c r="I206" s="7">
        <v>41</v>
      </c>
      <c r="J206" s="7">
        <v>30</v>
      </c>
      <c r="K206" s="7">
        <v>1</v>
      </c>
      <c r="L206" s="7">
        <v>0</v>
      </c>
      <c r="M206" s="7">
        <v>14</v>
      </c>
      <c r="N206" s="7">
        <v>4</v>
      </c>
      <c r="O206" s="7">
        <v>2</v>
      </c>
      <c r="P206" s="7">
        <v>0</v>
      </c>
      <c r="Q206" s="7">
        <f t="shared" si="22"/>
        <v>1</v>
      </c>
      <c r="R206" s="8">
        <f t="shared" si="23"/>
        <v>0.60504201680672265</v>
      </c>
      <c r="S206" s="8">
        <f t="shared" si="24"/>
        <v>2.5210084033613446E-2</v>
      </c>
      <c r="T206" s="12">
        <f t="shared" si="25"/>
        <v>826.73109243697479</v>
      </c>
      <c r="U206" s="12">
        <f t="shared" si="26"/>
        <v>9.8217048290087151E-4</v>
      </c>
      <c r="V206" s="13">
        <f t="shared" si="27"/>
        <v>9.8217048290087146</v>
      </c>
    </row>
    <row r="207" spans="1:22" ht="18.75" customHeight="1" x14ac:dyDescent="0.3">
      <c r="A207" s="7">
        <v>9112072042</v>
      </c>
      <c r="B207" s="7">
        <v>20</v>
      </c>
      <c r="C207" s="7">
        <v>0</v>
      </c>
      <c r="D207" s="7">
        <f t="shared" si="21"/>
        <v>20</v>
      </c>
      <c r="E207" s="7">
        <v>6</v>
      </c>
      <c r="F207" s="7">
        <v>0</v>
      </c>
      <c r="G207" s="7">
        <v>0</v>
      </c>
      <c r="H207" s="7">
        <v>0</v>
      </c>
      <c r="I207" s="7">
        <v>3</v>
      </c>
      <c r="J207" s="7">
        <v>5</v>
      </c>
      <c r="K207" s="7">
        <v>0</v>
      </c>
      <c r="L207" s="7">
        <v>0</v>
      </c>
      <c r="M207" s="7">
        <v>1</v>
      </c>
      <c r="N207" s="7">
        <v>1</v>
      </c>
      <c r="O207" s="7">
        <v>0</v>
      </c>
      <c r="P207" s="7">
        <v>0</v>
      </c>
      <c r="Q207" s="7">
        <f t="shared" si="22"/>
        <v>1</v>
      </c>
      <c r="R207" s="8">
        <f t="shared" si="23"/>
        <v>0.5</v>
      </c>
      <c r="S207" s="7">
        <f t="shared" si="24"/>
        <v>0</v>
      </c>
      <c r="T207" s="11">
        <f t="shared" si="25"/>
        <v>120</v>
      </c>
      <c r="U207" s="12">
        <f t="shared" si="26"/>
        <v>1.4256202412889121E-4</v>
      </c>
      <c r="V207" s="13">
        <f t="shared" si="27"/>
        <v>1.4256202412889121</v>
      </c>
    </row>
    <row r="208" spans="1:22" ht="18.75" customHeight="1" x14ac:dyDescent="0.3">
      <c r="A208" s="7">
        <v>9112072048</v>
      </c>
      <c r="B208" s="7">
        <v>100</v>
      </c>
      <c r="C208" s="7">
        <v>0</v>
      </c>
      <c r="D208" s="7">
        <f t="shared" si="21"/>
        <v>100</v>
      </c>
      <c r="E208" s="7">
        <v>18</v>
      </c>
      <c r="F208" s="7">
        <v>3</v>
      </c>
      <c r="G208" s="7">
        <v>1</v>
      </c>
      <c r="H208" s="7">
        <v>0</v>
      </c>
      <c r="I208" s="7">
        <v>23</v>
      </c>
      <c r="J208" s="7">
        <v>7</v>
      </c>
      <c r="K208" s="7">
        <v>6</v>
      </c>
      <c r="L208" s="7">
        <v>5</v>
      </c>
      <c r="M208" s="7">
        <v>17</v>
      </c>
      <c r="N208" s="7">
        <v>3</v>
      </c>
      <c r="O208" s="7">
        <v>2</v>
      </c>
      <c r="P208" s="7">
        <v>2</v>
      </c>
      <c r="Q208" s="7">
        <f t="shared" si="22"/>
        <v>1</v>
      </c>
      <c r="R208" s="8">
        <f t="shared" si="23"/>
        <v>0.47126436781609193</v>
      </c>
      <c r="S208" s="8">
        <f t="shared" si="24"/>
        <v>0.18390804597701149</v>
      </c>
      <c r="T208" s="12">
        <f t="shared" si="25"/>
        <v>667.81609195402302</v>
      </c>
      <c r="U208" s="12">
        <f t="shared" si="26"/>
        <v>7.9337678179009375E-4</v>
      </c>
      <c r="V208" s="13">
        <f t="shared" si="27"/>
        <v>7.9337678179009377</v>
      </c>
    </row>
    <row r="209" spans="1:22" ht="18.75" customHeight="1" x14ac:dyDescent="0.3">
      <c r="A209" s="7">
        <v>9112072087</v>
      </c>
      <c r="B209" s="7">
        <v>11</v>
      </c>
      <c r="C209" s="7">
        <v>0</v>
      </c>
      <c r="D209" s="7">
        <f t="shared" si="21"/>
        <v>11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2</v>
      </c>
      <c r="K209" s="7">
        <v>1</v>
      </c>
      <c r="L209" s="7">
        <v>2</v>
      </c>
      <c r="M209" s="7">
        <v>0</v>
      </c>
      <c r="N209" s="7">
        <v>0</v>
      </c>
      <c r="O209" s="7">
        <v>0</v>
      </c>
      <c r="P209" s="7">
        <v>1</v>
      </c>
      <c r="Q209" s="7">
        <f t="shared" si="22"/>
        <v>1</v>
      </c>
      <c r="R209" s="8">
        <f t="shared" si="23"/>
        <v>0.7142857142857143</v>
      </c>
      <c r="S209" s="8">
        <f t="shared" si="24"/>
        <v>0.5714285714285714</v>
      </c>
      <c r="T209" s="12">
        <f t="shared" si="25"/>
        <v>95.857142857142861</v>
      </c>
      <c r="U209" s="12">
        <f t="shared" si="26"/>
        <v>1.1387990260772143E-4</v>
      </c>
      <c r="V209" s="13">
        <f t="shared" si="27"/>
        <v>1.1387990260772143</v>
      </c>
    </row>
    <row r="210" spans="1:22" ht="18.75" customHeight="1" x14ac:dyDescent="0.3">
      <c r="A210" s="7">
        <v>9112082011</v>
      </c>
      <c r="B210" s="7">
        <v>107</v>
      </c>
      <c r="C210" s="7">
        <v>0</v>
      </c>
      <c r="D210" s="7">
        <f t="shared" si="21"/>
        <v>107</v>
      </c>
      <c r="E210" s="7">
        <v>22</v>
      </c>
      <c r="F210" s="7">
        <v>1</v>
      </c>
      <c r="G210" s="7">
        <v>0</v>
      </c>
      <c r="H210" s="7">
        <v>0</v>
      </c>
      <c r="I210" s="7">
        <v>30</v>
      </c>
      <c r="J210" s="7">
        <v>17</v>
      </c>
      <c r="K210" s="7">
        <v>0</v>
      </c>
      <c r="L210" s="7">
        <v>2</v>
      </c>
      <c r="M210" s="7">
        <v>25</v>
      </c>
      <c r="N210" s="7">
        <v>4</v>
      </c>
      <c r="O210" s="7">
        <v>0</v>
      </c>
      <c r="P210" s="7">
        <v>0</v>
      </c>
      <c r="Q210" s="7">
        <f t="shared" si="22"/>
        <v>1</v>
      </c>
      <c r="R210" s="8">
        <f t="shared" si="23"/>
        <v>0.48514851485148514</v>
      </c>
      <c r="S210" s="8">
        <f t="shared" si="24"/>
        <v>1.9801980198019802E-2</v>
      </c>
      <c r="T210" s="12">
        <f t="shared" si="25"/>
        <v>647.29702970297035</v>
      </c>
      <c r="U210" s="12">
        <f t="shared" si="26"/>
        <v>7.6899978972562054E-4</v>
      </c>
      <c r="V210" s="13">
        <f t="shared" si="27"/>
        <v>7.6899978972562053</v>
      </c>
    </row>
    <row r="211" spans="1:22" ht="18.75" customHeight="1" x14ac:dyDescent="0.3">
      <c r="A211" s="7">
        <v>9112082036</v>
      </c>
      <c r="B211" s="7">
        <v>44</v>
      </c>
      <c r="C211" s="7">
        <v>0</v>
      </c>
      <c r="D211" s="7">
        <f t="shared" si="21"/>
        <v>44</v>
      </c>
      <c r="E211" s="7">
        <v>10</v>
      </c>
      <c r="F211" s="7">
        <v>0</v>
      </c>
      <c r="G211" s="7">
        <v>0</v>
      </c>
      <c r="H211" s="7">
        <v>0</v>
      </c>
      <c r="I211" s="7">
        <v>20</v>
      </c>
      <c r="J211" s="7">
        <v>2</v>
      </c>
      <c r="K211" s="7">
        <v>0</v>
      </c>
      <c r="L211" s="7">
        <v>0</v>
      </c>
      <c r="M211" s="7">
        <v>4</v>
      </c>
      <c r="N211" s="7">
        <v>1</v>
      </c>
      <c r="O211" s="7">
        <v>0</v>
      </c>
      <c r="P211" s="7">
        <v>0</v>
      </c>
      <c r="Q211" s="7">
        <f t="shared" si="22"/>
        <v>1</v>
      </c>
      <c r="R211" s="8">
        <f t="shared" si="23"/>
        <v>0.59459459459459463</v>
      </c>
      <c r="S211" s="7">
        <f t="shared" si="24"/>
        <v>0</v>
      </c>
      <c r="T211" s="12">
        <f t="shared" si="25"/>
        <v>272.32432432432432</v>
      </c>
      <c r="U211" s="12">
        <f t="shared" si="26"/>
        <v>3.2352589079340265E-4</v>
      </c>
      <c r="V211" s="13">
        <f t="shared" si="27"/>
        <v>3.2352589079340266</v>
      </c>
    </row>
    <row r="212" spans="1:22" ht="18.75" customHeight="1" x14ac:dyDescent="0.3">
      <c r="A212" s="7">
        <v>9112082042</v>
      </c>
      <c r="B212" s="7">
        <v>113</v>
      </c>
      <c r="C212" s="7">
        <v>0</v>
      </c>
      <c r="D212" s="7">
        <f t="shared" si="21"/>
        <v>113</v>
      </c>
      <c r="E212" s="7">
        <v>27</v>
      </c>
      <c r="F212" s="7">
        <v>4</v>
      </c>
      <c r="G212" s="7">
        <v>1</v>
      </c>
      <c r="H212" s="7">
        <v>1</v>
      </c>
      <c r="I212" s="7">
        <v>14</v>
      </c>
      <c r="J212" s="7">
        <v>11</v>
      </c>
      <c r="K212" s="7">
        <v>0</v>
      </c>
      <c r="L212" s="7">
        <v>0</v>
      </c>
      <c r="M212" s="7">
        <v>14</v>
      </c>
      <c r="N212" s="7">
        <v>8</v>
      </c>
      <c r="O212" s="7">
        <v>0</v>
      </c>
      <c r="P212" s="7">
        <v>1</v>
      </c>
      <c r="Q212" s="7">
        <f t="shared" si="22"/>
        <v>1</v>
      </c>
      <c r="R212" s="8">
        <f t="shared" si="23"/>
        <v>0.30864197530864196</v>
      </c>
      <c r="S212" s="8">
        <f t="shared" si="24"/>
        <v>3.7037037037037035E-2</v>
      </c>
      <c r="T212" s="12">
        <f t="shared" si="25"/>
        <v>651.49382716049377</v>
      </c>
      <c r="U212" s="12">
        <f t="shared" si="26"/>
        <v>7.739856558956499E-4</v>
      </c>
      <c r="V212" s="13">
        <f t="shared" si="27"/>
        <v>7.7398565589564994</v>
      </c>
    </row>
    <row r="213" spans="1:22" ht="18.75" customHeight="1" x14ac:dyDescent="0.3">
      <c r="A213" s="7">
        <v>9112082053</v>
      </c>
      <c r="B213" s="7">
        <v>278</v>
      </c>
      <c r="C213" s="7">
        <v>0</v>
      </c>
      <c r="D213" s="7">
        <f t="shared" si="21"/>
        <v>278</v>
      </c>
      <c r="E213" s="7">
        <v>33</v>
      </c>
      <c r="F213" s="7">
        <v>19</v>
      </c>
      <c r="G213" s="7">
        <v>8</v>
      </c>
      <c r="H213" s="7">
        <v>6</v>
      </c>
      <c r="I213" s="7">
        <v>36</v>
      </c>
      <c r="J213" s="7">
        <v>45</v>
      </c>
      <c r="K213" s="7">
        <v>18</v>
      </c>
      <c r="L213" s="7">
        <v>21</v>
      </c>
      <c r="M213" s="7">
        <v>11</v>
      </c>
      <c r="N213" s="7">
        <v>23</v>
      </c>
      <c r="O213" s="7">
        <v>8</v>
      </c>
      <c r="P213" s="7">
        <v>8</v>
      </c>
      <c r="Q213" s="7">
        <f t="shared" si="22"/>
        <v>1</v>
      </c>
      <c r="R213" s="8">
        <f t="shared" si="23"/>
        <v>0.50847457627118642</v>
      </c>
      <c r="S213" s="8">
        <f t="shared" si="24"/>
        <v>0.2923728813559322</v>
      </c>
      <c r="T213" s="12">
        <f t="shared" si="25"/>
        <v>1997.8305084745764</v>
      </c>
      <c r="U213" s="12">
        <f t="shared" si="26"/>
        <v>2.3734563429548962E-3</v>
      </c>
      <c r="V213" s="13">
        <f t="shared" si="27"/>
        <v>23.734563429548963</v>
      </c>
    </row>
    <row r="214" spans="1:22" ht="18.75" customHeight="1" x14ac:dyDescent="0.3">
      <c r="A214" s="7">
        <v>9112082099</v>
      </c>
      <c r="B214" s="7">
        <v>322</v>
      </c>
      <c r="C214" s="7">
        <v>0</v>
      </c>
      <c r="D214" s="7">
        <f t="shared" si="21"/>
        <v>322</v>
      </c>
      <c r="E214" s="7">
        <v>66</v>
      </c>
      <c r="F214" s="7">
        <v>10</v>
      </c>
      <c r="G214" s="7">
        <v>3</v>
      </c>
      <c r="H214" s="7">
        <v>4</v>
      </c>
      <c r="I214" s="7">
        <v>49</v>
      </c>
      <c r="J214" s="7">
        <v>45</v>
      </c>
      <c r="K214" s="7">
        <v>3</v>
      </c>
      <c r="L214" s="7">
        <v>10</v>
      </c>
      <c r="M214" s="7">
        <v>44</v>
      </c>
      <c r="N214" s="7">
        <v>20</v>
      </c>
      <c r="O214" s="7">
        <v>3</v>
      </c>
      <c r="P214" s="7">
        <v>5</v>
      </c>
      <c r="Q214" s="7">
        <f t="shared" si="22"/>
        <v>1</v>
      </c>
      <c r="R214" s="8">
        <f t="shared" si="23"/>
        <v>0.40839694656488551</v>
      </c>
      <c r="S214" s="8">
        <f t="shared" si="24"/>
        <v>0.10687022900763359</v>
      </c>
      <c r="T214" s="12">
        <f t="shared" si="25"/>
        <v>2010.6564885496182</v>
      </c>
      <c r="U214" s="12">
        <f t="shared" si="26"/>
        <v>2.3886938236293525E-3</v>
      </c>
      <c r="V214" s="13">
        <f t="shared" si="27"/>
        <v>23.886938236293524</v>
      </c>
    </row>
    <row r="215" spans="1:22" ht="18.75" customHeight="1" x14ac:dyDescent="0.3">
      <c r="A215" s="7">
        <v>9112082100</v>
      </c>
      <c r="B215" s="7">
        <v>75</v>
      </c>
      <c r="C215" s="7">
        <v>0</v>
      </c>
      <c r="D215" s="7">
        <f t="shared" si="21"/>
        <v>75</v>
      </c>
      <c r="E215" s="7">
        <v>20</v>
      </c>
      <c r="F215" s="7">
        <v>1</v>
      </c>
      <c r="G215" s="7">
        <v>0</v>
      </c>
      <c r="H215" s="7">
        <v>0</v>
      </c>
      <c r="I215" s="7">
        <v>16</v>
      </c>
      <c r="J215" s="7">
        <v>10</v>
      </c>
      <c r="K215" s="7">
        <v>0</v>
      </c>
      <c r="L215" s="7">
        <v>0</v>
      </c>
      <c r="M215" s="7">
        <v>19</v>
      </c>
      <c r="N215" s="7">
        <v>4</v>
      </c>
      <c r="O215" s="7">
        <v>0</v>
      </c>
      <c r="P215" s="7">
        <v>0</v>
      </c>
      <c r="Q215" s="7">
        <f t="shared" si="22"/>
        <v>1</v>
      </c>
      <c r="R215" s="8">
        <f t="shared" si="23"/>
        <v>0.37142857142857144</v>
      </c>
      <c r="S215" s="7">
        <f t="shared" si="24"/>
        <v>0</v>
      </c>
      <c r="T215" s="12">
        <f t="shared" si="25"/>
        <v>430.71428571428572</v>
      </c>
      <c r="U215" s="12">
        <f t="shared" si="26"/>
        <v>5.1169583660548449E-4</v>
      </c>
      <c r="V215" s="13">
        <f t="shared" si="27"/>
        <v>5.1169583660548446</v>
      </c>
    </row>
    <row r="216" spans="1:22" ht="18.75" customHeight="1" x14ac:dyDescent="0.3">
      <c r="A216" s="7">
        <v>9112092006</v>
      </c>
      <c r="B216" s="7">
        <v>127</v>
      </c>
      <c r="C216" s="7">
        <v>0</v>
      </c>
      <c r="D216" s="7">
        <f t="shared" si="21"/>
        <v>127</v>
      </c>
      <c r="E216" s="7">
        <v>47</v>
      </c>
      <c r="F216" s="7">
        <v>0</v>
      </c>
      <c r="G216" s="7">
        <v>0</v>
      </c>
      <c r="H216" s="7">
        <v>0</v>
      </c>
      <c r="I216" s="7">
        <v>32</v>
      </c>
      <c r="J216" s="7">
        <v>23</v>
      </c>
      <c r="K216" s="7">
        <v>0</v>
      </c>
      <c r="L216" s="7">
        <v>0</v>
      </c>
      <c r="M216" s="7">
        <v>17</v>
      </c>
      <c r="N216" s="7">
        <v>3</v>
      </c>
      <c r="O216" s="7">
        <v>1</v>
      </c>
      <c r="P216" s="7">
        <v>1</v>
      </c>
      <c r="Q216" s="7">
        <f t="shared" si="22"/>
        <v>1</v>
      </c>
      <c r="R216" s="8">
        <f t="shared" si="23"/>
        <v>0.44354838709677419</v>
      </c>
      <c r="S216" s="8">
        <f t="shared" si="24"/>
        <v>1.6129032258064516E-2</v>
      </c>
      <c r="T216" s="12">
        <f t="shared" si="25"/>
        <v>755.85483870967732</v>
      </c>
      <c r="U216" s="12">
        <f t="shared" si="26"/>
        <v>8.9796829795056815E-4</v>
      </c>
      <c r="V216" s="13">
        <f t="shared" si="27"/>
        <v>8.9796829795056823</v>
      </c>
    </row>
    <row r="217" spans="1:22" ht="18.75" customHeight="1" x14ac:dyDescent="0.3">
      <c r="A217" s="7">
        <v>9112092014</v>
      </c>
      <c r="B217" s="7">
        <v>38</v>
      </c>
      <c r="C217" s="7">
        <v>0</v>
      </c>
      <c r="D217" s="7">
        <f t="shared" si="21"/>
        <v>38</v>
      </c>
      <c r="E217" s="7">
        <v>6</v>
      </c>
      <c r="F217" s="7">
        <v>2</v>
      </c>
      <c r="G217" s="7">
        <v>0</v>
      </c>
      <c r="H217" s="7">
        <v>0</v>
      </c>
      <c r="I217" s="7">
        <v>15</v>
      </c>
      <c r="J217" s="7">
        <v>5</v>
      </c>
      <c r="K217" s="7">
        <v>1</v>
      </c>
      <c r="L217" s="7">
        <v>0</v>
      </c>
      <c r="M217" s="7">
        <v>5</v>
      </c>
      <c r="N217" s="7">
        <v>1</v>
      </c>
      <c r="O217" s="7">
        <v>1</v>
      </c>
      <c r="P217" s="7">
        <v>0</v>
      </c>
      <c r="Q217" s="7">
        <f t="shared" si="22"/>
        <v>1</v>
      </c>
      <c r="R217" s="8">
        <f t="shared" si="23"/>
        <v>0.58333333333333337</v>
      </c>
      <c r="S217" s="8">
        <f t="shared" si="24"/>
        <v>5.5555555555555552E-2</v>
      </c>
      <c r="T217" s="12">
        <f t="shared" si="25"/>
        <v>242.7777777777778</v>
      </c>
      <c r="U217" s="12">
        <f t="shared" si="26"/>
        <v>2.8842409511261788E-4</v>
      </c>
      <c r="V217" s="13">
        <f t="shared" si="27"/>
        <v>2.8842409511261788</v>
      </c>
    </row>
    <row r="218" spans="1:22" ht="18.75" customHeight="1" x14ac:dyDescent="0.3">
      <c r="A218" s="7">
        <v>9112092016</v>
      </c>
      <c r="B218" s="7">
        <v>81</v>
      </c>
      <c r="C218" s="7">
        <v>0</v>
      </c>
      <c r="D218" s="7">
        <f t="shared" si="21"/>
        <v>81</v>
      </c>
      <c r="E218" s="7">
        <v>12</v>
      </c>
      <c r="F218" s="7">
        <v>1</v>
      </c>
      <c r="G218" s="7">
        <v>0</v>
      </c>
      <c r="H218" s="7">
        <v>0</v>
      </c>
      <c r="I218" s="7">
        <v>30</v>
      </c>
      <c r="J218" s="7">
        <v>10</v>
      </c>
      <c r="K218" s="7">
        <v>0</v>
      </c>
      <c r="L218" s="7">
        <v>2</v>
      </c>
      <c r="M218" s="7">
        <v>18</v>
      </c>
      <c r="N218" s="7">
        <v>4</v>
      </c>
      <c r="O218" s="7">
        <v>0</v>
      </c>
      <c r="P218" s="7">
        <v>0</v>
      </c>
      <c r="Q218" s="7">
        <f t="shared" si="22"/>
        <v>1</v>
      </c>
      <c r="R218" s="8">
        <f t="shared" si="23"/>
        <v>0.54545454545454541</v>
      </c>
      <c r="S218" s="8">
        <f t="shared" si="24"/>
        <v>2.5974025974025976E-2</v>
      </c>
      <c r="T218" s="12">
        <f t="shared" si="25"/>
        <v>501.77922077922079</v>
      </c>
      <c r="U218" s="12">
        <f t="shared" si="26"/>
        <v>5.9612217816752916E-4</v>
      </c>
      <c r="V218" s="13">
        <f t="shared" si="27"/>
        <v>5.9612217816752917</v>
      </c>
    </row>
    <row r="219" spans="1:22" ht="18.75" customHeight="1" x14ac:dyDescent="0.3">
      <c r="A219" s="7">
        <v>9112092026</v>
      </c>
      <c r="B219" s="7">
        <v>28</v>
      </c>
      <c r="C219" s="7">
        <v>0</v>
      </c>
      <c r="D219" s="7">
        <f t="shared" si="21"/>
        <v>28</v>
      </c>
      <c r="E219" s="7">
        <v>9</v>
      </c>
      <c r="F219" s="7">
        <v>0</v>
      </c>
      <c r="G219" s="7">
        <v>0</v>
      </c>
      <c r="H219" s="7">
        <v>0</v>
      </c>
      <c r="I219" s="7">
        <v>10</v>
      </c>
      <c r="J219" s="7">
        <v>3</v>
      </c>
      <c r="K219" s="7">
        <v>0</v>
      </c>
      <c r="L219" s="7">
        <v>1</v>
      </c>
      <c r="M219" s="7">
        <v>2</v>
      </c>
      <c r="N219" s="7">
        <v>1</v>
      </c>
      <c r="O219" s="7">
        <v>1</v>
      </c>
      <c r="P219" s="7">
        <v>0</v>
      </c>
      <c r="Q219" s="7">
        <f t="shared" si="22"/>
        <v>1</v>
      </c>
      <c r="R219" s="8">
        <f t="shared" si="23"/>
        <v>0.51851851851851849</v>
      </c>
      <c r="S219" s="8">
        <f t="shared" si="24"/>
        <v>7.407407407407407E-2</v>
      </c>
      <c r="T219" s="12">
        <f t="shared" si="25"/>
        <v>177.33333333333334</v>
      </c>
      <c r="U219" s="12">
        <f t="shared" si="26"/>
        <v>2.1067499121269479E-4</v>
      </c>
      <c r="V219" s="13">
        <f t="shared" si="27"/>
        <v>2.106749912126948</v>
      </c>
    </row>
    <row r="220" spans="1:22" ht="18.75" customHeight="1" x14ac:dyDescent="0.3">
      <c r="A220" s="7">
        <v>9112092054</v>
      </c>
      <c r="B220" s="7">
        <v>46</v>
      </c>
      <c r="C220" s="7">
        <v>0</v>
      </c>
      <c r="D220" s="7">
        <f t="shared" si="21"/>
        <v>46</v>
      </c>
      <c r="E220" s="7">
        <v>10</v>
      </c>
      <c r="F220" s="7">
        <v>2</v>
      </c>
      <c r="G220" s="7">
        <v>0</v>
      </c>
      <c r="H220" s="7">
        <v>0</v>
      </c>
      <c r="I220" s="7">
        <v>7</v>
      </c>
      <c r="J220" s="7">
        <v>9</v>
      </c>
      <c r="K220" s="7">
        <v>0</v>
      </c>
      <c r="L220" s="7">
        <v>0</v>
      </c>
      <c r="M220" s="7">
        <v>8</v>
      </c>
      <c r="N220" s="7">
        <v>4</v>
      </c>
      <c r="O220" s="7">
        <v>0</v>
      </c>
      <c r="P220" s="7">
        <v>1</v>
      </c>
      <c r="Q220" s="7">
        <f t="shared" si="22"/>
        <v>1</v>
      </c>
      <c r="R220" s="8">
        <f t="shared" si="23"/>
        <v>0.3902439024390244</v>
      </c>
      <c r="S220" s="8">
        <f t="shared" si="24"/>
        <v>2.4390243902439025E-2</v>
      </c>
      <c r="T220" s="12">
        <f t="shared" si="25"/>
        <v>270.39024390243901</v>
      </c>
      <c r="U220" s="12">
        <f t="shared" si="26"/>
        <v>3.2122817062863574E-4</v>
      </c>
      <c r="V220" s="13">
        <f t="shared" si="27"/>
        <v>3.2122817062863573</v>
      </c>
    </row>
    <row r="221" spans="1:22" ht="18.75" customHeight="1" x14ac:dyDescent="0.3">
      <c r="A221" s="7">
        <v>9112092055</v>
      </c>
      <c r="B221" s="7">
        <v>92</v>
      </c>
      <c r="C221" s="7">
        <v>0</v>
      </c>
      <c r="D221" s="7">
        <f t="shared" si="21"/>
        <v>92</v>
      </c>
      <c r="E221" s="7">
        <v>30</v>
      </c>
      <c r="F221" s="7">
        <v>0</v>
      </c>
      <c r="G221" s="7">
        <v>0</v>
      </c>
      <c r="H221" s="7">
        <v>0</v>
      </c>
      <c r="I221" s="7">
        <v>24</v>
      </c>
      <c r="J221" s="7">
        <v>11</v>
      </c>
      <c r="K221" s="7">
        <v>0</v>
      </c>
      <c r="L221" s="7">
        <v>1</v>
      </c>
      <c r="M221" s="7">
        <v>9</v>
      </c>
      <c r="N221" s="7">
        <v>5</v>
      </c>
      <c r="O221" s="7">
        <v>0</v>
      </c>
      <c r="P221" s="7">
        <v>0</v>
      </c>
      <c r="Q221" s="7">
        <f t="shared" si="22"/>
        <v>1</v>
      </c>
      <c r="R221" s="8">
        <f t="shared" si="23"/>
        <v>0.45</v>
      </c>
      <c r="S221" s="8">
        <f t="shared" si="24"/>
        <v>1.2500000000000001E-2</v>
      </c>
      <c r="T221" s="12">
        <f t="shared" si="25"/>
        <v>547.4</v>
      </c>
      <c r="U221" s="12">
        <f t="shared" si="26"/>
        <v>6.5032043340129198E-4</v>
      </c>
      <c r="V221" s="13">
        <f t="shared" si="27"/>
        <v>6.5032043340129198</v>
      </c>
    </row>
    <row r="222" spans="1:22" ht="18.75" customHeight="1" x14ac:dyDescent="0.3">
      <c r="A222" s="7">
        <v>9112092076</v>
      </c>
      <c r="B222" s="7">
        <v>48</v>
      </c>
      <c r="C222" s="7">
        <v>0</v>
      </c>
      <c r="D222" s="7">
        <f t="shared" si="21"/>
        <v>48</v>
      </c>
      <c r="E222" s="7">
        <v>10</v>
      </c>
      <c r="F222" s="7">
        <v>3</v>
      </c>
      <c r="G222" s="7">
        <v>0</v>
      </c>
      <c r="H222" s="7">
        <v>0</v>
      </c>
      <c r="I222" s="7">
        <v>14</v>
      </c>
      <c r="J222" s="7">
        <v>7</v>
      </c>
      <c r="K222" s="7">
        <v>0</v>
      </c>
      <c r="L222" s="7">
        <v>0</v>
      </c>
      <c r="M222" s="7">
        <v>11</v>
      </c>
      <c r="N222" s="7">
        <v>2</v>
      </c>
      <c r="O222" s="7">
        <v>0</v>
      </c>
      <c r="P222" s="7">
        <v>0</v>
      </c>
      <c r="Q222" s="7">
        <f t="shared" si="22"/>
        <v>1</v>
      </c>
      <c r="R222" s="8">
        <f t="shared" si="23"/>
        <v>0.44680851063829785</v>
      </c>
      <c r="S222" s="7">
        <f t="shared" si="24"/>
        <v>0</v>
      </c>
      <c r="T222" s="12">
        <f t="shared" si="25"/>
        <v>282.89361702127655</v>
      </c>
      <c r="U222" s="12">
        <f t="shared" si="26"/>
        <v>3.3608238879747113E-4</v>
      </c>
      <c r="V222" s="13">
        <f t="shared" si="27"/>
        <v>3.3608238879747114</v>
      </c>
    </row>
    <row r="223" spans="1:22" ht="18.75" customHeight="1" x14ac:dyDescent="0.3">
      <c r="A223" s="7">
        <v>9112092108</v>
      </c>
      <c r="B223" s="7">
        <v>183</v>
      </c>
      <c r="C223" s="7">
        <v>0</v>
      </c>
      <c r="D223" s="7">
        <f t="shared" si="21"/>
        <v>183</v>
      </c>
      <c r="E223" s="7">
        <v>48</v>
      </c>
      <c r="F223" s="7">
        <v>7</v>
      </c>
      <c r="G223" s="7">
        <v>0</v>
      </c>
      <c r="H223" s="7">
        <v>1</v>
      </c>
      <c r="I223" s="7">
        <v>54</v>
      </c>
      <c r="J223" s="7">
        <v>28</v>
      </c>
      <c r="K223" s="7">
        <v>0</v>
      </c>
      <c r="L223" s="7">
        <v>1</v>
      </c>
      <c r="M223" s="7">
        <v>22</v>
      </c>
      <c r="N223" s="7">
        <v>12</v>
      </c>
      <c r="O223" s="7">
        <v>3</v>
      </c>
      <c r="P223" s="7">
        <v>1</v>
      </c>
      <c r="Q223" s="7">
        <f t="shared" si="22"/>
        <v>1</v>
      </c>
      <c r="R223" s="8">
        <f t="shared" si="23"/>
        <v>0.46892655367231639</v>
      </c>
      <c r="S223" s="8">
        <f t="shared" si="24"/>
        <v>3.3898305084745763E-2</v>
      </c>
      <c r="T223" s="12">
        <f t="shared" si="25"/>
        <v>1111.4406779661017</v>
      </c>
      <c r="U223" s="12">
        <f t="shared" si="26"/>
        <v>1.3204102729169548E-3</v>
      </c>
      <c r="V223" s="13">
        <f t="shared" si="27"/>
        <v>13.204102729169549</v>
      </c>
    </row>
    <row r="224" spans="1:22" ht="18.75" customHeight="1" x14ac:dyDescent="0.3">
      <c r="A224" s="7">
        <v>9112092901</v>
      </c>
      <c r="B224" s="7">
        <v>7</v>
      </c>
      <c r="C224" s="7">
        <v>0</v>
      </c>
      <c r="D224" s="7">
        <f t="shared" si="21"/>
        <v>7</v>
      </c>
      <c r="E224" s="7">
        <v>1</v>
      </c>
      <c r="F224" s="7">
        <v>0</v>
      </c>
      <c r="G224" s="7">
        <v>0</v>
      </c>
      <c r="H224" s="7">
        <v>1</v>
      </c>
      <c r="I224" s="7">
        <v>1</v>
      </c>
      <c r="J224" s="7">
        <v>2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f t="shared" si="22"/>
        <v>1</v>
      </c>
      <c r="R224" s="8">
        <f t="shared" si="23"/>
        <v>0.6</v>
      </c>
      <c r="S224" s="8">
        <f t="shared" si="24"/>
        <v>0.2</v>
      </c>
      <c r="T224" s="11">
        <f t="shared" si="25"/>
        <v>49</v>
      </c>
      <c r="U224" s="12">
        <f t="shared" si="26"/>
        <v>5.8212826519297242E-5</v>
      </c>
      <c r="V224" s="13">
        <f t="shared" si="27"/>
        <v>0.58212826519297245</v>
      </c>
    </row>
    <row r="225" spans="1:22" ht="18.75" customHeight="1" x14ac:dyDescent="0.3">
      <c r="A225" s="7">
        <v>9112102004</v>
      </c>
      <c r="B225" s="7">
        <v>10</v>
      </c>
      <c r="C225" s="7">
        <v>0</v>
      </c>
      <c r="D225" s="7">
        <f t="shared" si="21"/>
        <v>10</v>
      </c>
      <c r="E225" s="7">
        <v>3</v>
      </c>
      <c r="F225" s="7">
        <v>0</v>
      </c>
      <c r="G225" s="7">
        <v>0</v>
      </c>
      <c r="H225" s="7">
        <v>0</v>
      </c>
      <c r="I225" s="7">
        <v>3</v>
      </c>
      <c r="J225" s="7">
        <v>1</v>
      </c>
      <c r="K225" s="7">
        <v>0</v>
      </c>
      <c r="L225" s="7">
        <v>1</v>
      </c>
      <c r="M225" s="7">
        <v>2</v>
      </c>
      <c r="N225" s="7">
        <v>0</v>
      </c>
      <c r="O225" s="7">
        <v>0</v>
      </c>
      <c r="P225" s="7">
        <v>0</v>
      </c>
      <c r="Q225" s="7">
        <f t="shared" si="22"/>
        <v>1</v>
      </c>
      <c r="R225" s="8">
        <f t="shared" si="23"/>
        <v>0.5</v>
      </c>
      <c r="S225" s="8">
        <f t="shared" si="24"/>
        <v>0.1</v>
      </c>
      <c r="T225" s="11">
        <f t="shared" si="25"/>
        <v>64</v>
      </c>
      <c r="U225" s="12">
        <f t="shared" si="26"/>
        <v>7.6033079535408636E-5</v>
      </c>
      <c r="V225" s="13">
        <f t="shared" si="27"/>
        <v>0.76033079535408632</v>
      </c>
    </row>
    <row r="226" spans="1:22" ht="18.75" customHeight="1" x14ac:dyDescent="0.3">
      <c r="A226" s="7">
        <v>9112102005</v>
      </c>
      <c r="B226" s="7">
        <v>51</v>
      </c>
      <c r="C226" s="7">
        <v>0</v>
      </c>
      <c r="D226" s="7">
        <f t="shared" si="21"/>
        <v>51</v>
      </c>
      <c r="E226" s="7">
        <v>11</v>
      </c>
      <c r="F226" s="7">
        <v>1</v>
      </c>
      <c r="G226" s="7">
        <v>0</v>
      </c>
      <c r="H226" s="7">
        <v>0</v>
      </c>
      <c r="I226" s="7">
        <v>13</v>
      </c>
      <c r="J226" s="7">
        <v>11</v>
      </c>
      <c r="K226" s="7">
        <v>0</v>
      </c>
      <c r="L226" s="7">
        <v>0</v>
      </c>
      <c r="M226" s="7">
        <v>10</v>
      </c>
      <c r="N226" s="7">
        <v>2</v>
      </c>
      <c r="O226" s="7">
        <v>0</v>
      </c>
      <c r="P226" s="7">
        <v>1</v>
      </c>
      <c r="Q226" s="7">
        <f t="shared" si="22"/>
        <v>1</v>
      </c>
      <c r="R226" s="8">
        <f t="shared" si="23"/>
        <v>0.48979591836734693</v>
      </c>
      <c r="S226" s="8">
        <f t="shared" si="24"/>
        <v>2.0408163265306121E-2</v>
      </c>
      <c r="T226" s="12">
        <f t="shared" si="25"/>
        <v>309.12244897959187</v>
      </c>
      <c r="U226" s="12">
        <f t="shared" si="26"/>
        <v>3.6724268358508762E-4</v>
      </c>
      <c r="V226" s="13">
        <f t="shared" si="27"/>
        <v>3.6724268358508763</v>
      </c>
    </row>
    <row r="227" spans="1:22" ht="18.75" customHeight="1" x14ac:dyDescent="0.3">
      <c r="A227" s="7">
        <v>9112102024</v>
      </c>
      <c r="B227" s="7">
        <v>13</v>
      </c>
      <c r="C227" s="7">
        <v>0</v>
      </c>
      <c r="D227" s="7">
        <f t="shared" si="21"/>
        <v>13</v>
      </c>
      <c r="E227" s="7">
        <v>6</v>
      </c>
      <c r="F227" s="7">
        <v>0</v>
      </c>
      <c r="G227" s="7">
        <v>0</v>
      </c>
      <c r="H227" s="7">
        <v>0</v>
      </c>
      <c r="I227" s="7">
        <v>2</v>
      </c>
      <c r="J227" s="7">
        <v>1</v>
      </c>
      <c r="K227" s="7">
        <v>1</v>
      </c>
      <c r="L227" s="7">
        <v>0</v>
      </c>
      <c r="M227" s="7">
        <v>1</v>
      </c>
      <c r="N227" s="7">
        <v>2</v>
      </c>
      <c r="O227" s="7">
        <v>0</v>
      </c>
      <c r="P227" s="7">
        <v>0</v>
      </c>
      <c r="Q227" s="7">
        <f t="shared" si="22"/>
        <v>1</v>
      </c>
      <c r="R227" s="8">
        <f t="shared" si="23"/>
        <v>0.30769230769230771</v>
      </c>
      <c r="S227" s="8">
        <f t="shared" si="24"/>
        <v>7.6923076923076927E-2</v>
      </c>
      <c r="T227" s="12">
        <f t="shared" si="25"/>
        <v>76.999999999999986</v>
      </c>
      <c r="U227" s="12">
        <f t="shared" si="26"/>
        <v>9.1477298816038501E-5</v>
      </c>
      <c r="V227" s="13">
        <f t="shared" si="27"/>
        <v>0.91477298816038499</v>
      </c>
    </row>
    <row r="228" spans="1:22" ht="18.75" customHeight="1" x14ac:dyDescent="0.3">
      <c r="A228" s="7">
        <v>9112102033</v>
      </c>
      <c r="B228" s="7">
        <v>63</v>
      </c>
      <c r="C228" s="7">
        <v>0</v>
      </c>
      <c r="D228" s="7">
        <f t="shared" si="21"/>
        <v>63</v>
      </c>
      <c r="E228" s="7">
        <v>16</v>
      </c>
      <c r="F228" s="7">
        <v>1</v>
      </c>
      <c r="G228" s="7">
        <v>0</v>
      </c>
      <c r="H228" s="7">
        <v>0</v>
      </c>
      <c r="I228" s="7">
        <v>21</v>
      </c>
      <c r="J228" s="7">
        <v>7</v>
      </c>
      <c r="K228" s="7">
        <v>0</v>
      </c>
      <c r="L228" s="7">
        <v>0</v>
      </c>
      <c r="M228" s="7">
        <v>10</v>
      </c>
      <c r="N228" s="7">
        <v>2</v>
      </c>
      <c r="O228" s="7">
        <v>0</v>
      </c>
      <c r="P228" s="7">
        <v>0</v>
      </c>
      <c r="Q228" s="7">
        <f t="shared" si="22"/>
        <v>1</v>
      </c>
      <c r="R228" s="8">
        <f t="shared" si="23"/>
        <v>0.49122807017543857</v>
      </c>
      <c r="S228" s="7">
        <f t="shared" si="24"/>
        <v>0</v>
      </c>
      <c r="T228" s="12">
        <f t="shared" si="25"/>
        <v>376.8947368421052</v>
      </c>
      <c r="U228" s="12">
        <f t="shared" si="26"/>
        <v>4.4775730473113585E-4</v>
      </c>
      <c r="V228" s="13">
        <f t="shared" si="27"/>
        <v>4.4775730473113589</v>
      </c>
    </row>
    <row r="229" spans="1:22" ht="18.75" customHeight="1" x14ac:dyDescent="0.3">
      <c r="A229" s="7">
        <v>9112102035</v>
      </c>
      <c r="B229" s="7">
        <v>76</v>
      </c>
      <c r="C229" s="7">
        <v>0</v>
      </c>
      <c r="D229" s="7">
        <f t="shared" si="21"/>
        <v>76</v>
      </c>
      <c r="E229" s="7">
        <v>19</v>
      </c>
      <c r="F229" s="7">
        <v>0</v>
      </c>
      <c r="G229" s="7">
        <v>0</v>
      </c>
      <c r="H229" s="7">
        <v>0</v>
      </c>
      <c r="I229" s="7">
        <v>22</v>
      </c>
      <c r="J229" s="7">
        <v>10</v>
      </c>
      <c r="K229" s="7">
        <v>1</v>
      </c>
      <c r="L229" s="7">
        <v>1</v>
      </c>
      <c r="M229" s="7">
        <v>11</v>
      </c>
      <c r="N229" s="7">
        <v>2</v>
      </c>
      <c r="O229" s="7">
        <v>0</v>
      </c>
      <c r="P229" s="7">
        <v>2</v>
      </c>
      <c r="Q229" s="7">
        <f t="shared" si="22"/>
        <v>1</v>
      </c>
      <c r="R229" s="8">
        <f t="shared" si="23"/>
        <v>0.5</v>
      </c>
      <c r="S229" s="8">
        <f t="shared" si="24"/>
        <v>5.8823529411764705E-2</v>
      </c>
      <c r="T229" s="12">
        <f t="shared" si="25"/>
        <v>473.88235294117646</v>
      </c>
      <c r="U229" s="12">
        <f t="shared" si="26"/>
        <v>5.6298022861879776E-4</v>
      </c>
      <c r="V229" s="13">
        <f t="shared" si="27"/>
        <v>5.629802286187978</v>
      </c>
    </row>
    <row r="230" spans="1:22" ht="18.75" customHeight="1" x14ac:dyDescent="0.3">
      <c r="A230" s="7">
        <v>9112102043</v>
      </c>
      <c r="B230" s="7">
        <v>218</v>
      </c>
      <c r="C230" s="7">
        <v>0</v>
      </c>
      <c r="D230" s="7">
        <f t="shared" si="21"/>
        <v>218</v>
      </c>
      <c r="E230" s="7">
        <v>53</v>
      </c>
      <c r="F230" s="7">
        <v>5</v>
      </c>
      <c r="G230" s="7">
        <v>1</v>
      </c>
      <c r="H230" s="7">
        <v>0</v>
      </c>
      <c r="I230" s="7">
        <v>66</v>
      </c>
      <c r="J230" s="7">
        <v>28</v>
      </c>
      <c r="K230" s="7">
        <v>0</v>
      </c>
      <c r="L230" s="7">
        <v>1</v>
      </c>
      <c r="M230" s="7">
        <v>32</v>
      </c>
      <c r="N230" s="7">
        <v>10</v>
      </c>
      <c r="O230" s="7">
        <v>0</v>
      </c>
      <c r="P230" s="7">
        <v>0</v>
      </c>
      <c r="Q230" s="7">
        <f t="shared" si="22"/>
        <v>1</v>
      </c>
      <c r="R230" s="8">
        <f t="shared" si="23"/>
        <v>0.48469387755102039</v>
      </c>
      <c r="S230" s="8">
        <f t="shared" si="24"/>
        <v>1.020408163265306E-2</v>
      </c>
      <c r="T230" s="12">
        <f t="shared" si="25"/>
        <v>1310.2244897959183</v>
      </c>
      <c r="U230" s="12">
        <f t="shared" si="26"/>
        <v>1.5565687944045822E-3</v>
      </c>
      <c r="V230" s="13">
        <f t="shared" si="27"/>
        <v>15.565687944045822</v>
      </c>
    </row>
    <row r="231" spans="1:22" ht="18.75" customHeight="1" x14ac:dyDescent="0.3">
      <c r="A231" s="7">
        <v>9112102044</v>
      </c>
      <c r="B231" s="7">
        <v>58</v>
      </c>
      <c r="C231" s="7">
        <v>0</v>
      </c>
      <c r="D231" s="7">
        <f t="shared" si="21"/>
        <v>58</v>
      </c>
      <c r="E231" s="7">
        <v>9</v>
      </c>
      <c r="F231" s="7">
        <v>1</v>
      </c>
      <c r="G231" s="7">
        <v>2</v>
      </c>
      <c r="H231" s="7">
        <v>0</v>
      </c>
      <c r="I231" s="7">
        <v>16</v>
      </c>
      <c r="J231" s="7">
        <v>8</v>
      </c>
      <c r="K231" s="7">
        <v>0</v>
      </c>
      <c r="L231" s="7">
        <v>0</v>
      </c>
      <c r="M231" s="7">
        <v>10</v>
      </c>
      <c r="N231" s="7">
        <v>1</v>
      </c>
      <c r="O231" s="7">
        <v>1</v>
      </c>
      <c r="P231" s="7">
        <v>2</v>
      </c>
      <c r="Q231" s="7">
        <f t="shared" si="22"/>
        <v>1</v>
      </c>
      <c r="R231" s="8">
        <f t="shared" si="23"/>
        <v>0.48</v>
      </c>
      <c r="S231" s="8">
        <f t="shared" si="24"/>
        <v>0.1</v>
      </c>
      <c r="T231" s="12">
        <f t="shared" si="25"/>
        <v>368.88</v>
      </c>
      <c r="U231" s="12">
        <f t="shared" si="26"/>
        <v>4.3823566217221152E-4</v>
      </c>
      <c r="V231" s="13">
        <f t="shared" si="27"/>
        <v>4.3823566217221153</v>
      </c>
    </row>
    <row r="232" spans="1:22" ht="18.75" customHeight="1" x14ac:dyDescent="0.3">
      <c r="A232" s="7">
        <v>9112102045</v>
      </c>
      <c r="B232" s="7">
        <v>16</v>
      </c>
      <c r="C232" s="7">
        <v>0</v>
      </c>
      <c r="D232" s="7">
        <f t="shared" si="21"/>
        <v>16</v>
      </c>
      <c r="E232" s="7">
        <v>4</v>
      </c>
      <c r="F232" s="7">
        <v>1</v>
      </c>
      <c r="G232" s="7">
        <v>0</v>
      </c>
      <c r="H232" s="7">
        <v>0</v>
      </c>
      <c r="I232" s="7">
        <v>4</v>
      </c>
      <c r="J232" s="7">
        <v>2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f t="shared" si="22"/>
        <v>1</v>
      </c>
      <c r="R232" s="8">
        <f t="shared" si="23"/>
        <v>0.5</v>
      </c>
      <c r="S232" s="7">
        <f t="shared" si="24"/>
        <v>0</v>
      </c>
      <c r="T232" s="11">
        <f t="shared" si="25"/>
        <v>96</v>
      </c>
      <c r="U232" s="12">
        <f t="shared" si="26"/>
        <v>1.1404961930311296E-4</v>
      </c>
      <c r="V232" s="13">
        <f t="shared" si="27"/>
        <v>1.1404961930311297</v>
      </c>
    </row>
    <row r="233" spans="1:22" ht="18.75" customHeight="1" x14ac:dyDescent="0.3">
      <c r="A233" s="7">
        <v>9112102046</v>
      </c>
      <c r="B233" s="7">
        <v>36</v>
      </c>
      <c r="C233" s="7">
        <v>0</v>
      </c>
      <c r="D233" s="7">
        <f t="shared" si="21"/>
        <v>36</v>
      </c>
      <c r="E233" s="7">
        <v>15</v>
      </c>
      <c r="F233" s="7">
        <v>2</v>
      </c>
      <c r="G233" s="7">
        <v>0</v>
      </c>
      <c r="H233" s="7">
        <v>0</v>
      </c>
      <c r="I233" s="7">
        <v>13</v>
      </c>
      <c r="J233" s="7">
        <v>4</v>
      </c>
      <c r="K233" s="7">
        <v>0</v>
      </c>
      <c r="L233" s="7">
        <v>0</v>
      </c>
      <c r="M233" s="7">
        <v>3</v>
      </c>
      <c r="N233" s="7">
        <v>0</v>
      </c>
      <c r="O233" s="7">
        <v>0</v>
      </c>
      <c r="P233" s="7">
        <v>0</v>
      </c>
      <c r="Q233" s="7">
        <f t="shared" si="22"/>
        <v>1</v>
      </c>
      <c r="R233" s="8">
        <f t="shared" si="23"/>
        <v>0.45945945945945948</v>
      </c>
      <c r="S233" s="7">
        <f t="shared" si="24"/>
        <v>0</v>
      </c>
      <c r="T233" s="12">
        <f t="shared" si="25"/>
        <v>213.08108108108109</v>
      </c>
      <c r="U233" s="12">
        <f t="shared" si="26"/>
        <v>2.5314391852076086E-4</v>
      </c>
      <c r="V233" s="13">
        <f t="shared" si="27"/>
        <v>2.5314391852076086</v>
      </c>
    </row>
    <row r="234" spans="1:22" ht="18.75" customHeight="1" x14ac:dyDescent="0.3">
      <c r="A234" s="7">
        <v>9112102069</v>
      </c>
      <c r="B234" s="7">
        <v>188</v>
      </c>
      <c r="C234" s="7">
        <v>0</v>
      </c>
      <c r="D234" s="7">
        <f t="shared" si="21"/>
        <v>188</v>
      </c>
      <c r="E234" s="7">
        <v>36</v>
      </c>
      <c r="F234" s="7">
        <v>5</v>
      </c>
      <c r="G234" s="7">
        <v>0</v>
      </c>
      <c r="H234" s="7">
        <v>1</v>
      </c>
      <c r="I234" s="7">
        <v>69</v>
      </c>
      <c r="J234" s="7">
        <v>27</v>
      </c>
      <c r="K234" s="7">
        <v>0</v>
      </c>
      <c r="L234" s="7">
        <v>1</v>
      </c>
      <c r="M234" s="7">
        <v>32</v>
      </c>
      <c r="N234" s="7">
        <v>6</v>
      </c>
      <c r="O234" s="7">
        <v>2</v>
      </c>
      <c r="P234" s="7">
        <v>0</v>
      </c>
      <c r="Q234" s="7">
        <f t="shared" si="22"/>
        <v>1</v>
      </c>
      <c r="R234" s="8">
        <f t="shared" si="23"/>
        <v>0.54189944134078216</v>
      </c>
      <c r="S234" s="8">
        <f t="shared" si="24"/>
        <v>2.23463687150838E-2</v>
      </c>
      <c r="T234" s="12">
        <f t="shared" si="25"/>
        <v>1160.558659217877</v>
      </c>
      <c r="U234" s="12">
        <f t="shared" si="26"/>
        <v>1.3787632631534384E-3</v>
      </c>
      <c r="V234" s="13">
        <f t="shared" si="27"/>
        <v>13.787632631534384</v>
      </c>
    </row>
    <row r="235" spans="1:22" ht="18.75" customHeight="1" x14ac:dyDescent="0.3">
      <c r="A235" s="7">
        <v>9112102078</v>
      </c>
      <c r="B235" s="7">
        <v>38</v>
      </c>
      <c r="C235" s="7">
        <v>0</v>
      </c>
      <c r="D235" s="7">
        <f t="shared" si="21"/>
        <v>38</v>
      </c>
      <c r="E235" s="7">
        <v>9</v>
      </c>
      <c r="F235" s="7">
        <v>0</v>
      </c>
      <c r="G235" s="7">
        <v>0</v>
      </c>
      <c r="H235" s="7">
        <v>0</v>
      </c>
      <c r="I235" s="7">
        <v>12</v>
      </c>
      <c r="J235" s="7">
        <v>8</v>
      </c>
      <c r="K235" s="7">
        <v>1</v>
      </c>
      <c r="L235" s="7">
        <v>0</v>
      </c>
      <c r="M235" s="7">
        <v>5</v>
      </c>
      <c r="N235" s="7">
        <v>2</v>
      </c>
      <c r="O235" s="7">
        <v>0</v>
      </c>
      <c r="P235" s="7">
        <v>0</v>
      </c>
      <c r="Q235" s="7">
        <f t="shared" si="22"/>
        <v>1</v>
      </c>
      <c r="R235" s="8">
        <f t="shared" si="23"/>
        <v>0.56756756756756754</v>
      </c>
      <c r="S235" s="8">
        <f t="shared" si="24"/>
        <v>2.7027027027027029E-2</v>
      </c>
      <c r="T235" s="12">
        <f t="shared" si="25"/>
        <v>237.24324324324323</v>
      </c>
      <c r="U235" s="12">
        <f t="shared" si="26"/>
        <v>2.8184897473049702E-4</v>
      </c>
      <c r="V235" s="13">
        <f t="shared" si="27"/>
        <v>2.8184897473049704</v>
      </c>
    </row>
    <row r="236" spans="1:22" ht="18.75" customHeight="1" x14ac:dyDescent="0.3">
      <c r="A236" s="7">
        <v>9112102080</v>
      </c>
      <c r="B236" s="7">
        <v>175</v>
      </c>
      <c r="C236" s="7">
        <v>0</v>
      </c>
      <c r="D236" s="7">
        <f t="shared" si="21"/>
        <v>175</v>
      </c>
      <c r="E236" s="7">
        <v>37</v>
      </c>
      <c r="F236" s="7">
        <v>3</v>
      </c>
      <c r="G236" s="7">
        <v>1</v>
      </c>
      <c r="H236" s="7">
        <v>2</v>
      </c>
      <c r="I236" s="7">
        <v>58</v>
      </c>
      <c r="J236" s="7">
        <v>21</v>
      </c>
      <c r="K236" s="7">
        <v>1</v>
      </c>
      <c r="L236" s="7">
        <v>2</v>
      </c>
      <c r="M236" s="7">
        <v>28</v>
      </c>
      <c r="N236" s="7">
        <v>7</v>
      </c>
      <c r="O236" s="7">
        <v>1</v>
      </c>
      <c r="P236" s="7">
        <v>3</v>
      </c>
      <c r="Q236" s="7">
        <f t="shared" si="22"/>
        <v>1</v>
      </c>
      <c r="R236" s="8">
        <f t="shared" si="23"/>
        <v>0.5</v>
      </c>
      <c r="S236" s="8">
        <f t="shared" si="24"/>
        <v>6.097560975609756E-2</v>
      </c>
      <c r="T236" s="12">
        <f t="shared" si="25"/>
        <v>1092.6829268292684</v>
      </c>
      <c r="U236" s="12">
        <f t="shared" si="26"/>
        <v>1.2981257481655135E-3</v>
      </c>
      <c r="V236" s="13">
        <f t="shared" si="27"/>
        <v>12.981257481655135</v>
      </c>
    </row>
    <row r="237" spans="1:22" ht="18.75" customHeight="1" x14ac:dyDescent="0.3">
      <c r="A237" s="7">
        <v>9112102081</v>
      </c>
      <c r="B237" s="7">
        <v>78</v>
      </c>
      <c r="C237" s="7">
        <v>0</v>
      </c>
      <c r="D237" s="7">
        <f t="shared" si="21"/>
        <v>78</v>
      </c>
      <c r="E237" s="7">
        <v>19</v>
      </c>
      <c r="F237" s="7">
        <v>2</v>
      </c>
      <c r="G237" s="7">
        <v>0</v>
      </c>
      <c r="H237" s="7">
        <v>0</v>
      </c>
      <c r="I237" s="7">
        <v>24</v>
      </c>
      <c r="J237" s="7">
        <v>14</v>
      </c>
      <c r="K237" s="7">
        <v>1</v>
      </c>
      <c r="L237" s="7">
        <v>0</v>
      </c>
      <c r="M237" s="7">
        <v>13</v>
      </c>
      <c r="N237" s="7">
        <v>3</v>
      </c>
      <c r="O237" s="7">
        <v>0</v>
      </c>
      <c r="P237" s="7">
        <v>0</v>
      </c>
      <c r="Q237" s="7">
        <f t="shared" si="22"/>
        <v>1</v>
      </c>
      <c r="R237" s="8">
        <f t="shared" si="23"/>
        <v>0.51315789473684215</v>
      </c>
      <c r="S237" s="8">
        <f t="shared" si="24"/>
        <v>1.3157894736842105E-2</v>
      </c>
      <c r="T237" s="12">
        <f t="shared" si="25"/>
        <v>474.15789473684208</v>
      </c>
      <c r="U237" s="12">
        <f t="shared" si="26"/>
        <v>5.6330757691981615E-4</v>
      </c>
      <c r="V237" s="13">
        <f t="shared" si="27"/>
        <v>5.6330757691981619</v>
      </c>
    </row>
    <row r="238" spans="1:22" ht="18.75" customHeight="1" x14ac:dyDescent="0.3">
      <c r="A238" s="7">
        <v>9112102083</v>
      </c>
      <c r="B238" s="7">
        <v>32</v>
      </c>
      <c r="C238" s="7">
        <v>0</v>
      </c>
      <c r="D238" s="7">
        <f t="shared" si="21"/>
        <v>32</v>
      </c>
      <c r="E238" s="7">
        <v>8</v>
      </c>
      <c r="F238" s="7">
        <v>0</v>
      </c>
      <c r="G238" s="7">
        <v>0</v>
      </c>
      <c r="H238" s="7">
        <v>0</v>
      </c>
      <c r="I238" s="7">
        <v>11</v>
      </c>
      <c r="J238" s="7">
        <v>9</v>
      </c>
      <c r="K238" s="7">
        <v>0</v>
      </c>
      <c r="L238" s="7">
        <v>0</v>
      </c>
      <c r="M238" s="7">
        <v>3</v>
      </c>
      <c r="N238" s="7">
        <v>1</v>
      </c>
      <c r="O238" s="7">
        <v>0</v>
      </c>
      <c r="P238" s="7">
        <v>0</v>
      </c>
      <c r="Q238" s="7">
        <f t="shared" si="22"/>
        <v>1</v>
      </c>
      <c r="R238" s="8">
        <f t="shared" si="23"/>
        <v>0.625</v>
      </c>
      <c r="S238" s="7">
        <f t="shared" si="24"/>
        <v>0</v>
      </c>
      <c r="T238" s="11">
        <f t="shared" si="25"/>
        <v>200</v>
      </c>
      <c r="U238" s="12">
        <f t="shared" si="26"/>
        <v>2.3760337354815199E-4</v>
      </c>
      <c r="V238" s="13">
        <f t="shared" si="27"/>
        <v>2.3760337354815197</v>
      </c>
    </row>
    <row r="239" spans="1:22" ht="18.75" customHeight="1" x14ac:dyDescent="0.3">
      <c r="A239" s="7">
        <v>9112102106</v>
      </c>
      <c r="B239" s="7">
        <v>71</v>
      </c>
      <c r="C239" s="7">
        <v>0</v>
      </c>
      <c r="D239" s="7">
        <f t="shared" si="21"/>
        <v>71</v>
      </c>
      <c r="E239" s="7">
        <v>19</v>
      </c>
      <c r="F239" s="7">
        <v>1</v>
      </c>
      <c r="G239" s="7">
        <v>0</v>
      </c>
      <c r="H239" s="7">
        <v>0</v>
      </c>
      <c r="I239" s="7">
        <v>24</v>
      </c>
      <c r="J239" s="7">
        <v>13</v>
      </c>
      <c r="K239" s="7">
        <v>0</v>
      </c>
      <c r="L239" s="7">
        <v>0</v>
      </c>
      <c r="M239" s="7">
        <v>9</v>
      </c>
      <c r="N239" s="7">
        <v>0</v>
      </c>
      <c r="O239" s="7">
        <v>0</v>
      </c>
      <c r="P239" s="7">
        <v>0</v>
      </c>
      <c r="Q239" s="7">
        <f t="shared" si="22"/>
        <v>1</v>
      </c>
      <c r="R239" s="8">
        <f t="shared" si="23"/>
        <v>0.56060606060606055</v>
      </c>
      <c r="S239" s="7">
        <f t="shared" si="24"/>
        <v>0</v>
      </c>
      <c r="T239" s="12">
        <f t="shared" si="25"/>
        <v>434.60606060606062</v>
      </c>
      <c r="U239" s="12">
        <f t="shared" si="26"/>
        <v>5.1631933082236299E-4</v>
      </c>
      <c r="V239" s="13">
        <f t="shared" si="27"/>
        <v>5.1631933082236303</v>
      </c>
    </row>
    <row r="240" spans="1:22" ht="18.75" customHeight="1" x14ac:dyDescent="0.3">
      <c r="A240" s="7">
        <v>9112102109</v>
      </c>
      <c r="B240" s="7">
        <v>246</v>
      </c>
      <c r="C240" s="7">
        <v>0</v>
      </c>
      <c r="D240" s="7">
        <f t="shared" si="21"/>
        <v>246</v>
      </c>
      <c r="E240" s="7">
        <v>39</v>
      </c>
      <c r="F240" s="7">
        <v>11</v>
      </c>
      <c r="G240" s="7">
        <v>3</v>
      </c>
      <c r="H240" s="7">
        <v>1</v>
      </c>
      <c r="I240" s="7">
        <v>37</v>
      </c>
      <c r="J240" s="7">
        <v>60</v>
      </c>
      <c r="K240" s="7">
        <v>7</v>
      </c>
      <c r="L240" s="7">
        <v>10</v>
      </c>
      <c r="M240" s="7">
        <v>23</v>
      </c>
      <c r="N240" s="7">
        <v>15</v>
      </c>
      <c r="O240" s="7">
        <v>4</v>
      </c>
      <c r="P240" s="7">
        <v>11</v>
      </c>
      <c r="Q240" s="7">
        <f t="shared" si="22"/>
        <v>1</v>
      </c>
      <c r="R240" s="8">
        <f t="shared" si="23"/>
        <v>0.51583710407239824</v>
      </c>
      <c r="S240" s="8">
        <f t="shared" si="24"/>
        <v>0.16289592760180996</v>
      </c>
      <c r="T240" s="12">
        <f t="shared" si="25"/>
        <v>1644.0814479638009</v>
      </c>
      <c r="U240" s="12">
        <f t="shared" si="26"/>
        <v>1.953196492120648E-3</v>
      </c>
      <c r="V240" s="13">
        <f t="shared" si="27"/>
        <v>19.53196492120648</v>
      </c>
    </row>
    <row r="241" spans="1:22" ht="18.75" customHeight="1" x14ac:dyDescent="0.3">
      <c r="A241" s="7">
        <v>9112102110</v>
      </c>
      <c r="B241" s="7">
        <v>10</v>
      </c>
      <c r="C241" s="7">
        <v>0</v>
      </c>
      <c r="D241" s="7">
        <f t="shared" si="21"/>
        <v>10</v>
      </c>
      <c r="E241" s="7">
        <v>1</v>
      </c>
      <c r="F241" s="7">
        <v>0</v>
      </c>
      <c r="G241" s="7">
        <v>0</v>
      </c>
      <c r="H241" s="7">
        <v>1</v>
      </c>
      <c r="I241" s="7">
        <v>1</v>
      </c>
      <c r="J241" s="7">
        <v>1</v>
      </c>
      <c r="K241" s="7">
        <v>0</v>
      </c>
      <c r="L241" s="7">
        <v>1</v>
      </c>
      <c r="M241" s="7">
        <v>1</v>
      </c>
      <c r="N241" s="7">
        <v>1</v>
      </c>
      <c r="O241" s="7">
        <v>0</v>
      </c>
      <c r="P241" s="7">
        <v>1</v>
      </c>
      <c r="Q241" s="7">
        <f t="shared" si="22"/>
        <v>1</v>
      </c>
      <c r="R241" s="8">
        <f t="shared" si="23"/>
        <v>0.375</v>
      </c>
      <c r="S241" s="8">
        <f t="shared" si="24"/>
        <v>0.375</v>
      </c>
      <c r="T241" s="12">
        <f t="shared" si="25"/>
        <v>72.5</v>
      </c>
      <c r="U241" s="12">
        <f t="shared" si="26"/>
        <v>8.6131222911205098E-5</v>
      </c>
      <c r="V241" s="13">
        <f t="shared" si="27"/>
        <v>0.86131222911205096</v>
      </c>
    </row>
    <row r="242" spans="1:22" ht="18.75" customHeight="1" x14ac:dyDescent="0.3">
      <c r="A242" s="7">
        <v>9119052034</v>
      </c>
      <c r="B242" s="7">
        <v>571</v>
      </c>
      <c r="C242" s="7">
        <v>0</v>
      </c>
      <c r="D242" s="7">
        <f t="shared" si="21"/>
        <v>571</v>
      </c>
      <c r="E242" s="7">
        <v>96</v>
      </c>
      <c r="F242" s="7">
        <v>23</v>
      </c>
      <c r="G242" s="7">
        <v>5</v>
      </c>
      <c r="H242" s="7">
        <v>1</v>
      </c>
      <c r="I242" s="7">
        <v>103</v>
      </c>
      <c r="J242" s="7">
        <v>89</v>
      </c>
      <c r="K242" s="7">
        <v>17</v>
      </c>
      <c r="L242" s="7">
        <v>15</v>
      </c>
      <c r="M242" s="7">
        <v>73</v>
      </c>
      <c r="N242" s="7">
        <v>35</v>
      </c>
      <c r="O242" s="7">
        <v>7</v>
      </c>
      <c r="P242" s="7">
        <v>11</v>
      </c>
      <c r="Q242" s="7">
        <f t="shared" si="22"/>
        <v>1</v>
      </c>
      <c r="R242" s="8">
        <f t="shared" si="23"/>
        <v>0.47157894736842104</v>
      </c>
      <c r="S242" s="8">
        <f t="shared" si="24"/>
        <v>0.11789473684210526</v>
      </c>
      <c r="T242" s="12">
        <f t="shared" si="25"/>
        <v>3662.8147368421055</v>
      </c>
      <c r="U242" s="12">
        <f t="shared" si="26"/>
        <v>4.3514856907778546E-3</v>
      </c>
      <c r="V242" s="13">
        <f t="shared" si="27"/>
        <v>43.514856907778544</v>
      </c>
    </row>
    <row r="243" spans="1:22" ht="18.75" customHeight="1" x14ac:dyDescent="0.3">
      <c r="A243" s="7">
        <v>9119052040</v>
      </c>
      <c r="B243" s="7">
        <v>242</v>
      </c>
      <c r="C243" s="7">
        <v>0</v>
      </c>
      <c r="D243" s="7">
        <f t="shared" si="21"/>
        <v>242</v>
      </c>
      <c r="E243" s="7">
        <v>41</v>
      </c>
      <c r="F243" s="7">
        <v>8</v>
      </c>
      <c r="G243" s="7">
        <v>0</v>
      </c>
      <c r="H243" s="7">
        <v>1</v>
      </c>
      <c r="I243" s="7">
        <v>65</v>
      </c>
      <c r="J243" s="7">
        <v>31</v>
      </c>
      <c r="K243" s="7">
        <v>3</v>
      </c>
      <c r="L243" s="7">
        <v>3</v>
      </c>
      <c r="M243" s="7">
        <v>37</v>
      </c>
      <c r="N243" s="7">
        <v>12</v>
      </c>
      <c r="O243" s="7">
        <v>2</v>
      </c>
      <c r="P243" s="7">
        <v>2</v>
      </c>
      <c r="Q243" s="7">
        <f t="shared" si="22"/>
        <v>1</v>
      </c>
      <c r="R243" s="8">
        <f t="shared" si="23"/>
        <v>0.4975609756097561</v>
      </c>
      <c r="S243" s="8">
        <f t="shared" si="24"/>
        <v>5.3658536585365853E-2</v>
      </c>
      <c r="T243" s="12">
        <f t="shared" si="25"/>
        <v>1502.7609756097561</v>
      </c>
      <c r="U243" s="12">
        <f t="shared" si="26"/>
        <v>1.785305387206951E-3</v>
      </c>
      <c r="V243" s="13">
        <f t="shared" si="27"/>
        <v>17.853053872069509</v>
      </c>
    </row>
    <row r="244" spans="1:22" ht="18.75" customHeight="1" x14ac:dyDescent="0.3">
      <c r="A244" s="7">
        <v>9119052049</v>
      </c>
      <c r="B244" s="7">
        <v>479</v>
      </c>
      <c r="C244" s="7">
        <v>0</v>
      </c>
      <c r="D244" s="7">
        <f t="shared" si="21"/>
        <v>479</v>
      </c>
      <c r="E244" s="7">
        <v>145</v>
      </c>
      <c r="F244" s="7">
        <v>7</v>
      </c>
      <c r="G244" s="7">
        <v>1</v>
      </c>
      <c r="H244" s="7">
        <v>2</v>
      </c>
      <c r="I244" s="7">
        <v>125</v>
      </c>
      <c r="J244" s="7">
        <v>45</v>
      </c>
      <c r="K244" s="7">
        <v>1</v>
      </c>
      <c r="L244" s="7">
        <v>6</v>
      </c>
      <c r="M244" s="7">
        <v>84</v>
      </c>
      <c r="N244" s="7">
        <v>16</v>
      </c>
      <c r="O244" s="7">
        <v>1</v>
      </c>
      <c r="P244" s="7">
        <v>1</v>
      </c>
      <c r="Q244" s="7">
        <f t="shared" si="22"/>
        <v>1</v>
      </c>
      <c r="R244" s="8">
        <f t="shared" si="23"/>
        <v>0.40783410138248849</v>
      </c>
      <c r="S244" s="8">
        <f t="shared" si="24"/>
        <v>2.7649769585253458E-2</v>
      </c>
      <c r="T244" s="12">
        <f t="shared" si="25"/>
        <v>2838.6820276497697</v>
      </c>
      <c r="U244" s="12">
        <f t="shared" si="26"/>
        <v>3.3724021310004688E-3</v>
      </c>
      <c r="V244" s="13">
        <f t="shared" si="27"/>
        <v>33.724021310004687</v>
      </c>
    </row>
    <row r="245" spans="1:22" ht="18.75" customHeight="1" x14ac:dyDescent="0.3">
      <c r="A245" s="7">
        <v>9119101001</v>
      </c>
      <c r="B245" s="7">
        <v>1922</v>
      </c>
      <c r="C245" s="7">
        <v>1</v>
      </c>
      <c r="D245" s="7">
        <f t="shared" si="21"/>
        <v>1923</v>
      </c>
      <c r="E245" s="7">
        <v>129</v>
      </c>
      <c r="F245" s="7">
        <v>83</v>
      </c>
      <c r="G245" s="7">
        <v>11</v>
      </c>
      <c r="H245" s="7">
        <v>18</v>
      </c>
      <c r="I245" s="7">
        <v>128</v>
      </c>
      <c r="J245" s="7">
        <v>600</v>
      </c>
      <c r="K245" s="7">
        <v>84</v>
      </c>
      <c r="L245" s="7">
        <v>159</v>
      </c>
      <c r="M245" s="7">
        <v>97</v>
      </c>
      <c r="N245" s="7">
        <v>318</v>
      </c>
      <c r="O245" s="7">
        <v>66</v>
      </c>
      <c r="P245" s="7">
        <v>124</v>
      </c>
      <c r="Q245" s="8">
        <f t="shared" si="22"/>
        <v>0.99947997919916798</v>
      </c>
      <c r="R245" s="8">
        <f t="shared" si="23"/>
        <v>0.53439735828288393</v>
      </c>
      <c r="S245" s="8">
        <f t="shared" si="24"/>
        <v>0.25426527242707758</v>
      </c>
      <c r="T245" s="12">
        <f t="shared" si="25"/>
        <v>13621.100715465052</v>
      </c>
      <c r="U245" s="12">
        <f t="shared" si="26"/>
        <v>1.6182097407168215E-2</v>
      </c>
      <c r="V245" s="13">
        <f t="shared" si="27"/>
        <v>161.82097407168214</v>
      </c>
    </row>
    <row r="246" spans="1:22" ht="18.75" customHeight="1" x14ac:dyDescent="0.3">
      <c r="A246" s="7">
        <v>9119102004</v>
      </c>
      <c r="B246" s="7">
        <v>18</v>
      </c>
      <c r="C246" s="7">
        <v>0</v>
      </c>
      <c r="D246" s="7">
        <f t="shared" si="21"/>
        <v>18</v>
      </c>
      <c r="E246" s="7">
        <v>2</v>
      </c>
      <c r="F246" s="7">
        <v>0</v>
      </c>
      <c r="G246" s="7">
        <v>1</v>
      </c>
      <c r="H246" s="7">
        <v>1</v>
      </c>
      <c r="I246" s="7">
        <v>3</v>
      </c>
      <c r="J246" s="7">
        <v>2</v>
      </c>
      <c r="K246" s="7">
        <v>2</v>
      </c>
      <c r="L246" s="7">
        <v>0</v>
      </c>
      <c r="M246" s="7">
        <v>3</v>
      </c>
      <c r="N246" s="7">
        <v>2</v>
      </c>
      <c r="O246" s="7">
        <v>0</v>
      </c>
      <c r="P246" s="7">
        <v>0</v>
      </c>
      <c r="Q246" s="7">
        <f t="shared" si="22"/>
        <v>1</v>
      </c>
      <c r="R246" s="8">
        <f t="shared" si="23"/>
        <v>0.4375</v>
      </c>
      <c r="S246" s="8">
        <f t="shared" si="24"/>
        <v>0.25</v>
      </c>
      <c r="T246" s="12">
        <f t="shared" si="25"/>
        <v>123.75</v>
      </c>
      <c r="U246" s="12">
        <f t="shared" si="26"/>
        <v>1.4701708738291903E-4</v>
      </c>
      <c r="V246" s="13">
        <f t="shared" si="27"/>
        <v>1.4701708738291903</v>
      </c>
    </row>
    <row r="247" spans="1:22" ht="18.75" customHeight="1" x14ac:dyDescent="0.3">
      <c r="A247" s="7">
        <v>9119102044</v>
      </c>
      <c r="B247" s="7">
        <v>10</v>
      </c>
      <c r="C247" s="7">
        <v>0</v>
      </c>
      <c r="D247" s="7">
        <f t="shared" si="21"/>
        <v>10</v>
      </c>
      <c r="E247" s="7">
        <v>0</v>
      </c>
      <c r="F247" s="7">
        <v>0</v>
      </c>
      <c r="G247" s="7">
        <v>0</v>
      </c>
      <c r="H247" s="7">
        <v>1</v>
      </c>
      <c r="I247" s="7">
        <v>3</v>
      </c>
      <c r="J247" s="7">
        <v>1</v>
      </c>
      <c r="K247" s="7">
        <v>0</v>
      </c>
      <c r="L247" s="7">
        <v>0</v>
      </c>
      <c r="M247" s="7">
        <v>4</v>
      </c>
      <c r="N247" s="7">
        <v>1</v>
      </c>
      <c r="O247" s="7">
        <v>0</v>
      </c>
      <c r="P247" s="7">
        <v>0</v>
      </c>
      <c r="Q247" s="7">
        <f t="shared" si="22"/>
        <v>1</v>
      </c>
      <c r="R247" s="8">
        <f t="shared" si="23"/>
        <v>0.4</v>
      </c>
      <c r="S247" s="8">
        <f t="shared" si="24"/>
        <v>0.1</v>
      </c>
      <c r="T247" s="11">
        <f t="shared" si="25"/>
        <v>62</v>
      </c>
      <c r="U247" s="12">
        <f t="shared" si="26"/>
        <v>7.3657045799927113E-5</v>
      </c>
      <c r="V247" s="13">
        <f t="shared" si="27"/>
        <v>0.73657045799927112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H247"/>
  <sheetViews>
    <sheetView tabSelected="1" topLeftCell="U3" workbookViewId="0">
      <selection activeCell="AH3" sqref="AH3"/>
    </sheetView>
  </sheetViews>
  <sheetFormatPr baseColWidth="10" defaultColWidth="8.88671875" defaultRowHeight="14.4" x14ac:dyDescent="0.3"/>
  <cols>
    <col min="1" max="1" width="13.5546875" style="1" bestFit="1" customWidth="1"/>
    <col min="2" max="2" width="12.44140625" style="1" bestFit="1" customWidth="1"/>
    <col min="3" max="3" width="13.5546875" style="1" bestFit="1" customWidth="1"/>
    <col min="4" max="4" width="11" style="1" bestFit="1" customWidth="1"/>
    <col min="5" max="5" width="24.33203125" style="2" bestFit="1" customWidth="1"/>
    <col min="6" max="6" width="20" style="2" bestFit="1" customWidth="1"/>
    <col min="7" max="7" width="18.44140625" style="2" bestFit="1" customWidth="1"/>
    <col min="8" max="8" width="23.6640625" style="3" bestFit="1" customWidth="1"/>
    <col min="9" max="9" width="22.109375" style="2" bestFit="1" customWidth="1"/>
    <col min="10" max="10" width="21.6640625" style="2" bestFit="1" customWidth="1"/>
    <col min="11" max="11" width="21.6640625" bestFit="1" customWidth="1"/>
    <col min="12" max="12" width="21.6640625" style="4" bestFit="1" customWidth="1"/>
    <col min="13" max="13" width="14" style="1" bestFit="1" customWidth="1"/>
    <col min="14" max="23" width="13.5546875" style="1" bestFit="1" customWidth="1"/>
    <col min="24" max="24" width="17.33203125" style="1" bestFit="1" customWidth="1"/>
    <col min="25" max="26" width="13.5546875" style="2" bestFit="1" customWidth="1"/>
    <col min="27" max="27" width="13.6640625" style="2" bestFit="1" customWidth="1"/>
    <col min="28" max="30" width="13.5546875" style="2" bestFit="1" customWidth="1"/>
    <col min="31" max="31" width="13.5546875" bestFit="1" customWidth="1"/>
    <col min="32" max="32" width="22.44140625" bestFit="1" customWidth="1"/>
    <col min="33" max="33" width="13.5546875" style="3" bestFit="1" customWidth="1"/>
    <col min="34" max="34" width="11.33203125" bestFit="1" customWidth="1"/>
  </cols>
  <sheetData>
    <row r="1" spans="1:3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6"/>
      <c r="AH1" t="e" cm="1">
        <f t="array" aca="1" ref="AH1" ca="1">_xludf.SUM(M2:M247)</f>
        <v>#NAME?</v>
      </c>
    </row>
    <row r="2" spans="1:34" ht="18.75" customHeight="1" x14ac:dyDescent="0.3">
      <c r="A2" s="7">
        <v>9101011001</v>
      </c>
      <c r="B2" s="7">
        <v>654</v>
      </c>
      <c r="C2" s="7">
        <v>154</v>
      </c>
      <c r="D2" s="7">
        <f t="shared" ref="D2:D65" si="0">+C2+B2</f>
        <v>808</v>
      </c>
      <c r="E2" s="8">
        <v>34.487363552096703</v>
      </c>
      <c r="F2" s="8">
        <v>46.998126856086799</v>
      </c>
      <c r="G2" s="8">
        <f t="shared" ref="G2:G65" si="1">D2+E2+F2</f>
        <v>889.48549040818352</v>
      </c>
      <c r="H2" s="8">
        <f t="shared" ref="H2:H65" si="2">(E2/C2)*100</f>
        <v>22.39439191694591</v>
      </c>
      <c r="I2" s="8">
        <f t="shared" ref="I2:I65" si="3">(F2/B2)*100</f>
        <v>7.1862579290652597</v>
      </c>
      <c r="J2" s="8">
        <f t="shared" ref="J2:J65" si="4">((G2-D2)/D2)*100</f>
        <v>10.084837921804892</v>
      </c>
      <c r="K2" t="s">
        <v>30</v>
      </c>
      <c r="L2" s="4" t="s">
        <v>31</v>
      </c>
      <c r="M2" s="7">
        <v>37</v>
      </c>
      <c r="N2" s="7">
        <v>79</v>
      </c>
      <c r="O2" s="7">
        <v>37</v>
      </c>
      <c r="P2" s="7">
        <v>30</v>
      </c>
      <c r="Q2" s="7">
        <v>4</v>
      </c>
      <c r="R2" s="7">
        <v>65</v>
      </c>
      <c r="S2" s="7">
        <v>23</v>
      </c>
      <c r="T2" s="7">
        <v>39</v>
      </c>
      <c r="U2" s="7">
        <v>19</v>
      </c>
      <c r="V2" s="7">
        <v>126</v>
      </c>
      <c r="W2" s="7">
        <v>57</v>
      </c>
      <c r="X2" s="7">
        <v>105</v>
      </c>
      <c r="Y2" s="8">
        <f t="shared" ref="Y2:Y65" si="5">(B2+F2)/G2</f>
        <v>0.78809394241428254</v>
      </c>
      <c r="Z2" s="8">
        <f t="shared" ref="Z2:Z65" si="6">+(SUM(Q2:T2)/SUM(M2:X2))</f>
        <v>0.2109500805152979</v>
      </c>
      <c r="AA2" s="8">
        <f t="shared" ref="AA2:AA65" si="7">SUM(O2+P2+S2+T2+W2+X2)/SUM(M2:X2)</f>
        <v>0.46859903381642515</v>
      </c>
      <c r="AB2" s="8">
        <f t="shared" ref="AB2:AB65" si="8">G2*(Y2*$AG$3+Z2*$AG$4+AA2*$AG$5)</f>
        <v>5547.5128715140409</v>
      </c>
      <c r="AC2" s="8">
        <f t="shared" ref="AC2:AC65" si="9">AB2/SUM($AB$2:$AB$247)</f>
        <v>5.9786649447828672E-3</v>
      </c>
      <c r="AD2" s="9">
        <f t="shared" ref="AD2:AD65" si="10">AC2*$AG$11</f>
        <v>119.57329889565735</v>
      </c>
      <c r="AF2" t="s">
        <v>27</v>
      </c>
      <c r="AH2" t="e" cm="1">
        <f t="array" aca="1" ref="AH2" ca="1">_xludf.SUM(M2:X247)</f>
        <v>#NAME?</v>
      </c>
    </row>
    <row r="3" spans="1:34" ht="18.75" customHeight="1" x14ac:dyDescent="0.3">
      <c r="A3" s="7">
        <v>9101011002</v>
      </c>
      <c r="B3" s="7">
        <v>559</v>
      </c>
      <c r="C3" s="7">
        <v>1441</v>
      </c>
      <c r="D3" s="7">
        <f t="shared" si="0"/>
        <v>2000</v>
      </c>
      <c r="E3" s="8">
        <v>279.60433736730897</v>
      </c>
      <c r="F3" s="8">
        <v>72.960377714944698</v>
      </c>
      <c r="G3" s="8">
        <f t="shared" si="1"/>
        <v>2352.5647150822538</v>
      </c>
      <c r="H3" s="8">
        <f t="shared" si="2"/>
        <v>19.403493224657112</v>
      </c>
      <c r="I3" s="8">
        <f t="shared" si="3"/>
        <v>13.051945923961483</v>
      </c>
      <c r="J3" s="8">
        <f t="shared" si="4"/>
        <v>17.628235754112691</v>
      </c>
      <c r="K3" t="s">
        <v>32</v>
      </c>
      <c r="L3" s="4" t="s">
        <v>33</v>
      </c>
      <c r="M3" s="7">
        <v>43</v>
      </c>
      <c r="N3" s="7">
        <v>108</v>
      </c>
      <c r="O3" s="7">
        <v>96</v>
      </c>
      <c r="P3" s="7">
        <v>60</v>
      </c>
      <c r="Q3" s="7">
        <v>6</v>
      </c>
      <c r="R3" s="7">
        <v>57</v>
      </c>
      <c r="S3" s="7">
        <v>62</v>
      </c>
      <c r="T3" s="7">
        <v>54</v>
      </c>
      <c r="U3" s="7">
        <v>37</v>
      </c>
      <c r="V3" s="7">
        <v>167</v>
      </c>
      <c r="W3" s="7">
        <v>487</v>
      </c>
      <c r="X3" s="7">
        <v>373</v>
      </c>
      <c r="Y3" s="8">
        <f t="shared" si="5"/>
        <v>0.26862613966088034</v>
      </c>
      <c r="Z3" s="8">
        <f t="shared" si="6"/>
        <v>0.11548387096774193</v>
      </c>
      <c r="AA3" s="8">
        <f t="shared" si="7"/>
        <v>0.73032258064516131</v>
      </c>
      <c r="AB3" s="8">
        <f t="shared" si="8"/>
        <v>10575.692983988847</v>
      </c>
      <c r="AC3" s="8">
        <f t="shared" si="9"/>
        <v>1.1397634647200693E-2</v>
      </c>
      <c r="AD3" s="9">
        <f t="shared" si="10"/>
        <v>227.95269294401385</v>
      </c>
      <c r="AF3" t="s">
        <v>24</v>
      </c>
      <c r="AG3" s="7">
        <v>5</v>
      </c>
    </row>
    <row r="4" spans="1:34" ht="18.75" customHeight="1" x14ac:dyDescent="0.3">
      <c r="A4" s="7">
        <v>9101011003</v>
      </c>
      <c r="B4" s="7">
        <v>206</v>
      </c>
      <c r="C4" s="7">
        <v>963</v>
      </c>
      <c r="D4" s="7">
        <f t="shared" si="0"/>
        <v>1169</v>
      </c>
      <c r="E4" s="8">
        <v>250.28878643693699</v>
      </c>
      <c r="F4" s="8">
        <v>134.42995052313901</v>
      </c>
      <c r="G4" s="8">
        <f t="shared" si="1"/>
        <v>1553.7187369600761</v>
      </c>
      <c r="H4" s="8">
        <f t="shared" si="2"/>
        <v>25.990528186597817</v>
      </c>
      <c r="I4" s="8">
        <f t="shared" si="3"/>
        <v>65.25725753550438</v>
      </c>
      <c r="J4" s="8">
        <f t="shared" si="4"/>
        <v>32.910071596242609</v>
      </c>
      <c r="K4" t="s">
        <v>34</v>
      </c>
      <c r="L4" s="4" t="s">
        <v>35</v>
      </c>
      <c r="M4" s="7">
        <v>44</v>
      </c>
      <c r="N4" s="7">
        <v>105</v>
      </c>
      <c r="O4" s="7">
        <v>61</v>
      </c>
      <c r="P4" s="7">
        <v>54</v>
      </c>
      <c r="Q4" s="7">
        <v>12</v>
      </c>
      <c r="R4" s="7">
        <v>33</v>
      </c>
      <c r="S4" s="7">
        <v>61</v>
      </c>
      <c r="T4" s="7">
        <v>43</v>
      </c>
      <c r="U4" s="7">
        <v>37</v>
      </c>
      <c r="V4" s="7">
        <v>78</v>
      </c>
      <c r="W4" s="7">
        <v>187</v>
      </c>
      <c r="X4" s="7">
        <v>102</v>
      </c>
      <c r="Y4" s="8">
        <f t="shared" si="5"/>
        <v>0.21910654896857734</v>
      </c>
      <c r="Z4" s="8">
        <f t="shared" si="6"/>
        <v>0.18237454100367198</v>
      </c>
      <c r="AA4" s="8">
        <f t="shared" si="7"/>
        <v>0.6217870257037944</v>
      </c>
      <c r="AB4" s="8">
        <f t="shared" si="8"/>
        <v>6133.1958445581404</v>
      </c>
      <c r="AC4" s="8">
        <f t="shared" si="9"/>
        <v>6.6098671322848317E-3</v>
      </c>
      <c r="AD4" s="9">
        <f t="shared" si="10"/>
        <v>132.19734264569664</v>
      </c>
      <c r="AF4" t="s">
        <v>36</v>
      </c>
      <c r="AG4" s="7">
        <v>2</v>
      </c>
    </row>
    <row r="5" spans="1:34" ht="18.75" customHeight="1" x14ac:dyDescent="0.3">
      <c r="A5" s="7">
        <v>9101011004</v>
      </c>
      <c r="B5" s="7">
        <v>140</v>
      </c>
      <c r="C5" s="7">
        <v>187</v>
      </c>
      <c r="D5" s="7">
        <f t="shared" si="0"/>
        <v>327</v>
      </c>
      <c r="E5" s="8">
        <v>45.513737874991101</v>
      </c>
      <c r="F5" s="8">
        <v>11.934103180188901</v>
      </c>
      <c r="G5" s="8">
        <f t="shared" si="1"/>
        <v>384.44784105517999</v>
      </c>
      <c r="H5" s="8">
        <f t="shared" si="2"/>
        <v>24.33889725935353</v>
      </c>
      <c r="I5" s="8">
        <f t="shared" si="3"/>
        <v>8.5243594144206423</v>
      </c>
      <c r="J5" s="8">
        <f t="shared" si="4"/>
        <v>17.568147111675838</v>
      </c>
      <c r="K5" t="s">
        <v>37</v>
      </c>
      <c r="L5" s="4" t="s">
        <v>38</v>
      </c>
      <c r="M5" s="7">
        <v>13</v>
      </c>
      <c r="N5" s="7">
        <v>23</v>
      </c>
      <c r="O5" s="7">
        <v>17</v>
      </c>
      <c r="P5" s="7">
        <v>15</v>
      </c>
      <c r="Q5" s="7">
        <v>3</v>
      </c>
      <c r="R5" s="7">
        <v>25</v>
      </c>
      <c r="S5" s="7">
        <v>21</v>
      </c>
      <c r="T5" s="7">
        <v>13</v>
      </c>
      <c r="U5" s="7">
        <v>10</v>
      </c>
      <c r="V5" s="7">
        <v>42</v>
      </c>
      <c r="W5" s="7">
        <v>32</v>
      </c>
      <c r="X5" s="7">
        <v>30</v>
      </c>
      <c r="Y5" s="8">
        <f t="shared" si="5"/>
        <v>0.39520082298597625</v>
      </c>
      <c r="Z5" s="8">
        <f t="shared" si="6"/>
        <v>0.25409836065573771</v>
      </c>
      <c r="AA5" s="8">
        <f t="shared" si="7"/>
        <v>0.52459016393442626</v>
      </c>
      <c r="AB5" s="8">
        <f t="shared" si="8"/>
        <v>1761.7558720939548</v>
      </c>
      <c r="AC5" s="8">
        <f t="shared" si="9"/>
        <v>1.8986793393196435E-3</v>
      </c>
      <c r="AD5" s="9">
        <f t="shared" si="10"/>
        <v>37.973586786392872</v>
      </c>
      <c r="AF5" t="s">
        <v>26</v>
      </c>
      <c r="AG5" s="7">
        <v>4</v>
      </c>
    </row>
    <row r="6" spans="1:34" ht="18.75" customHeight="1" x14ac:dyDescent="0.3">
      <c r="A6" s="7">
        <v>9101011005</v>
      </c>
      <c r="B6" s="7">
        <v>438</v>
      </c>
      <c r="C6" s="7">
        <v>918</v>
      </c>
      <c r="D6" s="7">
        <f t="shared" si="0"/>
        <v>1356</v>
      </c>
      <c r="E6" s="8">
        <v>119.285372903867</v>
      </c>
      <c r="F6" s="8">
        <v>28.846149476819601</v>
      </c>
      <c r="G6" s="8">
        <f t="shared" si="1"/>
        <v>1504.1315223806866</v>
      </c>
      <c r="H6" s="8">
        <f t="shared" si="2"/>
        <v>12.994049335933225</v>
      </c>
      <c r="I6" s="8">
        <f t="shared" si="3"/>
        <v>6.5858788759862108</v>
      </c>
      <c r="J6" s="8">
        <f t="shared" si="4"/>
        <v>10.924153567897244</v>
      </c>
      <c r="K6" t="s">
        <v>39</v>
      </c>
      <c r="L6" s="4" t="s">
        <v>40</v>
      </c>
      <c r="M6" s="7">
        <v>47</v>
      </c>
      <c r="N6" s="7">
        <v>68</v>
      </c>
      <c r="O6" s="7">
        <v>31</v>
      </c>
      <c r="P6" s="7">
        <v>25</v>
      </c>
      <c r="Q6" s="7">
        <v>16</v>
      </c>
      <c r="R6" s="7">
        <v>79</v>
      </c>
      <c r="S6" s="7">
        <v>92</v>
      </c>
      <c r="T6" s="7">
        <v>92</v>
      </c>
      <c r="U6" s="7">
        <v>41</v>
      </c>
      <c r="V6" s="7">
        <v>127</v>
      </c>
      <c r="W6" s="7">
        <v>283</v>
      </c>
      <c r="X6" s="7">
        <v>220</v>
      </c>
      <c r="Y6" s="8">
        <f t="shared" si="5"/>
        <v>0.31037588304639202</v>
      </c>
      <c r="Z6" s="8">
        <f t="shared" si="6"/>
        <v>0.2488849241748439</v>
      </c>
      <c r="AA6" s="8">
        <f t="shared" si="7"/>
        <v>0.66280107047279213</v>
      </c>
      <c r="AB6" s="8">
        <f t="shared" si="8"/>
        <v>7070.7019998406759</v>
      </c>
      <c r="AC6" s="8">
        <f t="shared" si="9"/>
        <v>7.6202361599777982E-3</v>
      </c>
      <c r="AD6" s="9">
        <f t="shared" si="10"/>
        <v>152.40472319955597</v>
      </c>
    </row>
    <row r="7" spans="1:34" ht="18.75" customHeight="1" x14ac:dyDescent="0.3">
      <c r="A7" s="7">
        <v>9101021001</v>
      </c>
      <c r="B7" s="7">
        <v>586</v>
      </c>
      <c r="C7" s="7">
        <v>1279</v>
      </c>
      <c r="D7" s="7">
        <f t="shared" si="0"/>
        <v>1865</v>
      </c>
      <c r="E7" s="8">
        <v>111.93681848541701</v>
      </c>
      <c r="F7" s="8">
        <v>52.0513042316406</v>
      </c>
      <c r="G7" s="8">
        <f t="shared" si="1"/>
        <v>2028.9881227170576</v>
      </c>
      <c r="H7" s="8">
        <f t="shared" si="2"/>
        <v>8.7519013671162629</v>
      </c>
      <c r="I7" s="8">
        <f t="shared" si="3"/>
        <v>8.8824751248533449</v>
      </c>
      <c r="J7" s="8">
        <f t="shared" si="4"/>
        <v>8.7929288320138141</v>
      </c>
      <c r="K7" t="s">
        <v>41</v>
      </c>
      <c r="L7" s="4" t="s">
        <v>42</v>
      </c>
      <c r="M7" s="7">
        <v>54</v>
      </c>
      <c r="N7" s="7">
        <v>128</v>
      </c>
      <c r="O7" s="7">
        <v>142</v>
      </c>
      <c r="P7" s="7">
        <v>63</v>
      </c>
      <c r="Q7" s="7">
        <v>8</v>
      </c>
      <c r="R7" s="7">
        <v>40</v>
      </c>
      <c r="S7" s="7">
        <v>131</v>
      </c>
      <c r="T7" s="7">
        <v>45</v>
      </c>
      <c r="U7" s="7">
        <v>22</v>
      </c>
      <c r="V7" s="7">
        <v>171</v>
      </c>
      <c r="W7" s="7">
        <v>399</v>
      </c>
      <c r="X7" s="7">
        <v>304</v>
      </c>
      <c r="Y7" s="8">
        <f t="shared" si="5"/>
        <v>0.31446773743417172</v>
      </c>
      <c r="Z7" s="8">
        <f t="shared" si="6"/>
        <v>0.14863968148639681</v>
      </c>
      <c r="AA7" s="8">
        <f t="shared" si="7"/>
        <v>0.71930988719309885</v>
      </c>
      <c r="AB7" s="8">
        <f t="shared" si="8"/>
        <v>9631.3176884298719</v>
      </c>
      <c r="AC7" s="8">
        <f t="shared" si="9"/>
        <v>1.0379862610425507E-2</v>
      </c>
      <c r="AD7" s="9">
        <f t="shared" si="10"/>
        <v>207.59725220851016</v>
      </c>
    </row>
    <row r="8" spans="1:34" ht="18.75" customHeight="1" x14ac:dyDescent="0.3">
      <c r="A8" s="7">
        <v>9101021002</v>
      </c>
      <c r="B8" s="7">
        <v>593</v>
      </c>
      <c r="C8" s="7">
        <v>903</v>
      </c>
      <c r="D8" s="7">
        <f t="shared" si="0"/>
        <v>1496</v>
      </c>
      <c r="E8" s="8">
        <v>87.274941622838099</v>
      </c>
      <c r="F8" s="8">
        <v>47.4816001622466</v>
      </c>
      <c r="G8" s="8">
        <f t="shared" si="1"/>
        <v>1630.7565417850847</v>
      </c>
      <c r="H8" s="8">
        <f t="shared" si="2"/>
        <v>9.6649990722965775</v>
      </c>
      <c r="I8" s="8">
        <f t="shared" si="3"/>
        <v>8.0070152044260716</v>
      </c>
      <c r="J8" s="8">
        <f t="shared" si="4"/>
        <v>9.0077902262757128</v>
      </c>
      <c r="K8" t="s">
        <v>43</v>
      </c>
      <c r="L8" s="4" t="s">
        <v>44</v>
      </c>
      <c r="M8" s="7">
        <v>66</v>
      </c>
      <c r="N8" s="7">
        <v>129</v>
      </c>
      <c r="O8" s="7">
        <v>120</v>
      </c>
      <c r="P8" s="7">
        <v>65</v>
      </c>
      <c r="Q8" s="7">
        <v>8</v>
      </c>
      <c r="R8" s="7">
        <v>49</v>
      </c>
      <c r="S8" s="7">
        <v>126</v>
      </c>
      <c r="T8" s="7">
        <v>64</v>
      </c>
      <c r="U8" s="7">
        <v>15</v>
      </c>
      <c r="V8" s="7">
        <v>113</v>
      </c>
      <c r="W8" s="7">
        <v>292</v>
      </c>
      <c r="X8" s="7">
        <v>173</v>
      </c>
      <c r="Y8" s="8">
        <f t="shared" si="5"/>
        <v>0.3927512070325056</v>
      </c>
      <c r="Z8" s="8">
        <f t="shared" si="6"/>
        <v>0.20245901639344263</v>
      </c>
      <c r="AA8" s="8">
        <f t="shared" si="7"/>
        <v>0.68852459016393441</v>
      </c>
      <c r="AB8" s="8">
        <f t="shared" si="8"/>
        <v>8353.9946500241149</v>
      </c>
      <c r="AC8" s="8">
        <f t="shared" si="9"/>
        <v>9.0032661698667641E-3</v>
      </c>
      <c r="AD8" s="9">
        <f t="shared" si="10"/>
        <v>180.06532339733528</v>
      </c>
    </row>
    <row r="9" spans="1:34" ht="18.75" customHeight="1" x14ac:dyDescent="0.3">
      <c r="A9" s="7">
        <v>9101021003</v>
      </c>
      <c r="B9" s="7">
        <v>502</v>
      </c>
      <c r="C9" s="7">
        <v>83</v>
      </c>
      <c r="D9" s="7">
        <f t="shared" si="0"/>
        <v>585</v>
      </c>
      <c r="E9" s="8">
        <v>0.93759141988827099</v>
      </c>
      <c r="F9" s="8">
        <v>35.717412684587401</v>
      </c>
      <c r="G9" s="8">
        <f t="shared" si="1"/>
        <v>621.65500410447567</v>
      </c>
      <c r="H9" s="8">
        <f t="shared" si="2"/>
        <v>1.1296282167328566</v>
      </c>
      <c r="I9" s="8">
        <f t="shared" si="3"/>
        <v>7.1150224471289647</v>
      </c>
      <c r="J9" s="8">
        <f t="shared" si="4"/>
        <v>6.2658126674317378</v>
      </c>
      <c r="K9" t="s">
        <v>45</v>
      </c>
      <c r="L9" s="4" t="s">
        <v>46</v>
      </c>
      <c r="M9" s="7">
        <v>27</v>
      </c>
      <c r="N9" s="7">
        <v>60</v>
      </c>
      <c r="O9" s="7">
        <v>46</v>
      </c>
      <c r="P9" s="7">
        <v>37</v>
      </c>
      <c r="Q9" s="7">
        <v>4</v>
      </c>
      <c r="R9" s="7">
        <v>37</v>
      </c>
      <c r="S9" s="7">
        <v>58</v>
      </c>
      <c r="T9" s="7">
        <v>32</v>
      </c>
      <c r="U9" s="7">
        <v>7</v>
      </c>
      <c r="V9" s="7">
        <v>58</v>
      </c>
      <c r="W9" s="7">
        <v>89</v>
      </c>
      <c r="X9" s="7">
        <v>74</v>
      </c>
      <c r="Y9" s="8">
        <f t="shared" si="5"/>
        <v>0.86497721265703564</v>
      </c>
      <c r="Z9" s="8">
        <f t="shared" si="6"/>
        <v>0.24763705103969755</v>
      </c>
      <c r="AA9" s="8">
        <f t="shared" si="7"/>
        <v>0.63516068052930053</v>
      </c>
      <c r="AB9" s="8">
        <f t="shared" si="8"/>
        <v>4575.8799492297194</v>
      </c>
      <c r="AC9" s="8">
        <f t="shared" si="9"/>
        <v>4.9315168216145146E-3</v>
      </c>
      <c r="AD9" s="9">
        <f t="shared" si="10"/>
        <v>98.630336432290292</v>
      </c>
    </row>
    <row r="10" spans="1:34" ht="18.75" customHeight="1" x14ac:dyDescent="0.3">
      <c r="A10" s="7">
        <v>9101021004</v>
      </c>
      <c r="B10" s="7">
        <v>683</v>
      </c>
      <c r="C10" s="7">
        <v>7</v>
      </c>
      <c r="D10" s="7">
        <f t="shared" si="0"/>
        <v>690</v>
      </c>
      <c r="E10" s="8">
        <v>0.46439166577277502</v>
      </c>
      <c r="F10" s="8">
        <v>26.060066961684502</v>
      </c>
      <c r="G10" s="8">
        <f t="shared" si="1"/>
        <v>716.52445862745719</v>
      </c>
      <c r="H10" s="8">
        <f t="shared" si="2"/>
        <v>6.6341666538967861</v>
      </c>
      <c r="I10" s="8">
        <f t="shared" si="3"/>
        <v>3.8155295697927527</v>
      </c>
      <c r="J10" s="8">
        <f t="shared" si="4"/>
        <v>3.8441244387619116</v>
      </c>
      <c r="K10" t="s">
        <v>47</v>
      </c>
      <c r="L10" s="4" t="s">
        <v>48</v>
      </c>
      <c r="M10" s="7">
        <v>82</v>
      </c>
      <c r="N10" s="7">
        <v>80</v>
      </c>
      <c r="O10" s="7">
        <v>24</v>
      </c>
      <c r="P10" s="7">
        <v>19</v>
      </c>
      <c r="Q10" s="7">
        <v>21</v>
      </c>
      <c r="R10" s="7">
        <v>64</v>
      </c>
      <c r="S10" s="7">
        <v>37</v>
      </c>
      <c r="T10" s="7">
        <v>35</v>
      </c>
      <c r="U10" s="7">
        <v>25</v>
      </c>
      <c r="V10" s="7">
        <v>118</v>
      </c>
      <c r="W10" s="7">
        <v>60</v>
      </c>
      <c r="X10" s="7">
        <v>70</v>
      </c>
      <c r="Y10" s="8">
        <f t="shared" si="5"/>
        <v>0.98958250262653813</v>
      </c>
      <c r="Z10" s="8">
        <f t="shared" si="6"/>
        <v>0.24724409448818899</v>
      </c>
      <c r="AA10" s="8">
        <f t="shared" si="7"/>
        <v>0.38582677165354329</v>
      </c>
      <c r="AB10" s="8">
        <f t="shared" si="8"/>
        <v>5005.430491444532</v>
      </c>
      <c r="AC10" s="8">
        <f t="shared" si="9"/>
        <v>5.3944519834127546E-3</v>
      </c>
      <c r="AD10" s="9">
        <f t="shared" si="10"/>
        <v>107.88903966825509</v>
      </c>
    </row>
    <row r="11" spans="1:34" ht="18.75" customHeight="1" x14ac:dyDescent="0.3">
      <c r="A11" s="7">
        <v>9101031001</v>
      </c>
      <c r="B11" s="7">
        <v>872</v>
      </c>
      <c r="C11" s="7">
        <v>1</v>
      </c>
      <c r="D11" s="7">
        <f t="shared" si="0"/>
        <v>873</v>
      </c>
      <c r="E11" s="8">
        <v>1.68744043431624E-2</v>
      </c>
      <c r="F11" s="8">
        <v>51.484106141450702</v>
      </c>
      <c r="G11" s="8">
        <f t="shared" si="1"/>
        <v>924.50098054579394</v>
      </c>
      <c r="H11" s="8">
        <f t="shared" si="2"/>
        <v>1.6874404343162401</v>
      </c>
      <c r="I11" s="8">
        <f t="shared" si="3"/>
        <v>5.9041406125516858</v>
      </c>
      <c r="J11" s="8">
        <f t="shared" si="4"/>
        <v>5.8993104863452395</v>
      </c>
      <c r="K11" t="s">
        <v>49</v>
      </c>
      <c r="L11" s="8">
        <v>-38.757278804058203</v>
      </c>
      <c r="M11" s="7">
        <v>120</v>
      </c>
      <c r="N11" s="7">
        <v>83</v>
      </c>
      <c r="O11" s="7">
        <v>21</v>
      </c>
      <c r="P11" s="7">
        <v>20</v>
      </c>
      <c r="Q11" s="7">
        <v>59</v>
      </c>
      <c r="R11" s="7">
        <v>179</v>
      </c>
      <c r="S11" s="7">
        <v>31</v>
      </c>
      <c r="T11" s="7">
        <v>40</v>
      </c>
      <c r="U11" s="7">
        <v>63</v>
      </c>
      <c r="V11" s="7">
        <v>163</v>
      </c>
      <c r="W11" s="7">
        <v>26</v>
      </c>
      <c r="X11" s="7">
        <v>46</v>
      </c>
      <c r="Y11" s="8">
        <f t="shared" si="5"/>
        <v>0.9989000829358311</v>
      </c>
      <c r="Z11" s="8">
        <f t="shared" si="6"/>
        <v>0.36310223266745006</v>
      </c>
      <c r="AA11" s="8">
        <f t="shared" si="7"/>
        <v>0.21621621621621623</v>
      </c>
      <c r="AB11" s="8">
        <f t="shared" si="8"/>
        <v>6088.3656865932762</v>
      </c>
      <c r="AC11" s="8">
        <f t="shared" si="9"/>
        <v>6.5615527795106557E-3</v>
      </c>
      <c r="AD11" s="9">
        <f t="shared" si="10"/>
        <v>131.23105559021312</v>
      </c>
      <c r="AF11" t="s">
        <v>50</v>
      </c>
      <c r="AG11" s="7">
        <v>20000</v>
      </c>
    </row>
    <row r="12" spans="1:34" ht="18.75" customHeight="1" x14ac:dyDescent="0.3">
      <c r="A12" s="7">
        <v>9101031002</v>
      </c>
      <c r="B12" s="7">
        <v>1414</v>
      </c>
      <c r="C12" s="7">
        <v>17</v>
      </c>
      <c r="D12" s="7">
        <f t="shared" si="0"/>
        <v>1431</v>
      </c>
      <c r="E12" s="8">
        <v>4.0372956583602002E-2</v>
      </c>
      <c r="F12" s="8">
        <v>170.700351333828</v>
      </c>
      <c r="G12" s="8">
        <f t="shared" si="1"/>
        <v>1601.7407242904114</v>
      </c>
      <c r="H12" s="8">
        <f t="shared" si="2"/>
        <v>0.2374879799035412</v>
      </c>
      <c r="I12" s="8">
        <f t="shared" si="3"/>
        <v>12.072160631812446</v>
      </c>
      <c r="J12" s="8">
        <f t="shared" si="4"/>
        <v>11.931567036366976</v>
      </c>
      <c r="K12" t="s">
        <v>51</v>
      </c>
      <c r="L12" s="4" t="s">
        <v>52</v>
      </c>
      <c r="M12" s="7">
        <v>277</v>
      </c>
      <c r="N12" s="7">
        <v>130</v>
      </c>
      <c r="O12" s="7">
        <v>3</v>
      </c>
      <c r="P12" s="7">
        <v>9</v>
      </c>
      <c r="Q12" s="7">
        <v>112</v>
      </c>
      <c r="R12" s="7">
        <v>299</v>
      </c>
      <c r="S12" s="7">
        <v>20</v>
      </c>
      <c r="T12" s="7">
        <v>57</v>
      </c>
      <c r="U12" s="7">
        <v>163</v>
      </c>
      <c r="V12" s="7">
        <v>236</v>
      </c>
      <c r="W12" s="7">
        <v>21</v>
      </c>
      <c r="X12" s="7">
        <v>70</v>
      </c>
      <c r="Y12" s="8">
        <f t="shared" si="5"/>
        <v>0.98936134125943975</v>
      </c>
      <c r="Z12" s="8">
        <f t="shared" si="6"/>
        <v>0.34931997136721549</v>
      </c>
      <c r="AA12" s="8">
        <f t="shared" si="7"/>
        <v>0.12884753042233357</v>
      </c>
      <c r="AB12" s="8">
        <f t="shared" si="8"/>
        <v>9868.0631513695971</v>
      </c>
      <c r="AC12" s="8">
        <f t="shared" si="9"/>
        <v>1.0635007903982587E-2</v>
      </c>
      <c r="AD12" s="9">
        <f t="shared" si="10"/>
        <v>212.70015807965174</v>
      </c>
    </row>
    <row r="13" spans="1:34" ht="18.75" customHeight="1" x14ac:dyDescent="0.3">
      <c r="A13" s="7">
        <v>9101031003</v>
      </c>
      <c r="B13" s="7">
        <v>794</v>
      </c>
      <c r="C13" s="7">
        <v>7</v>
      </c>
      <c r="D13" s="7">
        <f t="shared" si="0"/>
        <v>801</v>
      </c>
      <c r="E13" s="8">
        <v>1.25600021248067E-2</v>
      </c>
      <c r="F13" s="8">
        <v>65.140171133412593</v>
      </c>
      <c r="G13" s="8">
        <f t="shared" si="1"/>
        <v>866.15273113553735</v>
      </c>
      <c r="H13" s="8">
        <f t="shared" si="2"/>
        <v>0.17942860178295286</v>
      </c>
      <c r="I13" s="8">
        <f t="shared" si="3"/>
        <v>8.2040517800267754</v>
      </c>
      <c r="J13" s="8">
        <f t="shared" si="4"/>
        <v>8.1339239869584699</v>
      </c>
      <c r="K13" t="s">
        <v>53</v>
      </c>
      <c r="L13" s="4" t="s">
        <v>54</v>
      </c>
      <c r="M13" s="7">
        <v>212</v>
      </c>
      <c r="N13" s="7">
        <v>67</v>
      </c>
      <c r="O13" s="7">
        <v>3</v>
      </c>
      <c r="P13" s="7">
        <v>8</v>
      </c>
      <c r="Q13" s="7">
        <v>44</v>
      </c>
      <c r="R13" s="7">
        <v>147</v>
      </c>
      <c r="S13" s="7">
        <v>15</v>
      </c>
      <c r="T13" s="7">
        <v>29</v>
      </c>
      <c r="U13" s="7">
        <v>78</v>
      </c>
      <c r="V13" s="7">
        <v>115</v>
      </c>
      <c r="W13" s="7">
        <v>17</v>
      </c>
      <c r="X13" s="7">
        <v>42</v>
      </c>
      <c r="Y13" s="8">
        <f t="shared" si="5"/>
        <v>0.99190378353603859</v>
      </c>
      <c r="Z13" s="8">
        <f t="shared" si="6"/>
        <v>0.30244530244530243</v>
      </c>
      <c r="AA13" s="8">
        <f t="shared" si="7"/>
        <v>0.14671814671814673</v>
      </c>
      <c r="AB13" s="8">
        <f t="shared" si="8"/>
        <v>5327.9497990795571</v>
      </c>
      <c r="AC13" s="8">
        <f t="shared" si="9"/>
        <v>5.7420374551787551E-3</v>
      </c>
      <c r="AD13" s="9">
        <f t="shared" si="10"/>
        <v>114.84074910357511</v>
      </c>
    </row>
    <row r="14" spans="1:34" ht="18.75" customHeight="1" x14ac:dyDescent="0.3">
      <c r="A14" s="7">
        <v>9101031004</v>
      </c>
      <c r="B14" s="7">
        <v>836</v>
      </c>
      <c r="C14" s="7">
        <v>6</v>
      </c>
      <c r="D14" s="7">
        <f t="shared" si="0"/>
        <v>842</v>
      </c>
      <c r="E14" s="8">
        <v>3.8836416123632499E-2</v>
      </c>
      <c r="F14" s="8">
        <v>58.520389564617098</v>
      </c>
      <c r="G14" s="8">
        <f t="shared" si="1"/>
        <v>900.55922598074073</v>
      </c>
      <c r="H14" s="8">
        <f t="shared" si="2"/>
        <v>0.64727360206054163</v>
      </c>
      <c r="I14" s="8">
        <f t="shared" si="3"/>
        <v>7.0000465986384084</v>
      </c>
      <c r="J14" s="8">
        <f t="shared" si="4"/>
        <v>6.9547774323920102</v>
      </c>
      <c r="K14" t="s">
        <v>55</v>
      </c>
      <c r="L14" s="4" t="s">
        <v>56</v>
      </c>
      <c r="M14" s="7">
        <v>178</v>
      </c>
      <c r="N14" s="7">
        <v>44</v>
      </c>
      <c r="O14" s="7">
        <v>5</v>
      </c>
      <c r="P14" s="7">
        <v>6</v>
      </c>
      <c r="Q14" s="7">
        <v>64</v>
      </c>
      <c r="R14" s="7">
        <v>201</v>
      </c>
      <c r="S14" s="7">
        <v>14</v>
      </c>
      <c r="T14" s="7">
        <v>23</v>
      </c>
      <c r="U14" s="7">
        <v>58</v>
      </c>
      <c r="V14" s="7">
        <v>149</v>
      </c>
      <c r="W14" s="7">
        <v>9</v>
      </c>
      <c r="X14" s="7">
        <v>37</v>
      </c>
      <c r="Y14" s="8">
        <f t="shared" si="5"/>
        <v>0.99329434839829978</v>
      </c>
      <c r="Z14" s="8">
        <f t="shared" si="6"/>
        <v>0.38324873096446699</v>
      </c>
      <c r="AA14" s="8">
        <f t="shared" si="7"/>
        <v>0.11928934010152284</v>
      </c>
      <c r="AB14" s="8">
        <f t="shared" si="8"/>
        <v>5592.5867720123324</v>
      </c>
      <c r="AC14" s="8">
        <f t="shared" si="9"/>
        <v>6.0272419837326154E-3</v>
      </c>
      <c r="AD14" s="9">
        <f t="shared" si="10"/>
        <v>120.54483967465231</v>
      </c>
    </row>
    <row r="15" spans="1:34" ht="18.75" customHeight="1" x14ac:dyDescent="0.3">
      <c r="A15" s="7">
        <v>9101031005</v>
      </c>
      <c r="B15" s="7">
        <v>976</v>
      </c>
      <c r="C15" s="7">
        <v>2</v>
      </c>
      <c r="D15" s="7">
        <f t="shared" si="0"/>
        <v>978</v>
      </c>
      <c r="E15" s="8">
        <v>1.8446664268545999E-2</v>
      </c>
      <c r="F15" s="8">
        <v>70.554924842645406</v>
      </c>
      <c r="G15" s="8">
        <f t="shared" si="1"/>
        <v>1048.5733715069141</v>
      </c>
      <c r="H15" s="8">
        <f t="shared" si="2"/>
        <v>0.92233321342730001</v>
      </c>
      <c r="I15" s="8">
        <f t="shared" si="3"/>
        <v>7.2289882010907176</v>
      </c>
      <c r="J15" s="8">
        <f t="shared" si="4"/>
        <v>7.2160911561261862</v>
      </c>
      <c r="K15" t="s">
        <v>57</v>
      </c>
      <c r="L15" s="4" t="s">
        <v>58</v>
      </c>
      <c r="M15" s="7">
        <v>135</v>
      </c>
      <c r="N15" s="7">
        <v>42</v>
      </c>
      <c r="O15" s="7">
        <v>4</v>
      </c>
      <c r="P15" s="7">
        <v>7</v>
      </c>
      <c r="Q15" s="7">
        <v>109</v>
      </c>
      <c r="R15" s="7">
        <v>241</v>
      </c>
      <c r="S15" s="7">
        <v>17</v>
      </c>
      <c r="T15" s="7">
        <v>33</v>
      </c>
      <c r="U15" s="7">
        <v>119</v>
      </c>
      <c r="V15" s="7">
        <v>183</v>
      </c>
      <c r="W15" s="7">
        <v>11</v>
      </c>
      <c r="X15" s="7">
        <v>30</v>
      </c>
      <c r="Y15" s="8">
        <f t="shared" si="5"/>
        <v>0.99807505443193945</v>
      </c>
      <c r="Z15" s="8">
        <f t="shared" si="6"/>
        <v>0.42964554242749731</v>
      </c>
      <c r="AA15" s="8">
        <f t="shared" si="7"/>
        <v>0.10955961331901182</v>
      </c>
      <c r="AB15" s="8">
        <f t="shared" si="8"/>
        <v>6593.3295466411037</v>
      </c>
      <c r="AC15" s="8">
        <f t="shared" si="9"/>
        <v>7.1057623736789756E-3</v>
      </c>
      <c r="AD15" s="9">
        <f t="shared" si="10"/>
        <v>142.1152474735795</v>
      </c>
    </row>
    <row r="16" spans="1:34" ht="18.75" customHeight="1" x14ac:dyDescent="0.3">
      <c r="A16" s="7">
        <v>9101041001</v>
      </c>
      <c r="B16" s="7">
        <v>1370</v>
      </c>
      <c r="C16" s="7">
        <v>351</v>
      </c>
      <c r="D16" s="7">
        <f t="shared" si="0"/>
        <v>1721</v>
      </c>
      <c r="E16" s="8">
        <v>7.27403754841193</v>
      </c>
      <c r="F16" s="8">
        <v>173.48622223640001</v>
      </c>
      <c r="G16" s="8">
        <f t="shared" si="1"/>
        <v>1901.760259784812</v>
      </c>
      <c r="H16" s="8">
        <f t="shared" si="2"/>
        <v>2.0723753699179288</v>
      </c>
      <c r="I16" s="8">
        <f t="shared" si="3"/>
        <v>12.663227900467152</v>
      </c>
      <c r="J16" s="8">
        <f t="shared" si="4"/>
        <v>10.503210911377803</v>
      </c>
      <c r="K16" t="s">
        <v>59</v>
      </c>
      <c r="L16" s="4" t="s">
        <v>60</v>
      </c>
      <c r="M16" s="7">
        <v>215</v>
      </c>
      <c r="N16" s="7">
        <v>92</v>
      </c>
      <c r="O16" s="7">
        <v>6</v>
      </c>
      <c r="P16" s="7">
        <v>9</v>
      </c>
      <c r="Q16" s="7">
        <v>190</v>
      </c>
      <c r="R16" s="7">
        <v>391</v>
      </c>
      <c r="S16" s="7">
        <v>27</v>
      </c>
      <c r="T16" s="7">
        <v>87</v>
      </c>
      <c r="U16" s="7">
        <v>179</v>
      </c>
      <c r="V16" s="7">
        <v>264</v>
      </c>
      <c r="W16" s="7">
        <v>55</v>
      </c>
      <c r="X16" s="7">
        <v>82</v>
      </c>
      <c r="Y16" s="8">
        <f t="shared" si="5"/>
        <v>0.81160925216254576</v>
      </c>
      <c r="Z16" s="8">
        <f t="shared" si="6"/>
        <v>0.43519098309329995</v>
      </c>
      <c r="AA16" s="8">
        <f t="shared" si="7"/>
        <v>0.16656230432060112</v>
      </c>
      <c r="AB16" s="8">
        <f t="shared" si="8"/>
        <v>10639.735229849457</v>
      </c>
      <c r="AC16" s="8">
        <f t="shared" si="9"/>
        <v>1.1466654249170089E-2</v>
      </c>
      <c r="AD16" s="9">
        <f t="shared" si="10"/>
        <v>229.33308498340179</v>
      </c>
      <c r="AF16" s="6" t="s">
        <v>61</v>
      </c>
    </row>
    <row r="17" spans="1:33" ht="18.75" customHeight="1" x14ac:dyDescent="0.3">
      <c r="A17" s="7">
        <v>9101041002</v>
      </c>
      <c r="B17" s="7">
        <v>1542</v>
      </c>
      <c r="C17" s="7">
        <v>20</v>
      </c>
      <c r="D17" s="7">
        <f t="shared" si="0"/>
        <v>1562</v>
      </c>
      <c r="E17" s="8">
        <v>0.148331632431524</v>
      </c>
      <c r="F17" s="8">
        <v>160.217000279703</v>
      </c>
      <c r="G17" s="8">
        <f t="shared" si="1"/>
        <v>1722.3653319121345</v>
      </c>
      <c r="H17" s="8">
        <f t="shared" si="2"/>
        <v>0.74165816215762004</v>
      </c>
      <c r="I17" s="8">
        <f t="shared" si="3"/>
        <v>10.390207540836771</v>
      </c>
      <c r="J17" s="8">
        <f t="shared" si="4"/>
        <v>10.266666575680825</v>
      </c>
      <c r="K17" t="s">
        <v>62</v>
      </c>
      <c r="L17" s="4" t="s">
        <v>63</v>
      </c>
      <c r="M17" s="7">
        <v>259</v>
      </c>
      <c r="N17" s="7">
        <v>93</v>
      </c>
      <c r="O17" s="7">
        <v>5</v>
      </c>
      <c r="P17" s="7">
        <v>14</v>
      </c>
      <c r="Q17" s="7">
        <v>194</v>
      </c>
      <c r="R17" s="7">
        <v>352</v>
      </c>
      <c r="S17" s="7">
        <v>14</v>
      </c>
      <c r="T17" s="7">
        <v>57</v>
      </c>
      <c r="U17" s="7">
        <v>170</v>
      </c>
      <c r="V17" s="7">
        <v>262</v>
      </c>
      <c r="W17" s="7">
        <v>12</v>
      </c>
      <c r="X17" s="7">
        <v>49</v>
      </c>
      <c r="Y17" s="8">
        <f t="shared" si="5"/>
        <v>0.98830194079088707</v>
      </c>
      <c r="Z17" s="8">
        <f t="shared" si="6"/>
        <v>0.41661039837947333</v>
      </c>
      <c r="AA17" s="8">
        <f t="shared" si="7"/>
        <v>0.10195813639432816</v>
      </c>
      <c r="AB17" s="8">
        <f t="shared" si="8"/>
        <v>10648.632253292168</v>
      </c>
      <c r="AC17" s="8">
        <f t="shared" si="9"/>
        <v>1.1476242748269024E-2</v>
      </c>
      <c r="AD17" s="9">
        <f t="shared" si="10"/>
        <v>229.52485496538048</v>
      </c>
      <c r="AF17" t="s">
        <v>12</v>
      </c>
      <c r="AG17" s="8">
        <f>SUM(M$2:M$247)/SUM($M$2:$X$247)</f>
        <v>0.11792094179559687</v>
      </c>
    </row>
    <row r="18" spans="1:33" ht="18.75" customHeight="1" x14ac:dyDescent="0.3">
      <c r="A18" s="7">
        <v>9101041003</v>
      </c>
      <c r="B18" s="7">
        <v>1341</v>
      </c>
      <c r="C18" s="7">
        <v>183</v>
      </c>
      <c r="D18" s="7">
        <f t="shared" si="0"/>
        <v>1524</v>
      </c>
      <c r="E18" s="8">
        <v>0.12764572553400499</v>
      </c>
      <c r="F18" s="8">
        <v>154.62049076840199</v>
      </c>
      <c r="G18" s="8">
        <f t="shared" si="1"/>
        <v>1678.748136493936</v>
      </c>
      <c r="H18" s="8">
        <f t="shared" si="2"/>
        <v>6.9751762586887978E-2</v>
      </c>
      <c r="I18" s="8">
        <f t="shared" si="3"/>
        <v>11.53023793947815</v>
      </c>
      <c r="J18" s="8">
        <f t="shared" si="4"/>
        <v>10.154077197764833</v>
      </c>
      <c r="K18" t="s">
        <v>64</v>
      </c>
      <c r="L18" s="4" t="s">
        <v>65</v>
      </c>
      <c r="M18" s="7">
        <v>302</v>
      </c>
      <c r="N18" s="7">
        <v>110</v>
      </c>
      <c r="O18" s="7">
        <v>3</v>
      </c>
      <c r="P18" s="7">
        <v>27</v>
      </c>
      <c r="Q18" s="7">
        <v>115</v>
      </c>
      <c r="R18" s="7">
        <v>349</v>
      </c>
      <c r="S18" s="7">
        <v>15</v>
      </c>
      <c r="T18" s="7">
        <v>72</v>
      </c>
      <c r="U18" s="7">
        <v>130</v>
      </c>
      <c r="V18" s="7">
        <v>242</v>
      </c>
      <c r="W18" s="7">
        <v>17</v>
      </c>
      <c r="X18" s="7">
        <v>56</v>
      </c>
      <c r="Y18" s="8">
        <f t="shared" si="5"/>
        <v>0.89091416291427972</v>
      </c>
      <c r="Z18" s="8">
        <f t="shared" si="6"/>
        <v>0.38317107093184977</v>
      </c>
      <c r="AA18" s="8">
        <f t="shared" si="7"/>
        <v>0.13212795549374132</v>
      </c>
      <c r="AB18" s="8">
        <f t="shared" si="8"/>
        <v>9651.8361326679551</v>
      </c>
      <c r="AC18" s="8">
        <f t="shared" si="9"/>
        <v>1.0401975745830317E-2</v>
      </c>
      <c r="AD18" s="9">
        <f t="shared" si="10"/>
        <v>208.03951491660632</v>
      </c>
      <c r="AF18" t="s">
        <v>13</v>
      </c>
      <c r="AG18" s="8">
        <f>SUM(N$2:N$247)/SUM($M$2:$X$247)</f>
        <v>7.3112179952671011E-2</v>
      </c>
    </row>
    <row r="19" spans="1:33" ht="18.75" customHeight="1" x14ac:dyDescent="0.3">
      <c r="A19" s="7">
        <v>9101051001</v>
      </c>
      <c r="B19" s="7">
        <v>996</v>
      </c>
      <c r="C19" s="7">
        <v>186</v>
      </c>
      <c r="D19" s="7">
        <f t="shared" si="0"/>
        <v>1182</v>
      </c>
      <c r="E19" s="8">
        <v>0.24486913624765599</v>
      </c>
      <c r="F19" s="8">
        <v>82.775763772485206</v>
      </c>
      <c r="G19" s="8">
        <f t="shared" si="1"/>
        <v>1265.0206329087328</v>
      </c>
      <c r="H19" s="8">
        <f t="shared" si="2"/>
        <v>0.13165007325142794</v>
      </c>
      <c r="I19" s="8">
        <f t="shared" si="3"/>
        <v>8.3108196558720095</v>
      </c>
      <c r="J19" s="8">
        <f t="shared" si="4"/>
        <v>7.0237422088606394</v>
      </c>
      <c r="K19" t="s">
        <v>66</v>
      </c>
      <c r="L19" s="4" t="s">
        <v>67</v>
      </c>
      <c r="M19" s="7">
        <v>187</v>
      </c>
      <c r="N19" s="7">
        <v>117</v>
      </c>
      <c r="O19" s="7">
        <v>8</v>
      </c>
      <c r="P19" s="7">
        <v>14</v>
      </c>
      <c r="Q19" s="7">
        <v>84</v>
      </c>
      <c r="R19" s="7">
        <v>222</v>
      </c>
      <c r="S19" s="7">
        <v>33</v>
      </c>
      <c r="T19" s="7">
        <v>44</v>
      </c>
      <c r="U19" s="7">
        <v>92</v>
      </c>
      <c r="V19" s="7">
        <v>159</v>
      </c>
      <c r="W19" s="7">
        <v>51</v>
      </c>
      <c r="X19" s="7">
        <v>62</v>
      </c>
      <c r="Y19" s="8">
        <f t="shared" si="5"/>
        <v>0.85277325579425178</v>
      </c>
      <c r="Z19" s="8">
        <f t="shared" si="6"/>
        <v>0.35694315004659832</v>
      </c>
      <c r="AA19" s="8">
        <f t="shared" si="7"/>
        <v>0.19757688723205966</v>
      </c>
      <c r="AB19" s="8">
        <f t="shared" si="8"/>
        <v>7296.7150737689435</v>
      </c>
      <c r="AC19" s="8">
        <f t="shared" si="9"/>
        <v>7.8638149444626663E-3</v>
      </c>
      <c r="AD19" s="9">
        <f t="shared" si="10"/>
        <v>157.27629888925333</v>
      </c>
      <c r="AF19" t="s">
        <v>14</v>
      </c>
      <c r="AG19" s="8">
        <f>SUM(O$2:O$247)/SUM($M$2:$X$247)</f>
        <v>2.5065568588588074E-2</v>
      </c>
    </row>
    <row r="20" spans="1:33" ht="18.75" customHeight="1" x14ac:dyDescent="0.3">
      <c r="A20" s="7">
        <v>9101051002</v>
      </c>
      <c r="B20" s="7">
        <v>992</v>
      </c>
      <c r="C20" s="7">
        <v>2</v>
      </c>
      <c r="D20" s="7">
        <f t="shared" si="0"/>
        <v>994</v>
      </c>
      <c r="E20" s="8">
        <v>3.5496062692183902E-2</v>
      </c>
      <c r="F20" s="8">
        <v>93.733763175060304</v>
      </c>
      <c r="G20" s="8">
        <f t="shared" si="1"/>
        <v>1087.7692592377525</v>
      </c>
      <c r="H20" s="8">
        <f t="shared" si="2"/>
        <v>1.774803134609195</v>
      </c>
      <c r="I20" s="8">
        <f t="shared" si="3"/>
        <v>9.4489680620020469</v>
      </c>
      <c r="J20" s="8">
        <f t="shared" si="4"/>
        <v>9.4335270862930098</v>
      </c>
      <c r="K20" t="s">
        <v>68</v>
      </c>
      <c r="L20" s="4" t="s">
        <v>69</v>
      </c>
      <c r="M20" s="7">
        <v>233</v>
      </c>
      <c r="N20" s="7">
        <v>80</v>
      </c>
      <c r="O20" s="7">
        <v>4</v>
      </c>
      <c r="P20" s="7">
        <v>6</v>
      </c>
      <c r="Q20" s="7">
        <v>102</v>
      </c>
      <c r="R20" s="7">
        <v>230</v>
      </c>
      <c r="S20" s="7">
        <v>6</v>
      </c>
      <c r="T20" s="7">
        <v>24</v>
      </c>
      <c r="U20" s="7">
        <v>89</v>
      </c>
      <c r="V20" s="7">
        <v>138</v>
      </c>
      <c r="W20" s="7">
        <v>7</v>
      </c>
      <c r="X20" s="7">
        <v>26</v>
      </c>
      <c r="Y20" s="8">
        <f t="shared" si="5"/>
        <v>0.99812874279595065</v>
      </c>
      <c r="Z20" s="8">
        <f t="shared" si="6"/>
        <v>0.38306878306878306</v>
      </c>
      <c r="AA20" s="8">
        <f t="shared" si="7"/>
        <v>7.7248677248677247E-2</v>
      </c>
      <c r="AB20" s="8">
        <f t="shared" si="8"/>
        <v>6598.1646543785364</v>
      </c>
      <c r="AC20" s="8">
        <f t="shared" si="9"/>
        <v>7.1109732654431887E-3</v>
      </c>
      <c r="AD20" s="9">
        <f t="shared" si="10"/>
        <v>142.21946530886376</v>
      </c>
      <c r="AF20" t="s">
        <v>15</v>
      </c>
      <c r="AG20" s="8">
        <f>SUM(P$2:P$247)/SUM($M$2:$X$247)</f>
        <v>2.2664946648099579E-2</v>
      </c>
    </row>
    <row r="21" spans="1:33" ht="18.75" customHeight="1" x14ac:dyDescent="0.3">
      <c r="A21" s="7">
        <v>9101051003</v>
      </c>
      <c r="B21" s="7">
        <v>1076</v>
      </c>
      <c r="C21" s="7">
        <v>2</v>
      </c>
      <c r="D21" s="7">
        <f t="shared" si="0"/>
        <v>1078</v>
      </c>
      <c r="E21" s="8">
        <v>2.0998853805106601E-2</v>
      </c>
      <c r="F21" s="8">
        <v>70.0798419703668</v>
      </c>
      <c r="G21" s="8">
        <f t="shared" si="1"/>
        <v>1148.1008408241719</v>
      </c>
      <c r="H21" s="8">
        <f t="shared" si="2"/>
        <v>1.0499426902553299</v>
      </c>
      <c r="I21" s="8">
        <f t="shared" si="3"/>
        <v>6.5129964656474719</v>
      </c>
      <c r="J21" s="8">
        <f t="shared" si="4"/>
        <v>6.502860929886074</v>
      </c>
      <c r="K21" t="s">
        <v>70</v>
      </c>
      <c r="L21" s="4" t="s">
        <v>71</v>
      </c>
      <c r="M21" s="7">
        <v>304</v>
      </c>
      <c r="N21" s="7">
        <v>118</v>
      </c>
      <c r="O21" s="7">
        <v>8</v>
      </c>
      <c r="P21" s="7">
        <v>8</v>
      </c>
      <c r="Q21" s="7">
        <v>64</v>
      </c>
      <c r="R21" s="7">
        <v>198</v>
      </c>
      <c r="S21" s="7">
        <v>10</v>
      </c>
      <c r="T21" s="7">
        <v>33</v>
      </c>
      <c r="U21" s="7">
        <v>69</v>
      </c>
      <c r="V21" s="7">
        <v>176</v>
      </c>
      <c r="W21" s="7">
        <v>18</v>
      </c>
      <c r="X21" s="7">
        <v>35</v>
      </c>
      <c r="Y21" s="8">
        <f t="shared" si="5"/>
        <v>0.99823970266204631</v>
      </c>
      <c r="Z21" s="8">
        <f t="shared" si="6"/>
        <v>0.29298751200768491</v>
      </c>
      <c r="AA21" s="8">
        <f t="shared" si="7"/>
        <v>0.10758885686839577</v>
      </c>
      <c r="AB21" s="8">
        <f t="shared" si="8"/>
        <v>6897.2490557615101</v>
      </c>
      <c r="AC21" s="8">
        <f t="shared" si="9"/>
        <v>7.4333024726923706E-3</v>
      </c>
      <c r="AD21" s="9">
        <f t="shared" si="10"/>
        <v>148.66604945384742</v>
      </c>
      <c r="AF21" t="s">
        <v>16</v>
      </c>
      <c r="AG21" s="8">
        <f>SUM(Q$2:Q$247)/SUM($M$2:$X$247)</f>
        <v>8.0818090950253302E-2</v>
      </c>
    </row>
    <row r="22" spans="1:33" ht="18.75" customHeight="1" x14ac:dyDescent="0.3">
      <c r="A22" s="7">
        <v>9101051004</v>
      </c>
      <c r="B22" s="7">
        <v>1187</v>
      </c>
      <c r="C22" s="7">
        <v>3</v>
      </c>
      <c r="D22" s="7">
        <f t="shared" si="0"/>
        <v>1190</v>
      </c>
      <c r="E22" s="8">
        <v>2.31208997350686E-2</v>
      </c>
      <c r="F22" s="8">
        <v>59.2976977297063</v>
      </c>
      <c r="G22" s="8">
        <f t="shared" si="1"/>
        <v>1249.3208186294412</v>
      </c>
      <c r="H22" s="8">
        <f t="shared" si="2"/>
        <v>0.77069665783562002</v>
      </c>
      <c r="I22" s="8">
        <f t="shared" si="3"/>
        <v>4.995593743024962</v>
      </c>
      <c r="J22" s="8">
        <f t="shared" si="4"/>
        <v>4.9849427419698475</v>
      </c>
      <c r="K22" t="s">
        <v>72</v>
      </c>
      <c r="L22" s="4" t="s">
        <v>73</v>
      </c>
      <c r="M22" s="7">
        <v>141</v>
      </c>
      <c r="N22" s="7">
        <v>117</v>
      </c>
      <c r="O22" s="7">
        <v>9</v>
      </c>
      <c r="P22" s="7">
        <v>10</v>
      </c>
      <c r="Q22" s="7">
        <v>100</v>
      </c>
      <c r="R22" s="7">
        <v>270</v>
      </c>
      <c r="S22" s="7">
        <v>21</v>
      </c>
      <c r="T22" s="7">
        <v>57</v>
      </c>
      <c r="U22" s="7">
        <v>67</v>
      </c>
      <c r="V22" s="7">
        <v>265</v>
      </c>
      <c r="W22" s="7">
        <v>26</v>
      </c>
      <c r="X22" s="7">
        <v>57</v>
      </c>
      <c r="Y22" s="8">
        <f t="shared" si="5"/>
        <v>0.99758018848749241</v>
      </c>
      <c r="Z22" s="8">
        <f t="shared" si="6"/>
        <v>0.39298245614035088</v>
      </c>
      <c r="AA22" s="8">
        <f t="shared" si="7"/>
        <v>0.15789473684210525</v>
      </c>
      <c r="AB22" s="8">
        <f t="shared" si="8"/>
        <v>8002.4555438285115</v>
      </c>
      <c r="AC22" s="8">
        <f t="shared" si="9"/>
        <v>8.6244054840765322E-3</v>
      </c>
      <c r="AD22" s="9">
        <f t="shared" si="10"/>
        <v>172.48810968153066</v>
      </c>
      <c r="AF22" t="s">
        <v>17</v>
      </c>
      <c r="AG22" s="8">
        <f>SUM(R$2:R$247)/SUM($M$2:$X$247)</f>
        <v>0.19778220122508608</v>
      </c>
    </row>
    <row r="23" spans="1:33" ht="18.75" customHeight="1" x14ac:dyDescent="0.3">
      <c r="A23" s="7">
        <v>9101051005</v>
      </c>
      <c r="B23" s="7">
        <v>888</v>
      </c>
      <c r="C23" s="7">
        <v>0</v>
      </c>
      <c r="D23" s="7">
        <f t="shared" si="0"/>
        <v>888</v>
      </c>
      <c r="E23" s="8">
        <v>2.4686698098113601E-2</v>
      </c>
      <c r="F23" s="8">
        <v>50.513038402694001</v>
      </c>
      <c r="G23" s="8">
        <f t="shared" si="1"/>
        <v>938.53772510079204</v>
      </c>
      <c r="H23" s="3" t="e">
        <f t="shared" si="2"/>
        <v>#DIV/0!</v>
      </c>
      <c r="I23" s="8">
        <f t="shared" si="3"/>
        <v>5.6884052255286042</v>
      </c>
      <c r="J23" s="8">
        <f t="shared" si="4"/>
        <v>5.6911852590982033</v>
      </c>
      <c r="K23" t="s">
        <v>74</v>
      </c>
      <c r="L23" s="4" t="s">
        <v>75</v>
      </c>
      <c r="M23" s="7">
        <v>140</v>
      </c>
      <c r="N23" s="7">
        <v>74</v>
      </c>
      <c r="O23" s="7">
        <v>7</v>
      </c>
      <c r="P23" s="7">
        <v>10</v>
      </c>
      <c r="Q23" s="7">
        <v>50</v>
      </c>
      <c r="R23" s="7">
        <v>207</v>
      </c>
      <c r="S23" s="7">
        <v>23</v>
      </c>
      <c r="T23" s="7">
        <v>60</v>
      </c>
      <c r="U23" s="7">
        <v>71</v>
      </c>
      <c r="V23" s="7">
        <v>153</v>
      </c>
      <c r="W23" s="7">
        <v>21</v>
      </c>
      <c r="X23" s="7">
        <v>49</v>
      </c>
      <c r="Y23" s="8">
        <f t="shared" si="5"/>
        <v>0.99997369663739899</v>
      </c>
      <c r="Z23" s="8">
        <f t="shared" si="6"/>
        <v>0.39306358381502893</v>
      </c>
      <c r="AA23" s="8">
        <f t="shared" si="7"/>
        <v>0.19653179190751446</v>
      </c>
      <c r="AB23" s="8">
        <f t="shared" si="8"/>
        <v>6168.1851991083568</v>
      </c>
      <c r="AC23" s="8">
        <f t="shared" si="9"/>
        <v>6.6475758555154035E-3</v>
      </c>
      <c r="AD23" s="9">
        <f t="shared" si="10"/>
        <v>132.95151711030806</v>
      </c>
      <c r="AF23" t="s">
        <v>18</v>
      </c>
      <c r="AG23" s="8">
        <f>SUM(S$2:S$247)/SUM($M$2:$X$247)</f>
        <v>6.5423355232245226E-2</v>
      </c>
    </row>
    <row r="24" spans="1:33" ht="18.75" customHeight="1" x14ac:dyDescent="0.3">
      <c r="A24" s="7">
        <v>9101051006</v>
      </c>
      <c r="B24" s="7">
        <v>790</v>
      </c>
      <c r="C24" s="7">
        <v>4</v>
      </c>
      <c r="D24" s="7">
        <f t="shared" si="0"/>
        <v>794</v>
      </c>
      <c r="E24" s="8">
        <v>2.3147929722063299E-2</v>
      </c>
      <c r="F24" s="8">
        <v>145.15906730225799</v>
      </c>
      <c r="G24" s="8">
        <f t="shared" si="1"/>
        <v>939.18221523198008</v>
      </c>
      <c r="H24" s="8">
        <f t="shared" si="2"/>
        <v>0.57869824305158246</v>
      </c>
      <c r="I24" s="8">
        <f t="shared" si="3"/>
        <v>18.374565481298479</v>
      </c>
      <c r="J24" s="8">
        <f t="shared" si="4"/>
        <v>18.284913757176334</v>
      </c>
      <c r="K24" t="s">
        <v>76</v>
      </c>
      <c r="L24" s="8">
        <v>-38.732821352525598</v>
      </c>
      <c r="M24" s="7">
        <v>179</v>
      </c>
      <c r="N24" s="7">
        <v>43</v>
      </c>
      <c r="O24" s="7">
        <v>3</v>
      </c>
      <c r="P24" s="7">
        <v>5</v>
      </c>
      <c r="Q24" s="7">
        <v>78</v>
      </c>
      <c r="R24" s="7">
        <v>223</v>
      </c>
      <c r="S24" s="7">
        <v>4</v>
      </c>
      <c r="T24" s="7">
        <v>31</v>
      </c>
      <c r="U24" s="7">
        <v>72</v>
      </c>
      <c r="V24" s="7">
        <v>117</v>
      </c>
      <c r="W24" s="7">
        <v>6</v>
      </c>
      <c r="X24" s="7">
        <v>27</v>
      </c>
      <c r="Y24" s="8">
        <f t="shared" si="5"/>
        <v>0.99571632866926851</v>
      </c>
      <c r="Z24" s="8">
        <f t="shared" si="6"/>
        <v>0.42639593908629442</v>
      </c>
      <c r="AA24" s="8">
        <f t="shared" si="7"/>
        <v>9.6446700507614211E-2</v>
      </c>
      <c r="AB24" s="8">
        <f t="shared" si="8"/>
        <v>5839.0464051234885</v>
      </c>
      <c r="AC24" s="8">
        <f t="shared" si="9"/>
        <v>6.2928564316687349E-3</v>
      </c>
      <c r="AD24" s="9">
        <f t="shared" si="10"/>
        <v>125.8571286333747</v>
      </c>
      <c r="AF24" t="s">
        <v>19</v>
      </c>
      <c r="AG24" s="8">
        <f>SUM(T$2:T$247)/SUM($M$2:$X$247)</f>
        <v>6.1604572287767077E-2</v>
      </c>
    </row>
    <row r="25" spans="1:33" ht="18.75" customHeight="1" x14ac:dyDescent="0.3">
      <c r="A25" s="7">
        <v>9101051007</v>
      </c>
      <c r="B25" s="7">
        <v>839</v>
      </c>
      <c r="C25" s="7">
        <v>0</v>
      </c>
      <c r="D25" s="7">
        <f t="shared" si="0"/>
        <v>839</v>
      </c>
      <c r="E25" s="8">
        <v>1.6512485600091501E-2</v>
      </c>
      <c r="F25" s="8">
        <v>136.39892162739599</v>
      </c>
      <c r="G25" s="8">
        <f t="shared" si="1"/>
        <v>975.41543411299608</v>
      </c>
      <c r="H25" s="3" t="e">
        <f t="shared" si="2"/>
        <v>#DIV/0!</v>
      </c>
      <c r="I25" s="8">
        <f t="shared" si="3"/>
        <v>16.257320813753992</v>
      </c>
      <c r="J25" s="8">
        <f t="shared" si="4"/>
        <v>16.259288928843393</v>
      </c>
      <c r="K25" t="s">
        <v>77</v>
      </c>
      <c r="L25" s="4" t="s">
        <v>78</v>
      </c>
      <c r="M25" s="7">
        <v>65</v>
      </c>
      <c r="N25" s="7">
        <v>51</v>
      </c>
      <c r="O25" s="7">
        <v>5</v>
      </c>
      <c r="P25" s="7">
        <v>9</v>
      </c>
      <c r="Q25" s="7">
        <v>56</v>
      </c>
      <c r="R25" s="7">
        <v>224</v>
      </c>
      <c r="S25" s="7">
        <v>29</v>
      </c>
      <c r="T25" s="7">
        <v>68</v>
      </c>
      <c r="U25" s="7">
        <v>63</v>
      </c>
      <c r="V25" s="7">
        <v>159</v>
      </c>
      <c r="W25" s="7">
        <v>27</v>
      </c>
      <c r="X25" s="7">
        <v>51</v>
      </c>
      <c r="Y25" s="8">
        <f t="shared" si="5"/>
        <v>0.99998307133040698</v>
      </c>
      <c r="Z25" s="8">
        <f t="shared" si="6"/>
        <v>0.46716232961586124</v>
      </c>
      <c r="AA25" s="8">
        <f t="shared" si="7"/>
        <v>0.2342007434944238</v>
      </c>
      <c r="AB25" s="8">
        <f t="shared" si="8"/>
        <v>6702.1213807647673</v>
      </c>
      <c r="AC25" s="8">
        <f t="shared" si="9"/>
        <v>7.2230094968526197E-3</v>
      </c>
      <c r="AD25" s="9">
        <f t="shared" si="10"/>
        <v>144.46018993705241</v>
      </c>
      <c r="AF25" t="s">
        <v>20</v>
      </c>
      <c r="AG25" s="8">
        <f>SUM(U$2:U$247)/SUM($M$2:$X$247)</f>
        <v>6.8652661614824056E-2</v>
      </c>
    </row>
    <row r="26" spans="1:33" ht="18.75" customHeight="1" x14ac:dyDescent="0.3">
      <c r="A26" s="7">
        <v>9101061001</v>
      </c>
      <c r="B26" s="7">
        <v>916</v>
      </c>
      <c r="C26" s="7">
        <v>413</v>
      </c>
      <c r="D26" s="7">
        <f t="shared" si="0"/>
        <v>1329</v>
      </c>
      <c r="E26" s="8">
        <v>5.1373500404210599</v>
      </c>
      <c r="F26" s="8">
        <v>51.0793131076355</v>
      </c>
      <c r="G26" s="8">
        <f t="shared" si="1"/>
        <v>1385.2166631480566</v>
      </c>
      <c r="H26" s="8">
        <f t="shared" si="2"/>
        <v>1.2439104214094576</v>
      </c>
      <c r="I26" s="8">
        <f t="shared" si="3"/>
        <v>5.5763442257243989</v>
      </c>
      <c r="J26" s="8">
        <f t="shared" si="4"/>
        <v>4.2299972270922925</v>
      </c>
      <c r="K26" t="s">
        <v>79</v>
      </c>
      <c r="L26" s="4" t="s">
        <v>80</v>
      </c>
      <c r="M26" s="7">
        <v>129</v>
      </c>
      <c r="N26" s="7">
        <v>161</v>
      </c>
      <c r="O26" s="7">
        <v>26</v>
      </c>
      <c r="P26" s="7">
        <v>42</v>
      </c>
      <c r="Q26" s="7">
        <v>32</v>
      </c>
      <c r="R26" s="7">
        <v>186</v>
      </c>
      <c r="S26" s="7">
        <v>34</v>
      </c>
      <c r="T26" s="7">
        <v>64</v>
      </c>
      <c r="U26" s="7">
        <v>70</v>
      </c>
      <c r="V26" s="7">
        <v>233</v>
      </c>
      <c r="W26" s="7">
        <v>75</v>
      </c>
      <c r="X26" s="7">
        <v>137</v>
      </c>
      <c r="Y26" s="8">
        <f t="shared" si="5"/>
        <v>0.69814299729100993</v>
      </c>
      <c r="Z26" s="8">
        <f t="shared" si="6"/>
        <v>0.26576955424726662</v>
      </c>
      <c r="AA26" s="8">
        <f t="shared" si="7"/>
        <v>0.31791421362489486</v>
      </c>
      <c r="AB26" s="8">
        <f t="shared" si="8"/>
        <v>7333.2136603989284</v>
      </c>
      <c r="AC26" s="8">
        <f t="shared" si="9"/>
        <v>7.9031501971196395E-3</v>
      </c>
      <c r="AD26" s="9">
        <f t="shared" si="10"/>
        <v>158.06300394239278</v>
      </c>
      <c r="AF26" t="s">
        <v>21</v>
      </c>
      <c r="AG26" s="8">
        <f>SUM(V$2:V$247)/SUM($M$2:$X$247)</f>
        <v>0.1407994669081527</v>
      </c>
    </row>
    <row r="27" spans="1:33" ht="18.75" customHeight="1" x14ac:dyDescent="0.3">
      <c r="A27" s="7">
        <v>9101061002</v>
      </c>
      <c r="B27" s="7">
        <v>613</v>
      </c>
      <c r="C27" s="7">
        <v>291</v>
      </c>
      <c r="D27" s="7">
        <f t="shared" si="0"/>
        <v>904</v>
      </c>
      <c r="E27" s="8">
        <v>0.30094201099891399</v>
      </c>
      <c r="F27" s="8">
        <v>30.465526228755401</v>
      </c>
      <c r="G27" s="8">
        <f t="shared" si="1"/>
        <v>934.76646823975432</v>
      </c>
      <c r="H27" s="8">
        <f t="shared" si="2"/>
        <v>0.10341649862505636</v>
      </c>
      <c r="I27" s="8">
        <f t="shared" si="3"/>
        <v>4.9699063994707009</v>
      </c>
      <c r="J27" s="8">
        <f t="shared" si="4"/>
        <v>3.4033703805037958</v>
      </c>
      <c r="K27" t="s">
        <v>81</v>
      </c>
      <c r="L27" s="4" t="s">
        <v>82</v>
      </c>
      <c r="M27" s="7">
        <v>70</v>
      </c>
      <c r="N27" s="7">
        <v>69</v>
      </c>
      <c r="O27" s="7">
        <v>16</v>
      </c>
      <c r="P27" s="7">
        <v>30</v>
      </c>
      <c r="Q27" s="7">
        <v>12</v>
      </c>
      <c r="R27" s="7">
        <v>96</v>
      </c>
      <c r="S27" s="7">
        <v>109</v>
      </c>
      <c r="T27" s="7">
        <v>76</v>
      </c>
      <c r="U27" s="7">
        <v>34</v>
      </c>
      <c r="V27" s="7">
        <v>121</v>
      </c>
      <c r="W27" s="7">
        <v>118</v>
      </c>
      <c r="X27" s="7">
        <v>78</v>
      </c>
      <c r="Y27" s="8">
        <f t="shared" si="5"/>
        <v>0.68837035568943372</v>
      </c>
      <c r="Z27" s="8">
        <f t="shared" si="6"/>
        <v>0.35343787696019302</v>
      </c>
      <c r="AA27" s="8">
        <f t="shared" si="7"/>
        <v>0.51507840772014479</v>
      </c>
      <c r="AB27" s="8">
        <f t="shared" si="8"/>
        <v>5804.0034793247141</v>
      </c>
      <c r="AC27" s="8">
        <f t="shared" si="9"/>
        <v>6.2550899736382231E-3</v>
      </c>
      <c r="AD27" s="9">
        <f t="shared" si="10"/>
        <v>125.10179947276447</v>
      </c>
      <c r="AF27" t="s">
        <v>22</v>
      </c>
      <c r="AG27" s="8">
        <f>SUM(W$2:W$247)/SUM($M$2:$X$247)</f>
        <v>7.1634216978633605E-2</v>
      </c>
    </row>
    <row r="28" spans="1:33" ht="18.75" customHeight="1" x14ac:dyDescent="0.3">
      <c r="A28" s="7">
        <v>9101061003</v>
      </c>
      <c r="B28" s="7">
        <v>1028</v>
      </c>
      <c r="C28" s="7">
        <v>2</v>
      </c>
      <c r="D28" s="7">
        <f t="shared" si="0"/>
        <v>1030</v>
      </c>
      <c r="E28" s="8">
        <v>2.3640521257703301E-2</v>
      </c>
      <c r="F28" s="8">
        <v>57.499714947455999</v>
      </c>
      <c r="G28" s="8">
        <f t="shared" si="1"/>
        <v>1087.5233554687136</v>
      </c>
      <c r="H28" s="8">
        <f t="shared" si="2"/>
        <v>1.1820260628851651</v>
      </c>
      <c r="I28" s="8">
        <f t="shared" si="3"/>
        <v>5.5933574851610892</v>
      </c>
      <c r="J28" s="8">
        <f t="shared" si="4"/>
        <v>5.5847917930789892</v>
      </c>
      <c r="K28" t="s">
        <v>83</v>
      </c>
      <c r="L28" s="4" t="s">
        <v>84</v>
      </c>
      <c r="M28" s="7">
        <v>218</v>
      </c>
      <c r="N28" s="7">
        <v>110</v>
      </c>
      <c r="O28" s="7">
        <v>12</v>
      </c>
      <c r="P28" s="7">
        <v>16</v>
      </c>
      <c r="Q28" s="7">
        <v>65</v>
      </c>
      <c r="R28" s="7">
        <v>171</v>
      </c>
      <c r="S28" s="7">
        <v>21</v>
      </c>
      <c r="T28" s="7">
        <v>35</v>
      </c>
      <c r="U28" s="7">
        <v>68</v>
      </c>
      <c r="V28" s="7">
        <v>174</v>
      </c>
      <c r="W28" s="7">
        <v>24</v>
      </c>
      <c r="X28" s="7">
        <v>61</v>
      </c>
      <c r="Y28" s="8">
        <f t="shared" si="5"/>
        <v>0.99813922109251119</v>
      </c>
      <c r="Z28" s="8">
        <f t="shared" si="6"/>
        <v>0.29948717948717951</v>
      </c>
      <c r="AA28" s="8">
        <f t="shared" si="7"/>
        <v>0.17333333333333334</v>
      </c>
      <c r="AB28" s="8">
        <f t="shared" si="8"/>
        <v>6832.9133725737711</v>
      </c>
      <c r="AC28" s="8">
        <f t="shared" si="9"/>
        <v>7.363966627479953E-3</v>
      </c>
      <c r="AD28" s="9">
        <f t="shared" si="10"/>
        <v>147.27933254959905</v>
      </c>
      <c r="AF28" t="s">
        <v>23</v>
      </c>
      <c r="AG28" s="8">
        <f>SUM(X$2:X$247)/SUM($M$2:$X$247)</f>
        <v>7.4521797818082408E-2</v>
      </c>
    </row>
    <row r="29" spans="1:33" ht="18.75" customHeight="1" x14ac:dyDescent="0.3">
      <c r="A29" s="7">
        <v>9101061004</v>
      </c>
      <c r="B29" s="7">
        <v>1817</v>
      </c>
      <c r="C29" s="7">
        <v>2</v>
      </c>
      <c r="D29" s="7">
        <f t="shared" si="0"/>
        <v>1819</v>
      </c>
      <c r="E29" s="8">
        <v>136.01852610991</v>
      </c>
      <c r="F29" s="8">
        <v>490.09242212324301</v>
      </c>
      <c r="G29" s="8">
        <f t="shared" si="1"/>
        <v>2445.1109482331531</v>
      </c>
      <c r="H29" s="8">
        <f t="shared" si="2"/>
        <v>6800.9263054954999</v>
      </c>
      <c r="I29" s="8">
        <f t="shared" si="3"/>
        <v>26.972615416799282</v>
      </c>
      <c r="J29" s="8">
        <f t="shared" si="4"/>
        <v>34.420612877028759</v>
      </c>
      <c r="K29" t="s">
        <v>85</v>
      </c>
      <c r="L29" s="4" t="s">
        <v>86</v>
      </c>
      <c r="M29" s="7">
        <v>73</v>
      </c>
      <c r="N29" s="7">
        <v>112</v>
      </c>
      <c r="O29" s="7">
        <v>60</v>
      </c>
      <c r="P29" s="7">
        <v>41</v>
      </c>
      <c r="Q29" s="7">
        <v>36</v>
      </c>
      <c r="R29" s="7">
        <v>247</v>
      </c>
      <c r="S29" s="7">
        <v>324</v>
      </c>
      <c r="T29" s="7">
        <v>197</v>
      </c>
      <c r="U29" s="7">
        <v>45</v>
      </c>
      <c r="V29" s="7">
        <v>227</v>
      </c>
      <c r="W29" s="7">
        <v>179</v>
      </c>
      <c r="X29" s="7">
        <v>206</v>
      </c>
      <c r="Y29" s="8">
        <f t="shared" si="5"/>
        <v>0.94355326648484283</v>
      </c>
      <c r="Z29" s="8">
        <f t="shared" si="6"/>
        <v>0.46021751574127073</v>
      </c>
      <c r="AA29" s="8">
        <f t="shared" si="7"/>
        <v>0.57641671436748709</v>
      </c>
      <c r="AB29" s="8">
        <f t="shared" si="8"/>
        <v>19423.639159409602</v>
      </c>
      <c r="AC29" s="8">
        <f t="shared" si="9"/>
        <v>2.0933242199180364E-2</v>
      </c>
      <c r="AD29" s="9">
        <f t="shared" si="10"/>
        <v>418.66484398360728</v>
      </c>
    </row>
    <row r="30" spans="1:33" ht="18.75" customHeight="1" x14ac:dyDescent="0.3">
      <c r="A30" s="7">
        <v>9101061005</v>
      </c>
      <c r="B30" s="7">
        <v>1008</v>
      </c>
      <c r="C30" s="7">
        <v>7</v>
      </c>
      <c r="D30" s="7">
        <f t="shared" si="0"/>
        <v>1015</v>
      </c>
      <c r="E30" s="8">
        <v>4.1862274908795301E-2</v>
      </c>
      <c r="F30" s="8">
        <v>54.765031343741697</v>
      </c>
      <c r="G30" s="8">
        <f t="shared" si="1"/>
        <v>1069.8068936186505</v>
      </c>
      <c r="H30" s="8">
        <f t="shared" si="2"/>
        <v>0.59803249869707575</v>
      </c>
      <c r="I30" s="8">
        <f t="shared" si="3"/>
        <v>5.4330388237838987</v>
      </c>
      <c r="J30" s="8">
        <f t="shared" si="4"/>
        <v>5.3996939525764054</v>
      </c>
      <c r="K30" t="s">
        <v>87</v>
      </c>
      <c r="L30" s="4" t="s">
        <v>88</v>
      </c>
      <c r="M30" s="7">
        <v>174</v>
      </c>
      <c r="N30" s="7">
        <v>176</v>
      </c>
      <c r="O30" s="7">
        <v>36</v>
      </c>
      <c r="P30" s="7">
        <v>52</v>
      </c>
      <c r="Q30" s="7">
        <v>34</v>
      </c>
      <c r="R30" s="7">
        <v>135</v>
      </c>
      <c r="S30" s="7">
        <v>20</v>
      </c>
      <c r="T30" s="7">
        <v>58</v>
      </c>
      <c r="U30" s="7">
        <v>43</v>
      </c>
      <c r="V30" s="7">
        <v>150</v>
      </c>
      <c r="W30" s="7">
        <v>46</v>
      </c>
      <c r="X30" s="7">
        <v>76</v>
      </c>
      <c r="Y30" s="8">
        <f t="shared" si="5"/>
        <v>0.99341763236251956</v>
      </c>
      <c r="Z30" s="8">
        <f t="shared" si="6"/>
        <v>0.247</v>
      </c>
      <c r="AA30" s="8">
        <f t="shared" si="7"/>
        <v>0.28799999999999998</v>
      </c>
      <c r="AB30" s="8">
        <f t="shared" si="8"/>
        <v>7074.7273036150063</v>
      </c>
      <c r="AC30" s="8">
        <f t="shared" si="9"/>
        <v>7.6245743099064393E-3</v>
      </c>
      <c r="AD30" s="9">
        <f t="shared" si="10"/>
        <v>152.4914861981288</v>
      </c>
    </row>
    <row r="31" spans="1:33" ht="18.75" customHeight="1" x14ac:dyDescent="0.3">
      <c r="A31" s="7">
        <v>9101061006</v>
      </c>
      <c r="B31" s="7">
        <v>956</v>
      </c>
      <c r="C31" s="7">
        <v>65</v>
      </c>
      <c r="D31" s="7">
        <f t="shared" si="0"/>
        <v>1021</v>
      </c>
      <c r="E31" s="8">
        <v>0.12651783666330199</v>
      </c>
      <c r="F31" s="8">
        <v>36.031168150947998</v>
      </c>
      <c r="G31" s="8">
        <f t="shared" si="1"/>
        <v>1057.1576859876113</v>
      </c>
      <c r="H31" s="8">
        <f t="shared" si="2"/>
        <v>0.19464282563584923</v>
      </c>
      <c r="I31" s="8">
        <f t="shared" si="3"/>
        <v>3.7689506434046027</v>
      </c>
      <c r="J31" s="8">
        <f t="shared" si="4"/>
        <v>3.5413992152410709</v>
      </c>
      <c r="K31" t="s">
        <v>89</v>
      </c>
      <c r="L31" s="4" t="s">
        <v>90</v>
      </c>
      <c r="M31" s="7">
        <v>180</v>
      </c>
      <c r="N31" s="7">
        <v>137</v>
      </c>
      <c r="O31" s="7">
        <v>7</v>
      </c>
      <c r="P31" s="7">
        <v>35</v>
      </c>
      <c r="Q31" s="7">
        <v>32</v>
      </c>
      <c r="R31" s="7">
        <v>162</v>
      </c>
      <c r="S31" s="7">
        <v>27</v>
      </c>
      <c r="T31" s="7">
        <v>50</v>
      </c>
      <c r="U31" s="7">
        <v>48</v>
      </c>
      <c r="V31" s="7">
        <v>168</v>
      </c>
      <c r="W31" s="7">
        <v>36</v>
      </c>
      <c r="X31" s="7">
        <v>59</v>
      </c>
      <c r="Y31" s="8">
        <f t="shared" si="5"/>
        <v>0.93839469863398739</v>
      </c>
      <c r="Z31" s="8">
        <f t="shared" si="6"/>
        <v>0.28799149840595112</v>
      </c>
      <c r="AA31" s="8">
        <f t="shared" si="7"/>
        <v>0.22741764080765142</v>
      </c>
      <c r="AB31" s="8">
        <f t="shared" si="8"/>
        <v>6530.7259204685342</v>
      </c>
      <c r="AC31" s="8">
        <f t="shared" si="9"/>
        <v>7.0382932007571506E-3</v>
      </c>
      <c r="AD31" s="9">
        <f t="shared" si="10"/>
        <v>140.76586401514302</v>
      </c>
    </row>
    <row r="32" spans="1:33" ht="18.75" customHeight="1" x14ac:dyDescent="0.3">
      <c r="A32" s="7">
        <v>9101071001</v>
      </c>
      <c r="B32" s="7">
        <v>693</v>
      </c>
      <c r="C32" s="7">
        <v>20</v>
      </c>
      <c r="D32" s="7">
        <f t="shared" si="0"/>
        <v>713</v>
      </c>
      <c r="E32" s="8">
        <v>0.482115458465179</v>
      </c>
      <c r="F32" s="8">
        <v>34.371887842556397</v>
      </c>
      <c r="G32" s="8">
        <f t="shared" si="1"/>
        <v>747.85400330102152</v>
      </c>
      <c r="H32" s="8">
        <f t="shared" si="2"/>
        <v>2.410577292325895</v>
      </c>
      <c r="I32" s="8">
        <f t="shared" si="3"/>
        <v>4.9598683755492639</v>
      </c>
      <c r="J32" s="8">
        <f t="shared" si="4"/>
        <v>4.888359509259681</v>
      </c>
      <c r="K32" t="s">
        <v>91</v>
      </c>
      <c r="L32" s="4" t="s">
        <v>92</v>
      </c>
      <c r="M32" s="7">
        <v>89</v>
      </c>
      <c r="N32" s="7">
        <v>98</v>
      </c>
      <c r="O32" s="7">
        <v>26</v>
      </c>
      <c r="P32" s="7">
        <v>26</v>
      </c>
      <c r="Q32" s="7">
        <v>20</v>
      </c>
      <c r="R32" s="7">
        <v>90</v>
      </c>
      <c r="S32" s="7">
        <v>19</v>
      </c>
      <c r="T32" s="7">
        <v>26</v>
      </c>
      <c r="U32" s="7">
        <v>26</v>
      </c>
      <c r="V32" s="7">
        <v>108</v>
      </c>
      <c r="W32" s="7">
        <v>28</v>
      </c>
      <c r="X32" s="7">
        <v>53</v>
      </c>
      <c r="Y32" s="8">
        <f t="shared" si="5"/>
        <v>0.97261214706606203</v>
      </c>
      <c r="Z32" s="8">
        <f t="shared" si="6"/>
        <v>0.25451559934318557</v>
      </c>
      <c r="AA32" s="8">
        <f t="shared" si="7"/>
        <v>0.29228243021346467</v>
      </c>
      <c r="AB32" s="8">
        <f t="shared" si="8"/>
        <v>4891.8788010742664</v>
      </c>
      <c r="AC32" s="8">
        <f t="shared" si="9"/>
        <v>5.2720750685030897E-3</v>
      </c>
      <c r="AD32" s="9">
        <f t="shared" si="10"/>
        <v>105.4415013700618</v>
      </c>
    </row>
    <row r="33" spans="1:30" ht="18.75" customHeight="1" x14ac:dyDescent="0.3">
      <c r="A33" s="7">
        <v>9101071002</v>
      </c>
      <c r="B33" s="7">
        <v>950</v>
      </c>
      <c r="C33" s="7">
        <v>407</v>
      </c>
      <c r="D33" s="7">
        <f t="shared" si="0"/>
        <v>1357</v>
      </c>
      <c r="E33" s="8">
        <v>150.200626557459</v>
      </c>
      <c r="F33" s="8">
        <v>250.63933588668701</v>
      </c>
      <c r="G33" s="8">
        <f t="shared" si="1"/>
        <v>1757.8399624441458</v>
      </c>
      <c r="H33" s="8">
        <f t="shared" si="2"/>
        <v>36.904330849498528</v>
      </c>
      <c r="I33" s="8">
        <f t="shared" si="3"/>
        <v>26.383087988072319</v>
      </c>
      <c r="J33" s="8">
        <f t="shared" si="4"/>
        <v>29.538685515412368</v>
      </c>
      <c r="K33" t="s">
        <v>93</v>
      </c>
      <c r="L33" s="8">
        <v>-38.708943820765299</v>
      </c>
      <c r="M33" s="7">
        <v>105</v>
      </c>
      <c r="N33" s="7">
        <v>81</v>
      </c>
      <c r="O33" s="7">
        <v>22</v>
      </c>
      <c r="P33" s="7">
        <v>27</v>
      </c>
      <c r="Q33" s="7">
        <v>39</v>
      </c>
      <c r="R33" s="7">
        <v>102</v>
      </c>
      <c r="S33" s="7">
        <v>140</v>
      </c>
      <c r="T33" s="7">
        <v>82</v>
      </c>
      <c r="U33" s="7">
        <v>59</v>
      </c>
      <c r="V33" s="7">
        <v>149</v>
      </c>
      <c r="W33" s="7">
        <v>202</v>
      </c>
      <c r="X33" s="7">
        <v>116</v>
      </c>
      <c r="Y33" s="8">
        <f t="shared" si="5"/>
        <v>0.683019706877802</v>
      </c>
      <c r="Z33" s="8">
        <f t="shared" si="6"/>
        <v>0.32295373665480426</v>
      </c>
      <c r="AA33" s="8">
        <f t="shared" si="7"/>
        <v>0.52402135231316727</v>
      </c>
      <c r="AB33" s="8">
        <f t="shared" si="8"/>
        <v>10823.181345138823</v>
      </c>
      <c r="AC33" s="8">
        <f t="shared" si="9"/>
        <v>1.1664357775802518E-2</v>
      </c>
      <c r="AD33" s="9">
        <f t="shared" si="10"/>
        <v>233.28715551605035</v>
      </c>
    </row>
    <row r="34" spans="1:30" ht="18.75" customHeight="1" x14ac:dyDescent="0.3">
      <c r="A34" s="7">
        <v>9101072007</v>
      </c>
      <c r="B34" s="7">
        <v>26</v>
      </c>
      <c r="C34" s="7">
        <v>0</v>
      </c>
      <c r="D34" s="7">
        <f t="shared" si="0"/>
        <v>26</v>
      </c>
      <c r="E34" s="8">
        <v>0.17501932204422099</v>
      </c>
      <c r="F34" s="8">
        <v>4.2170480380531998</v>
      </c>
      <c r="G34" s="8">
        <f t="shared" si="1"/>
        <v>30.392067360097421</v>
      </c>
      <c r="H34" s="3" t="e">
        <f t="shared" si="2"/>
        <v>#DIV/0!</v>
      </c>
      <c r="I34" s="8">
        <f t="shared" si="3"/>
        <v>16.219415530973848</v>
      </c>
      <c r="J34" s="8">
        <f t="shared" si="4"/>
        <v>16.892566769605466</v>
      </c>
      <c r="K34" t="s">
        <v>94</v>
      </c>
      <c r="L34" s="4" t="s">
        <v>95</v>
      </c>
      <c r="M34" s="7">
        <v>0</v>
      </c>
      <c r="N34" s="7">
        <v>2</v>
      </c>
      <c r="O34" s="7">
        <v>0</v>
      </c>
      <c r="P34" s="7">
        <v>0</v>
      </c>
      <c r="Q34" s="7">
        <v>0</v>
      </c>
      <c r="R34" s="7">
        <v>0</v>
      </c>
      <c r="S34" s="7">
        <v>5</v>
      </c>
      <c r="T34" s="7">
        <v>1</v>
      </c>
      <c r="U34" s="7">
        <v>1</v>
      </c>
      <c r="V34" s="7">
        <v>3</v>
      </c>
      <c r="W34" s="7">
        <v>6</v>
      </c>
      <c r="X34" s="7">
        <v>3</v>
      </c>
      <c r="Y34" s="8">
        <f t="shared" si="5"/>
        <v>0.99424128276729185</v>
      </c>
      <c r="Z34" s="8">
        <f t="shared" si="6"/>
        <v>0.2857142857142857</v>
      </c>
      <c r="AA34" s="8">
        <f t="shared" si="7"/>
        <v>0.7142857142857143</v>
      </c>
      <c r="AB34" s="8">
        <f t="shared" si="8"/>
        <v>255.28661399631432</v>
      </c>
      <c r="AC34" s="8">
        <f t="shared" si="9"/>
        <v>2.7512746077784682E-4</v>
      </c>
      <c r="AD34" s="9">
        <f t="shared" si="10"/>
        <v>5.5025492155569369</v>
      </c>
    </row>
    <row r="35" spans="1:30" ht="18.75" customHeight="1" x14ac:dyDescent="0.3">
      <c r="A35" s="7">
        <v>9101072009</v>
      </c>
      <c r="B35" s="7">
        <v>5</v>
      </c>
      <c r="C35" s="7">
        <v>0</v>
      </c>
      <c r="D35" s="7">
        <f t="shared" si="0"/>
        <v>5</v>
      </c>
      <c r="E35" s="8">
        <v>0.47166147289811</v>
      </c>
      <c r="F35" s="8">
        <v>13.115249872503901</v>
      </c>
      <c r="G35" s="8">
        <f t="shared" si="1"/>
        <v>18.586911345402012</v>
      </c>
      <c r="H35" s="3" t="e">
        <f t="shared" si="2"/>
        <v>#DIV/0!</v>
      </c>
      <c r="I35" s="8">
        <f t="shared" si="3"/>
        <v>262.30499745007802</v>
      </c>
      <c r="J35" s="8">
        <f t="shared" si="4"/>
        <v>271.73822690804019</v>
      </c>
      <c r="K35" t="s">
        <v>96</v>
      </c>
      <c r="L35" s="4" t="s">
        <v>97</v>
      </c>
      <c r="M35" s="7">
        <v>1</v>
      </c>
      <c r="N35" s="7">
        <v>0</v>
      </c>
      <c r="O35" s="7">
        <v>0</v>
      </c>
      <c r="P35" s="7">
        <v>0</v>
      </c>
      <c r="Q35" s="7">
        <v>2</v>
      </c>
      <c r="R35" s="7">
        <v>0</v>
      </c>
      <c r="S35" s="7">
        <v>1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8">
        <f t="shared" si="5"/>
        <v>0.97462399942985756</v>
      </c>
      <c r="Z35" s="8">
        <f t="shared" si="6"/>
        <v>0.6</v>
      </c>
      <c r="AA35" s="8">
        <f t="shared" si="7"/>
        <v>0.2</v>
      </c>
      <c r="AB35" s="8">
        <f t="shared" si="8"/>
        <v>127.75007205332354</v>
      </c>
      <c r="AC35" s="8">
        <f t="shared" si="9"/>
        <v>1.3767879321210832E-4</v>
      </c>
      <c r="AD35" s="9">
        <f t="shared" si="10"/>
        <v>2.7535758642421664</v>
      </c>
    </row>
    <row r="36" spans="1:30" ht="18.75" customHeight="1" x14ac:dyDescent="0.3">
      <c r="A36" s="7">
        <v>9101072010</v>
      </c>
      <c r="B36" s="7">
        <v>17</v>
      </c>
      <c r="C36" s="7">
        <v>0</v>
      </c>
      <c r="D36" s="7">
        <f t="shared" si="0"/>
        <v>17</v>
      </c>
      <c r="E36" s="8">
        <v>0.29437668614198498</v>
      </c>
      <c r="F36" s="8">
        <v>3.26737264078628</v>
      </c>
      <c r="G36" s="8">
        <f t="shared" si="1"/>
        <v>20.561749326928265</v>
      </c>
      <c r="H36" s="3" t="e">
        <f t="shared" si="2"/>
        <v>#DIV/0!</v>
      </c>
      <c r="I36" s="8">
        <f t="shared" si="3"/>
        <v>19.219839063448706</v>
      </c>
      <c r="J36" s="8">
        <f t="shared" si="4"/>
        <v>20.951466628989792</v>
      </c>
      <c r="K36" t="s">
        <v>98</v>
      </c>
      <c r="L36" s="4" t="s">
        <v>99</v>
      </c>
      <c r="M36" s="7">
        <v>0</v>
      </c>
      <c r="N36" s="7">
        <v>1</v>
      </c>
      <c r="O36" s="7">
        <v>0</v>
      </c>
      <c r="P36" s="7">
        <v>0</v>
      </c>
      <c r="Q36" s="7">
        <v>0</v>
      </c>
      <c r="R36" s="7">
        <v>2</v>
      </c>
      <c r="S36" s="7">
        <v>1</v>
      </c>
      <c r="T36" s="7">
        <v>2</v>
      </c>
      <c r="U36" s="7">
        <v>3</v>
      </c>
      <c r="V36" s="7">
        <v>1</v>
      </c>
      <c r="W36" s="7">
        <v>5</v>
      </c>
      <c r="X36" s="7">
        <v>1</v>
      </c>
      <c r="Y36" s="8">
        <f t="shared" si="5"/>
        <v>0.9856832859178738</v>
      </c>
      <c r="Z36" s="8">
        <f t="shared" si="6"/>
        <v>0.3125</v>
      </c>
      <c r="AA36" s="8">
        <f t="shared" si="7"/>
        <v>0.5625</v>
      </c>
      <c r="AB36" s="8">
        <f t="shared" si="8"/>
        <v>160.45189251885017</v>
      </c>
      <c r="AC36" s="8">
        <f t="shared" si="9"/>
        <v>1.7292219546751709E-4</v>
      </c>
      <c r="AD36" s="9">
        <f t="shared" si="10"/>
        <v>3.4584439093503416</v>
      </c>
    </row>
    <row r="37" spans="1:30" ht="18.75" customHeight="1" x14ac:dyDescent="0.3">
      <c r="A37" s="7">
        <v>9101072042</v>
      </c>
      <c r="B37" s="7">
        <v>23</v>
      </c>
      <c r="C37" s="7">
        <v>0</v>
      </c>
      <c r="D37" s="7">
        <f t="shared" si="0"/>
        <v>23</v>
      </c>
      <c r="E37" s="8">
        <v>0.38852131979316501</v>
      </c>
      <c r="F37" s="8">
        <v>4.5899813489397099</v>
      </c>
      <c r="G37" s="8">
        <f t="shared" si="1"/>
        <v>27.978502668732872</v>
      </c>
      <c r="H37" s="3" t="e">
        <f t="shared" si="2"/>
        <v>#DIV/0!</v>
      </c>
      <c r="I37" s="8">
        <f t="shared" si="3"/>
        <v>19.956440647563955</v>
      </c>
      <c r="J37" s="8">
        <f t="shared" si="4"/>
        <v>21.645663777099443</v>
      </c>
      <c r="K37" t="s">
        <v>100</v>
      </c>
      <c r="L37" s="4" t="s">
        <v>101</v>
      </c>
      <c r="M37" s="7">
        <v>5</v>
      </c>
      <c r="N37" s="7">
        <v>0</v>
      </c>
      <c r="O37" s="7">
        <v>4</v>
      </c>
      <c r="P37" s="7">
        <v>1</v>
      </c>
      <c r="Q37" s="7">
        <v>2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2</v>
      </c>
      <c r="X37" s="7">
        <v>2</v>
      </c>
      <c r="Y37" s="8">
        <f t="shared" si="5"/>
        <v>0.98611357711335457</v>
      </c>
      <c r="Z37" s="8">
        <f t="shared" si="6"/>
        <v>0.23809523809523808</v>
      </c>
      <c r="AA37" s="8">
        <f t="shared" si="7"/>
        <v>0.52380952380952384</v>
      </c>
      <c r="AB37" s="8">
        <f t="shared" si="8"/>
        <v>209.89462789286881</v>
      </c>
      <c r="AC37" s="8">
        <f t="shared" si="9"/>
        <v>2.262076146456694E-4</v>
      </c>
      <c r="AD37" s="9">
        <f t="shared" si="10"/>
        <v>4.5241522929133877</v>
      </c>
    </row>
    <row r="38" spans="1:30" ht="18.75" customHeight="1" x14ac:dyDescent="0.3">
      <c r="A38" s="7">
        <v>9101072060</v>
      </c>
      <c r="B38" s="7">
        <v>16</v>
      </c>
      <c r="C38" s="7">
        <v>0</v>
      </c>
      <c r="D38" s="7">
        <f t="shared" si="0"/>
        <v>16</v>
      </c>
      <c r="E38" s="8">
        <v>5.7503145200171898E-2</v>
      </c>
      <c r="F38" s="8">
        <v>1.4996048471841299</v>
      </c>
      <c r="G38" s="8">
        <f t="shared" si="1"/>
        <v>17.557107992384303</v>
      </c>
      <c r="H38" s="3" t="e">
        <f t="shared" si="2"/>
        <v>#DIV/0!</v>
      </c>
      <c r="I38" s="8">
        <f t="shared" si="3"/>
        <v>9.3725302949008125</v>
      </c>
      <c r="J38" s="8">
        <f t="shared" si="4"/>
        <v>9.7319249524018936</v>
      </c>
      <c r="K38" t="s">
        <v>102</v>
      </c>
      <c r="L38" s="4" t="s">
        <v>103</v>
      </c>
      <c r="M38" s="7">
        <v>0</v>
      </c>
      <c r="N38" s="7">
        <v>1</v>
      </c>
      <c r="O38" s="7">
        <v>1</v>
      </c>
      <c r="P38" s="7">
        <v>1</v>
      </c>
      <c r="Q38" s="7">
        <v>0</v>
      </c>
      <c r="R38" s="7">
        <v>0</v>
      </c>
      <c r="S38" s="7">
        <v>8</v>
      </c>
      <c r="T38" s="7">
        <v>2</v>
      </c>
      <c r="U38" s="7">
        <v>1</v>
      </c>
      <c r="V38" s="7">
        <v>1</v>
      </c>
      <c r="W38" s="7">
        <v>1</v>
      </c>
      <c r="X38" s="7">
        <v>0</v>
      </c>
      <c r="Y38" s="8">
        <f t="shared" si="5"/>
        <v>0.99672479401362024</v>
      </c>
      <c r="Z38" s="8">
        <f t="shared" si="6"/>
        <v>0.625</v>
      </c>
      <c r="AA38" s="8">
        <f t="shared" si="7"/>
        <v>0.8125</v>
      </c>
      <c r="AB38" s="8">
        <f t="shared" si="8"/>
        <v>166.50501020165004</v>
      </c>
      <c r="AC38" s="8">
        <f t="shared" si="9"/>
        <v>1.7944576077236402E-4</v>
      </c>
      <c r="AD38" s="9">
        <f t="shared" si="10"/>
        <v>3.5889152154472805</v>
      </c>
    </row>
    <row r="39" spans="1:30" ht="18.75" customHeight="1" x14ac:dyDescent="0.3">
      <c r="A39" s="7">
        <v>9101081001</v>
      </c>
      <c r="B39" s="7">
        <v>1020</v>
      </c>
      <c r="C39" s="7">
        <v>139</v>
      </c>
      <c r="D39" s="7">
        <f t="shared" si="0"/>
        <v>1159</v>
      </c>
      <c r="E39" s="8">
        <v>1.75021587542048E-2</v>
      </c>
      <c r="F39" s="8">
        <v>96.480075733264698</v>
      </c>
      <c r="G39" s="8">
        <f t="shared" si="1"/>
        <v>1255.4975778920189</v>
      </c>
      <c r="H39" s="8">
        <f t="shared" si="2"/>
        <v>1.2591481118132949E-2</v>
      </c>
      <c r="I39" s="8">
        <f t="shared" si="3"/>
        <v>9.4588309542416376</v>
      </c>
      <c r="J39" s="8">
        <f t="shared" si="4"/>
        <v>8.3259342443502025</v>
      </c>
      <c r="K39" t="s">
        <v>104</v>
      </c>
      <c r="L39" s="8">
        <v>-38.720813153088699</v>
      </c>
      <c r="M39" s="7">
        <v>187</v>
      </c>
      <c r="N39" s="7">
        <v>67</v>
      </c>
      <c r="O39" s="7">
        <v>4</v>
      </c>
      <c r="P39" s="7">
        <v>4</v>
      </c>
      <c r="Q39" s="7">
        <v>154</v>
      </c>
      <c r="R39" s="7">
        <v>237</v>
      </c>
      <c r="S39" s="7">
        <v>11</v>
      </c>
      <c r="T39" s="7">
        <v>41</v>
      </c>
      <c r="U39" s="7">
        <v>132</v>
      </c>
      <c r="V39" s="7">
        <v>174</v>
      </c>
      <c r="W39" s="7">
        <v>31</v>
      </c>
      <c r="X39" s="7">
        <v>54</v>
      </c>
      <c r="Y39" s="8">
        <f t="shared" si="5"/>
        <v>0.88927298259534304</v>
      </c>
      <c r="Z39" s="8">
        <f t="shared" si="6"/>
        <v>0.40419708029197082</v>
      </c>
      <c r="AA39" s="8">
        <f t="shared" si="7"/>
        <v>0.13229927007299269</v>
      </c>
      <c r="AB39" s="8">
        <f t="shared" si="8"/>
        <v>7261.7429417956118</v>
      </c>
      <c r="AC39" s="8">
        <f t="shared" si="9"/>
        <v>7.8261247823457093E-3</v>
      </c>
      <c r="AD39" s="9">
        <f t="shared" si="10"/>
        <v>156.52249564691419</v>
      </c>
    </row>
    <row r="40" spans="1:30" ht="18.75" customHeight="1" x14ac:dyDescent="0.3">
      <c r="A40" s="7">
        <v>9101081002</v>
      </c>
      <c r="B40" s="7">
        <v>1320</v>
      </c>
      <c r="C40" s="7">
        <v>2</v>
      </c>
      <c r="D40" s="7">
        <f t="shared" si="0"/>
        <v>1322</v>
      </c>
      <c r="E40" s="8">
        <v>6.7047218552063095E-2</v>
      </c>
      <c r="F40" s="8">
        <v>146.53664653065201</v>
      </c>
      <c r="G40" s="8">
        <f t="shared" si="1"/>
        <v>1468.603693749204</v>
      </c>
      <c r="H40" s="8">
        <f t="shared" si="2"/>
        <v>3.3523609276031547</v>
      </c>
      <c r="I40" s="8">
        <f t="shared" si="3"/>
        <v>11.101261100806971</v>
      </c>
      <c r="J40" s="8">
        <f t="shared" si="4"/>
        <v>11.089538105083511</v>
      </c>
      <c r="K40" t="s">
        <v>105</v>
      </c>
      <c r="L40" s="4" t="s">
        <v>106</v>
      </c>
      <c r="M40" s="7">
        <v>352</v>
      </c>
      <c r="N40" s="7">
        <v>128</v>
      </c>
      <c r="O40" s="7">
        <v>8</v>
      </c>
      <c r="P40" s="7">
        <v>12</v>
      </c>
      <c r="Q40" s="7">
        <v>114</v>
      </c>
      <c r="R40" s="7">
        <v>244</v>
      </c>
      <c r="S40" s="7">
        <v>17</v>
      </c>
      <c r="T40" s="7">
        <v>46</v>
      </c>
      <c r="U40" s="7">
        <v>94</v>
      </c>
      <c r="V40" s="7">
        <v>174</v>
      </c>
      <c r="W40" s="7">
        <v>16</v>
      </c>
      <c r="X40" s="7">
        <v>42</v>
      </c>
      <c r="Y40" s="8">
        <f t="shared" si="5"/>
        <v>0.99859250849814007</v>
      </c>
      <c r="Z40" s="8">
        <f t="shared" si="6"/>
        <v>0.33761026463512428</v>
      </c>
      <c r="AA40" s="8">
        <f t="shared" si="7"/>
        <v>0.11307137129109864</v>
      </c>
      <c r="AB40" s="8">
        <f t="shared" si="8"/>
        <v>8988.5427301764212</v>
      </c>
      <c r="AC40" s="8">
        <f t="shared" si="9"/>
        <v>9.6871312550775475E-3</v>
      </c>
      <c r="AD40" s="9">
        <f t="shared" si="10"/>
        <v>193.74262510155094</v>
      </c>
    </row>
    <row r="41" spans="1:30" ht="18.75" customHeight="1" x14ac:dyDescent="0.3">
      <c r="A41" s="7">
        <v>9101081003</v>
      </c>
      <c r="B41" s="7">
        <v>951</v>
      </c>
      <c r="C41" s="7">
        <v>88</v>
      </c>
      <c r="D41" s="7">
        <f t="shared" si="0"/>
        <v>1039</v>
      </c>
      <c r="E41" s="8">
        <v>1.9645901633621999E-2</v>
      </c>
      <c r="F41" s="8">
        <v>48.912887559230498</v>
      </c>
      <c r="G41" s="8">
        <f t="shared" si="1"/>
        <v>1087.9325334608641</v>
      </c>
      <c r="H41" s="8">
        <f t="shared" si="2"/>
        <v>2.2324888220024999E-2</v>
      </c>
      <c r="I41" s="8">
        <f t="shared" si="3"/>
        <v>5.1433109946614612</v>
      </c>
      <c r="J41" s="8">
        <f t="shared" si="4"/>
        <v>4.7095797363680543</v>
      </c>
      <c r="K41" t="s">
        <v>107</v>
      </c>
      <c r="L41" s="4" t="s">
        <v>108</v>
      </c>
      <c r="M41" s="7">
        <v>147</v>
      </c>
      <c r="N41" s="7">
        <v>41</v>
      </c>
      <c r="O41" s="7">
        <v>0</v>
      </c>
      <c r="P41" s="7">
        <v>5</v>
      </c>
      <c r="Q41" s="7">
        <v>233</v>
      </c>
      <c r="R41" s="7">
        <v>240</v>
      </c>
      <c r="S41" s="7">
        <v>6</v>
      </c>
      <c r="T41" s="7">
        <v>27</v>
      </c>
      <c r="U41" s="7">
        <v>157</v>
      </c>
      <c r="V41" s="7">
        <v>97</v>
      </c>
      <c r="W41" s="7">
        <v>2</v>
      </c>
      <c r="X41" s="7">
        <v>12</v>
      </c>
      <c r="Y41" s="8">
        <f t="shared" si="5"/>
        <v>0.91909457324377375</v>
      </c>
      <c r="Z41" s="8">
        <f t="shared" si="6"/>
        <v>0.52326783867631854</v>
      </c>
      <c r="AA41" s="8">
        <f t="shared" si="7"/>
        <v>5.3774560496380561E-2</v>
      </c>
      <c r="AB41" s="8">
        <f t="shared" si="8"/>
        <v>6372.1370239618764</v>
      </c>
      <c r="AC41" s="8">
        <f t="shared" si="9"/>
        <v>6.8673787931412961E-3</v>
      </c>
      <c r="AD41" s="9">
        <f t="shared" si="10"/>
        <v>137.34757586282592</v>
      </c>
    </row>
    <row r="42" spans="1:30" ht="18.75" customHeight="1" x14ac:dyDescent="0.3">
      <c r="A42" s="7">
        <v>9101081004</v>
      </c>
      <c r="B42" s="7">
        <v>642</v>
      </c>
      <c r="C42" s="7">
        <v>156</v>
      </c>
      <c r="D42" s="7">
        <f t="shared" si="0"/>
        <v>798</v>
      </c>
      <c r="E42" s="8">
        <v>92.807452236796195</v>
      </c>
      <c r="F42" s="8">
        <v>37.141445286150997</v>
      </c>
      <c r="G42" s="8">
        <f t="shared" si="1"/>
        <v>927.94889752294716</v>
      </c>
      <c r="H42" s="8">
        <f t="shared" si="2"/>
        <v>59.491956562048841</v>
      </c>
      <c r="I42" s="8">
        <f t="shared" si="3"/>
        <v>5.7852718514253887</v>
      </c>
      <c r="J42" s="8">
        <f t="shared" si="4"/>
        <v>16.284322997863054</v>
      </c>
      <c r="K42" t="s">
        <v>109</v>
      </c>
      <c r="L42" s="4" t="s">
        <v>110</v>
      </c>
      <c r="M42" s="7">
        <v>36</v>
      </c>
      <c r="N42" s="7">
        <v>68</v>
      </c>
      <c r="O42" s="7">
        <v>29</v>
      </c>
      <c r="P42" s="7">
        <v>32</v>
      </c>
      <c r="Q42" s="7">
        <v>13</v>
      </c>
      <c r="R42" s="7">
        <v>104</v>
      </c>
      <c r="S42" s="7">
        <v>74</v>
      </c>
      <c r="T42" s="7">
        <v>67</v>
      </c>
      <c r="U42" s="7">
        <v>18</v>
      </c>
      <c r="V42" s="7">
        <v>115</v>
      </c>
      <c r="W42" s="7">
        <v>82</v>
      </c>
      <c r="X42" s="7">
        <v>103</v>
      </c>
      <c r="Y42" s="8">
        <f t="shared" si="5"/>
        <v>0.73187375630171114</v>
      </c>
      <c r="Z42" s="8">
        <f t="shared" si="6"/>
        <v>0.34817813765182187</v>
      </c>
      <c r="AA42" s="8">
        <f t="shared" si="7"/>
        <v>0.52226720647773284</v>
      </c>
      <c r="AB42" s="8">
        <f t="shared" si="8"/>
        <v>5980.4393782355637</v>
      </c>
      <c r="AC42" s="8">
        <f t="shared" si="9"/>
        <v>6.4452384506676523E-3</v>
      </c>
      <c r="AD42" s="9">
        <f t="shared" si="10"/>
        <v>128.90476901335305</v>
      </c>
    </row>
    <row r="43" spans="1:30" ht="18.75" customHeight="1" x14ac:dyDescent="0.3">
      <c r="A43" s="7">
        <v>9101081005</v>
      </c>
      <c r="B43" s="7">
        <v>700</v>
      </c>
      <c r="C43" s="7">
        <v>0</v>
      </c>
      <c r="D43" s="7">
        <f t="shared" si="0"/>
        <v>700</v>
      </c>
      <c r="E43" s="8">
        <v>2.3716738042120999E-2</v>
      </c>
      <c r="F43" s="8">
        <v>47.517964204112701</v>
      </c>
      <c r="G43" s="8">
        <f t="shared" si="1"/>
        <v>747.54168094215481</v>
      </c>
      <c r="H43" s="3" t="e">
        <f t="shared" si="2"/>
        <v>#DIV/0!</v>
      </c>
      <c r="I43" s="8">
        <f t="shared" si="3"/>
        <v>6.7882806005875294</v>
      </c>
      <c r="J43" s="8">
        <f t="shared" si="4"/>
        <v>6.7916687060221168</v>
      </c>
      <c r="K43" t="s">
        <v>111</v>
      </c>
      <c r="L43" s="4" t="s">
        <v>112</v>
      </c>
      <c r="M43" s="7">
        <v>48</v>
      </c>
      <c r="N43" s="7">
        <v>17</v>
      </c>
      <c r="O43" s="7">
        <v>2</v>
      </c>
      <c r="P43" s="7">
        <v>7</v>
      </c>
      <c r="Q43" s="7">
        <v>157</v>
      </c>
      <c r="R43" s="7">
        <v>186</v>
      </c>
      <c r="S43" s="7">
        <v>18</v>
      </c>
      <c r="T43" s="7">
        <v>36</v>
      </c>
      <c r="U43" s="7">
        <v>77</v>
      </c>
      <c r="V43" s="7">
        <v>68</v>
      </c>
      <c r="W43" s="7">
        <v>23</v>
      </c>
      <c r="X43" s="7">
        <v>26</v>
      </c>
      <c r="Y43" s="8">
        <f t="shared" si="5"/>
        <v>0.99996827369142516</v>
      </c>
      <c r="Z43" s="8">
        <f t="shared" si="6"/>
        <v>0.59699248120300752</v>
      </c>
      <c r="AA43" s="8">
        <f t="shared" si="7"/>
        <v>0.16842105263157894</v>
      </c>
      <c r="AB43" s="8">
        <f t="shared" si="8"/>
        <v>5133.7503739982421</v>
      </c>
      <c r="AC43" s="8">
        <f t="shared" si="9"/>
        <v>5.5327448727329268E-3</v>
      </c>
      <c r="AD43" s="9">
        <f t="shared" si="10"/>
        <v>110.65489745465854</v>
      </c>
    </row>
    <row r="44" spans="1:30" ht="18.75" customHeight="1" x14ac:dyDescent="0.3">
      <c r="A44" s="7">
        <v>9101081006</v>
      </c>
      <c r="B44" s="7">
        <v>924</v>
      </c>
      <c r="C44" s="7">
        <v>0</v>
      </c>
      <c r="D44" s="7">
        <f t="shared" si="0"/>
        <v>924</v>
      </c>
      <c r="E44" s="8">
        <v>2.3995133280626899E-2</v>
      </c>
      <c r="F44" s="8">
        <v>64.254486257887393</v>
      </c>
      <c r="G44" s="8">
        <f t="shared" si="1"/>
        <v>988.27848139116804</v>
      </c>
      <c r="H44" s="3" t="e">
        <f t="shared" si="2"/>
        <v>#DIV/0!</v>
      </c>
      <c r="I44" s="8">
        <f t="shared" si="3"/>
        <v>6.9539487292085926</v>
      </c>
      <c r="J44" s="8">
        <f t="shared" si="4"/>
        <v>6.9565456051047665</v>
      </c>
      <c r="K44" t="s">
        <v>113</v>
      </c>
      <c r="L44" s="4" t="s">
        <v>114</v>
      </c>
      <c r="M44" s="7">
        <v>126</v>
      </c>
      <c r="N44" s="7">
        <v>39</v>
      </c>
      <c r="O44" s="7">
        <v>0</v>
      </c>
      <c r="P44" s="7">
        <v>3</v>
      </c>
      <c r="Q44" s="7">
        <v>169</v>
      </c>
      <c r="R44" s="7">
        <v>228</v>
      </c>
      <c r="S44" s="7">
        <v>8</v>
      </c>
      <c r="T44" s="7">
        <v>26</v>
      </c>
      <c r="U44" s="7">
        <v>116</v>
      </c>
      <c r="V44" s="7">
        <v>128</v>
      </c>
      <c r="W44" s="7">
        <v>4</v>
      </c>
      <c r="X44" s="7">
        <v>23</v>
      </c>
      <c r="Y44" s="8">
        <f t="shared" si="5"/>
        <v>0.99997572027142911</v>
      </c>
      <c r="Z44" s="8">
        <f t="shared" si="6"/>
        <v>0.49540229885057468</v>
      </c>
      <c r="AA44" s="8">
        <f t="shared" si="7"/>
        <v>7.3563218390804597E-2</v>
      </c>
      <c r="AB44" s="8">
        <f t="shared" si="8"/>
        <v>6211.2670774909611</v>
      </c>
      <c r="AC44" s="8">
        <f t="shared" si="9"/>
        <v>6.6940060526158168E-3</v>
      </c>
      <c r="AD44" s="9">
        <f t="shared" si="10"/>
        <v>133.88012105231633</v>
      </c>
    </row>
    <row r="45" spans="1:30" ht="18.75" customHeight="1" x14ac:dyDescent="0.3">
      <c r="A45" s="7">
        <v>9101082007</v>
      </c>
      <c r="B45" s="7">
        <v>25</v>
      </c>
      <c r="C45" s="7">
        <v>0</v>
      </c>
      <c r="D45" s="7">
        <f t="shared" si="0"/>
        <v>25</v>
      </c>
      <c r="E45" s="8">
        <v>0.107960425594367</v>
      </c>
      <c r="F45" s="8">
        <v>3.5940099432914998</v>
      </c>
      <c r="G45" s="8">
        <f t="shared" si="1"/>
        <v>28.701970368885867</v>
      </c>
      <c r="H45" s="3" t="e">
        <f t="shared" si="2"/>
        <v>#DIV/0!</v>
      </c>
      <c r="I45" s="8">
        <f t="shared" si="3"/>
        <v>14.376039773165999</v>
      </c>
      <c r="J45" s="8">
        <f t="shared" si="4"/>
        <v>14.80788147554347</v>
      </c>
      <c r="K45" t="s">
        <v>115</v>
      </c>
      <c r="L45" s="4" t="s">
        <v>116</v>
      </c>
      <c r="M45" s="7">
        <v>0</v>
      </c>
      <c r="N45" s="7">
        <v>0</v>
      </c>
      <c r="O45" s="7">
        <v>1</v>
      </c>
      <c r="P45" s="7">
        <v>1</v>
      </c>
      <c r="Q45" s="7">
        <v>0</v>
      </c>
      <c r="R45" s="7">
        <v>4</v>
      </c>
      <c r="S45" s="7">
        <v>6</v>
      </c>
      <c r="T45" s="7">
        <v>3</v>
      </c>
      <c r="U45" s="7">
        <v>0</v>
      </c>
      <c r="V45" s="7">
        <v>1</v>
      </c>
      <c r="W45" s="7">
        <v>5</v>
      </c>
      <c r="X45" s="7">
        <v>0</v>
      </c>
      <c r="Y45" s="8">
        <f t="shared" si="5"/>
        <v>0.99623857093409163</v>
      </c>
      <c r="Z45" s="8">
        <f t="shared" si="6"/>
        <v>0.61904761904761907</v>
      </c>
      <c r="AA45" s="8">
        <f t="shared" si="7"/>
        <v>0.76190476190476186</v>
      </c>
      <c r="AB45" s="8">
        <f t="shared" si="8"/>
        <v>265.97849415453976</v>
      </c>
      <c r="AC45" s="8">
        <f t="shared" si="9"/>
        <v>2.8665031265333172E-4</v>
      </c>
      <c r="AD45" s="9">
        <f t="shared" si="10"/>
        <v>5.7330062530666348</v>
      </c>
    </row>
    <row r="46" spans="1:30" ht="18.75" customHeight="1" x14ac:dyDescent="0.3">
      <c r="A46" s="7">
        <v>9101091001</v>
      </c>
      <c r="B46" s="7">
        <v>1672</v>
      </c>
      <c r="C46" s="7">
        <v>202</v>
      </c>
      <c r="D46" s="7">
        <f t="shared" si="0"/>
        <v>1874</v>
      </c>
      <c r="E46" s="8">
        <v>101.351328299277</v>
      </c>
      <c r="F46" s="8">
        <v>117.789311948069</v>
      </c>
      <c r="G46" s="8">
        <f t="shared" si="1"/>
        <v>2093.1406402473458</v>
      </c>
      <c r="H46" s="8">
        <f t="shared" si="2"/>
        <v>50.17392490063218</v>
      </c>
      <c r="I46" s="8">
        <f t="shared" si="3"/>
        <v>7.0448153078988636</v>
      </c>
      <c r="J46" s="8">
        <f t="shared" si="4"/>
        <v>11.693737473177471</v>
      </c>
      <c r="K46" t="s">
        <v>117</v>
      </c>
      <c r="L46" s="4" t="s">
        <v>118</v>
      </c>
      <c r="M46" s="7">
        <v>35</v>
      </c>
      <c r="N46" s="7">
        <v>118</v>
      </c>
      <c r="O46" s="7">
        <v>191</v>
      </c>
      <c r="P46" s="7">
        <v>80</v>
      </c>
      <c r="Q46" s="7">
        <v>16</v>
      </c>
      <c r="R46" s="7">
        <v>79</v>
      </c>
      <c r="S46" s="7">
        <v>481</v>
      </c>
      <c r="T46" s="7">
        <v>146</v>
      </c>
      <c r="U46" s="7">
        <v>17</v>
      </c>
      <c r="V46" s="7">
        <v>110</v>
      </c>
      <c r="W46" s="7">
        <v>326</v>
      </c>
      <c r="X46" s="7">
        <v>143</v>
      </c>
      <c r="Y46" s="8">
        <f t="shared" si="5"/>
        <v>0.85507360448391567</v>
      </c>
      <c r="Z46" s="8">
        <f t="shared" si="6"/>
        <v>0.41446613088404133</v>
      </c>
      <c r="AA46" s="8">
        <f t="shared" si="7"/>
        <v>0.78473019517795639</v>
      </c>
      <c r="AB46" s="8">
        <f t="shared" si="8"/>
        <v>17254.22101748412</v>
      </c>
      <c r="AC46" s="8">
        <f t="shared" si="9"/>
        <v>1.8595217124501087E-2</v>
      </c>
      <c r="AD46" s="9">
        <f t="shared" si="10"/>
        <v>371.90434249002175</v>
      </c>
    </row>
    <row r="47" spans="1:30" ht="18.75" customHeight="1" x14ac:dyDescent="0.3">
      <c r="A47" s="7">
        <v>9101091002</v>
      </c>
      <c r="B47" s="7">
        <v>619</v>
      </c>
      <c r="C47" s="7">
        <v>26</v>
      </c>
      <c r="D47" s="7">
        <f t="shared" si="0"/>
        <v>645</v>
      </c>
      <c r="E47" s="8">
        <v>3.4201483460467398E-2</v>
      </c>
      <c r="F47" s="8">
        <v>13.365721937589599</v>
      </c>
      <c r="G47" s="8">
        <f t="shared" si="1"/>
        <v>658.39992342105006</v>
      </c>
      <c r="H47" s="8">
        <f t="shared" si="2"/>
        <v>0.13154416715564385</v>
      </c>
      <c r="I47" s="8">
        <f t="shared" si="3"/>
        <v>2.1592442548610014</v>
      </c>
      <c r="J47" s="8">
        <f t="shared" si="4"/>
        <v>2.0775075071395444</v>
      </c>
      <c r="K47" t="s">
        <v>119</v>
      </c>
      <c r="L47" s="4" t="s">
        <v>120</v>
      </c>
      <c r="M47" s="7">
        <v>61</v>
      </c>
      <c r="N47" s="7">
        <v>76</v>
      </c>
      <c r="O47" s="7">
        <v>51</v>
      </c>
      <c r="P47" s="7">
        <v>46</v>
      </c>
      <c r="Q47" s="7">
        <v>5</v>
      </c>
      <c r="R47" s="7">
        <v>50</v>
      </c>
      <c r="S47" s="7">
        <v>42</v>
      </c>
      <c r="T47" s="7">
        <v>40</v>
      </c>
      <c r="U47" s="7">
        <v>8</v>
      </c>
      <c r="V47" s="7">
        <v>70</v>
      </c>
      <c r="W47" s="7">
        <v>78</v>
      </c>
      <c r="X47" s="7">
        <v>77</v>
      </c>
      <c r="Y47" s="8">
        <f t="shared" si="5"/>
        <v>0.96045837710887538</v>
      </c>
      <c r="Z47" s="8">
        <f t="shared" si="6"/>
        <v>0.22682119205298013</v>
      </c>
      <c r="AA47" s="8">
        <f t="shared" si="7"/>
        <v>0.55298013245033117</v>
      </c>
      <c r="AB47" s="8">
        <f t="shared" si="8"/>
        <v>4916.8350280784953</v>
      </c>
      <c r="AC47" s="8">
        <f t="shared" si="9"/>
        <v>5.2989708906489704E-3</v>
      </c>
      <c r="AD47" s="9">
        <f t="shared" si="10"/>
        <v>105.97941781297941</v>
      </c>
    </row>
    <row r="48" spans="1:30" ht="18.75" customHeight="1" x14ac:dyDescent="0.3">
      <c r="A48" s="7">
        <v>9101091003</v>
      </c>
      <c r="B48" s="7">
        <v>655</v>
      </c>
      <c r="C48" s="7">
        <v>741</v>
      </c>
      <c r="D48" s="7">
        <f t="shared" si="0"/>
        <v>1396</v>
      </c>
      <c r="E48" s="8">
        <v>79.194962948226205</v>
      </c>
      <c r="F48" s="8">
        <v>39.1913370532641</v>
      </c>
      <c r="G48" s="8">
        <f t="shared" si="1"/>
        <v>1514.3863000014903</v>
      </c>
      <c r="H48" s="8">
        <f t="shared" si="2"/>
        <v>10.687579345239703</v>
      </c>
      <c r="I48" s="8">
        <f t="shared" si="3"/>
        <v>5.983410237139557</v>
      </c>
      <c r="J48" s="8">
        <f t="shared" si="4"/>
        <v>8.4803939829147801</v>
      </c>
      <c r="K48" t="s">
        <v>121</v>
      </c>
      <c r="L48" s="4" t="s">
        <v>122</v>
      </c>
      <c r="M48" s="7">
        <v>63</v>
      </c>
      <c r="N48" s="7">
        <v>157</v>
      </c>
      <c r="O48" s="7">
        <v>124</v>
      </c>
      <c r="P48" s="7">
        <v>77</v>
      </c>
      <c r="Q48" s="7">
        <v>5</v>
      </c>
      <c r="R48" s="7">
        <v>51</v>
      </c>
      <c r="S48" s="7">
        <v>123</v>
      </c>
      <c r="T48" s="7">
        <v>57</v>
      </c>
      <c r="U48" s="7">
        <v>31</v>
      </c>
      <c r="V48" s="7">
        <v>118</v>
      </c>
      <c r="W48" s="7">
        <v>199</v>
      </c>
      <c r="X48" s="7">
        <v>167</v>
      </c>
      <c r="Y48" s="8">
        <f t="shared" si="5"/>
        <v>0.45839779259266999</v>
      </c>
      <c r="Z48" s="8">
        <f t="shared" si="6"/>
        <v>0.20136518771331058</v>
      </c>
      <c r="AA48" s="8">
        <f t="shared" si="7"/>
        <v>0.63737201365187712</v>
      </c>
      <c r="AB48" s="8">
        <f t="shared" si="8"/>
        <v>7941.7558303219139</v>
      </c>
      <c r="AC48" s="8">
        <f t="shared" si="9"/>
        <v>8.5589881956978538E-3</v>
      </c>
      <c r="AD48" s="9">
        <f t="shared" si="10"/>
        <v>171.17976391395709</v>
      </c>
    </row>
    <row r="49" spans="1:30" ht="18.75" customHeight="1" x14ac:dyDescent="0.3">
      <c r="A49" s="7">
        <v>9101091004</v>
      </c>
      <c r="B49" s="7">
        <v>746</v>
      </c>
      <c r="C49" s="7">
        <v>722</v>
      </c>
      <c r="D49" s="7">
        <f t="shared" si="0"/>
        <v>1468</v>
      </c>
      <c r="E49" s="8">
        <v>6.9900993835770899</v>
      </c>
      <c r="F49" s="8">
        <v>91.331366272218602</v>
      </c>
      <c r="G49" s="8">
        <f t="shared" si="1"/>
        <v>1566.3214656557957</v>
      </c>
      <c r="H49" s="8">
        <f t="shared" si="2"/>
        <v>0.96815780935970774</v>
      </c>
      <c r="I49" s="8">
        <f t="shared" si="3"/>
        <v>12.242810492254504</v>
      </c>
      <c r="J49" s="8">
        <f t="shared" si="4"/>
        <v>6.6976475242367632</v>
      </c>
      <c r="K49" t="s">
        <v>123</v>
      </c>
      <c r="L49" s="4" t="s">
        <v>124</v>
      </c>
      <c r="M49" s="7">
        <v>85</v>
      </c>
      <c r="N49" s="7">
        <v>135</v>
      </c>
      <c r="O49" s="7">
        <v>70</v>
      </c>
      <c r="P49" s="7">
        <v>47</v>
      </c>
      <c r="Q49" s="7">
        <v>13</v>
      </c>
      <c r="R49" s="7">
        <v>57</v>
      </c>
      <c r="S49" s="7">
        <v>74</v>
      </c>
      <c r="T49" s="7">
        <v>54</v>
      </c>
      <c r="U49" s="7">
        <v>43</v>
      </c>
      <c r="V49" s="7">
        <v>129</v>
      </c>
      <c r="W49" s="7">
        <v>247</v>
      </c>
      <c r="X49" s="7">
        <v>191</v>
      </c>
      <c r="Y49" s="8">
        <f t="shared" si="5"/>
        <v>0.53458462048315236</v>
      </c>
      <c r="Z49" s="8">
        <f t="shared" si="6"/>
        <v>0.17292576419213973</v>
      </c>
      <c r="AA49" s="8">
        <f t="shared" si="7"/>
        <v>0.59650655021834065</v>
      </c>
      <c r="AB49" s="8">
        <f t="shared" si="8"/>
        <v>8465.6555602443495</v>
      </c>
      <c r="AC49" s="8">
        <f t="shared" si="9"/>
        <v>9.1236053534068766E-3</v>
      </c>
      <c r="AD49" s="9">
        <f t="shared" si="10"/>
        <v>182.47210706813752</v>
      </c>
    </row>
    <row r="50" spans="1:30" ht="18.75" customHeight="1" x14ac:dyDescent="0.3">
      <c r="A50" s="7">
        <v>9101091005</v>
      </c>
      <c r="B50" s="7">
        <v>273</v>
      </c>
      <c r="C50" s="7">
        <v>674</v>
      </c>
      <c r="D50" s="7">
        <f t="shared" si="0"/>
        <v>947</v>
      </c>
      <c r="E50" s="8">
        <v>1.92298064650824</v>
      </c>
      <c r="F50" s="8">
        <v>31.605220946521499</v>
      </c>
      <c r="G50" s="8">
        <f t="shared" si="1"/>
        <v>980.52820159302973</v>
      </c>
      <c r="H50" s="8">
        <f t="shared" si="2"/>
        <v>0.28530870126235014</v>
      </c>
      <c r="I50" s="8">
        <f t="shared" si="3"/>
        <v>11.577004009714836</v>
      </c>
      <c r="J50" s="8">
        <f t="shared" si="4"/>
        <v>3.5404647933505529</v>
      </c>
      <c r="K50" t="s">
        <v>125</v>
      </c>
      <c r="L50" s="4" t="s">
        <v>126</v>
      </c>
      <c r="M50" s="7">
        <v>27</v>
      </c>
      <c r="N50" s="7">
        <v>81</v>
      </c>
      <c r="O50" s="7">
        <v>84</v>
      </c>
      <c r="P50" s="7">
        <v>51</v>
      </c>
      <c r="Q50" s="7">
        <v>3</v>
      </c>
      <c r="R50" s="7">
        <v>29</v>
      </c>
      <c r="S50" s="7">
        <v>88</v>
      </c>
      <c r="T50" s="7">
        <v>34</v>
      </c>
      <c r="U50" s="7">
        <v>13</v>
      </c>
      <c r="V50" s="7">
        <v>58</v>
      </c>
      <c r="W50" s="7">
        <v>201</v>
      </c>
      <c r="X50" s="7">
        <v>116</v>
      </c>
      <c r="Y50" s="8">
        <f t="shared" si="5"/>
        <v>0.31065421723887199</v>
      </c>
      <c r="Z50" s="8">
        <f t="shared" si="6"/>
        <v>0.1961783439490446</v>
      </c>
      <c r="AA50" s="8">
        <f t="shared" si="7"/>
        <v>0.7312101910828025</v>
      </c>
      <c r="AB50" s="8">
        <f t="shared" si="8"/>
        <v>4775.631756895983</v>
      </c>
      <c r="AC50" s="8">
        <f t="shared" si="9"/>
        <v>5.1467933171921373E-3</v>
      </c>
      <c r="AD50" s="9">
        <f t="shared" si="10"/>
        <v>102.93586634384275</v>
      </c>
    </row>
    <row r="51" spans="1:30" ht="18.75" customHeight="1" x14ac:dyDescent="0.3">
      <c r="A51" s="7">
        <v>9101101001</v>
      </c>
      <c r="B51" s="7">
        <v>1773</v>
      </c>
      <c r="C51" s="7">
        <v>36</v>
      </c>
      <c r="D51" s="7">
        <f t="shared" si="0"/>
        <v>1809</v>
      </c>
      <c r="E51" s="8">
        <v>7.6760986384398198</v>
      </c>
      <c r="F51" s="8">
        <v>58.2219595869838</v>
      </c>
      <c r="G51" s="8">
        <f t="shared" si="1"/>
        <v>1874.8980582254235</v>
      </c>
      <c r="H51" s="8">
        <f t="shared" si="2"/>
        <v>21.322496217888386</v>
      </c>
      <c r="I51" s="8">
        <f t="shared" si="3"/>
        <v>3.2838104673989732</v>
      </c>
      <c r="J51" s="8">
        <f t="shared" si="4"/>
        <v>3.6427892883042281</v>
      </c>
      <c r="K51" t="s">
        <v>127</v>
      </c>
      <c r="L51" s="4" t="s">
        <v>128</v>
      </c>
      <c r="M51" s="7">
        <v>167</v>
      </c>
      <c r="N51" s="7">
        <v>128</v>
      </c>
      <c r="O51" s="7">
        <v>52</v>
      </c>
      <c r="P51" s="7">
        <v>67</v>
      </c>
      <c r="Q51" s="7">
        <v>96</v>
      </c>
      <c r="R51" s="7">
        <v>212</v>
      </c>
      <c r="S51" s="7">
        <v>231</v>
      </c>
      <c r="T51" s="7">
        <v>156</v>
      </c>
      <c r="U51" s="7">
        <v>76</v>
      </c>
      <c r="V51" s="7">
        <v>229</v>
      </c>
      <c r="W51" s="7">
        <v>154</v>
      </c>
      <c r="X51" s="7">
        <v>135</v>
      </c>
      <c r="Y51" s="8">
        <f t="shared" si="5"/>
        <v>0.97670481419145594</v>
      </c>
      <c r="Z51" s="8">
        <f t="shared" si="6"/>
        <v>0.40810334703464474</v>
      </c>
      <c r="AA51" s="8">
        <f t="shared" si="7"/>
        <v>0.46682325308279504</v>
      </c>
      <c r="AB51" s="8">
        <f t="shared" si="8"/>
        <v>14187.398186713652</v>
      </c>
      <c r="AC51" s="8">
        <f t="shared" si="9"/>
        <v>1.5290041170004745E-2</v>
      </c>
      <c r="AD51" s="9">
        <f t="shared" si="10"/>
        <v>305.80082340009488</v>
      </c>
    </row>
    <row r="52" spans="1:30" ht="18.75" customHeight="1" x14ac:dyDescent="0.3">
      <c r="A52" s="7">
        <v>9101101002</v>
      </c>
      <c r="B52" s="7">
        <v>591</v>
      </c>
      <c r="C52" s="7">
        <v>88</v>
      </c>
      <c r="D52" s="7">
        <f t="shared" si="0"/>
        <v>679</v>
      </c>
      <c r="E52" s="8">
        <v>115.892250362721</v>
      </c>
      <c r="F52" s="8">
        <v>497.78575932883399</v>
      </c>
      <c r="G52" s="8">
        <f t="shared" si="1"/>
        <v>1292.678009691555</v>
      </c>
      <c r="H52" s="8">
        <f t="shared" si="2"/>
        <v>131.69573904854659</v>
      </c>
      <c r="I52" s="8">
        <f t="shared" si="3"/>
        <v>84.227708854286632</v>
      </c>
      <c r="J52" s="8">
        <f t="shared" si="4"/>
        <v>90.379677421436668</v>
      </c>
      <c r="K52" t="s">
        <v>129</v>
      </c>
      <c r="L52" s="4" t="s">
        <v>130</v>
      </c>
      <c r="M52" s="7">
        <v>10</v>
      </c>
      <c r="N52" s="7">
        <v>9</v>
      </c>
      <c r="O52" s="7">
        <v>28</v>
      </c>
      <c r="P52" s="7">
        <v>2</v>
      </c>
      <c r="Q52" s="7">
        <v>8</v>
      </c>
      <c r="R52" s="7">
        <v>44</v>
      </c>
      <c r="S52" s="7">
        <v>180</v>
      </c>
      <c r="T52" s="7">
        <v>49</v>
      </c>
      <c r="U52" s="7">
        <v>8</v>
      </c>
      <c r="V52" s="7">
        <v>32</v>
      </c>
      <c r="W52" s="7">
        <v>130</v>
      </c>
      <c r="X52" s="7">
        <v>30</v>
      </c>
      <c r="Y52" s="8">
        <f t="shared" si="5"/>
        <v>0.84227143276663963</v>
      </c>
      <c r="Z52" s="8">
        <f t="shared" si="6"/>
        <v>0.53018867924528301</v>
      </c>
      <c r="AA52" s="8">
        <f t="shared" si="7"/>
        <v>0.7905660377358491</v>
      </c>
      <c r="AB52" s="8">
        <f t="shared" si="8"/>
        <v>10902.444618700209</v>
      </c>
      <c r="AC52" s="8">
        <f t="shared" si="9"/>
        <v>1.174978138202497E-2</v>
      </c>
      <c r="AD52" s="9">
        <f t="shared" si="10"/>
        <v>234.99562764049941</v>
      </c>
    </row>
    <row r="53" spans="1:30" ht="18.75" customHeight="1" x14ac:dyDescent="0.3">
      <c r="A53" s="7">
        <v>9101101003</v>
      </c>
      <c r="B53" s="7">
        <v>133</v>
      </c>
      <c r="C53" s="7">
        <v>0</v>
      </c>
      <c r="D53" s="7">
        <f t="shared" si="0"/>
        <v>133</v>
      </c>
      <c r="E53" s="8">
        <v>11.376081433705499</v>
      </c>
      <c r="F53" s="8">
        <v>38.823557675516597</v>
      </c>
      <c r="G53" s="8">
        <f t="shared" si="1"/>
        <v>183.19963910922212</v>
      </c>
      <c r="H53" s="3" t="e">
        <f t="shared" si="2"/>
        <v>#DIV/0!</v>
      </c>
      <c r="I53" s="8">
        <f t="shared" si="3"/>
        <v>29.190644868809475</v>
      </c>
      <c r="J53" s="8">
        <f t="shared" si="4"/>
        <v>37.744089555806106</v>
      </c>
      <c r="K53" t="s">
        <v>131</v>
      </c>
      <c r="L53" s="8">
        <v>-38.724722314883998</v>
      </c>
      <c r="M53" s="7">
        <v>0</v>
      </c>
      <c r="N53" s="7">
        <v>2</v>
      </c>
      <c r="O53" s="7">
        <v>8</v>
      </c>
      <c r="P53" s="7">
        <v>2</v>
      </c>
      <c r="Q53" s="7">
        <v>0</v>
      </c>
      <c r="R53" s="7">
        <v>4</v>
      </c>
      <c r="S53" s="7">
        <v>43</v>
      </c>
      <c r="T53" s="7">
        <v>8</v>
      </c>
      <c r="U53" s="7">
        <v>0</v>
      </c>
      <c r="V53" s="7">
        <v>4</v>
      </c>
      <c r="W53" s="7">
        <v>18</v>
      </c>
      <c r="X53" s="7">
        <v>10</v>
      </c>
      <c r="Y53" s="8">
        <f t="shared" si="5"/>
        <v>0.93790336329798563</v>
      </c>
      <c r="Z53" s="8">
        <f t="shared" si="6"/>
        <v>0.55555555555555558</v>
      </c>
      <c r="AA53" s="8">
        <f t="shared" si="7"/>
        <v>0.89898989898989901</v>
      </c>
      <c r="AB53" s="8">
        <f t="shared" si="8"/>
        <v>1721.4514431745279</v>
      </c>
      <c r="AC53" s="8">
        <f t="shared" si="9"/>
        <v>1.8552424547407158E-3</v>
      </c>
      <c r="AD53" s="9">
        <f t="shared" si="10"/>
        <v>37.104849094814313</v>
      </c>
    </row>
    <row r="54" spans="1:30" ht="18.75" customHeight="1" x14ac:dyDescent="0.3">
      <c r="A54" s="7">
        <v>9101101004</v>
      </c>
      <c r="B54" s="7">
        <v>1285</v>
      </c>
      <c r="C54" s="7">
        <v>0</v>
      </c>
      <c r="D54" s="7">
        <f t="shared" si="0"/>
        <v>1285</v>
      </c>
      <c r="E54" s="8">
        <v>0.23847065037355999</v>
      </c>
      <c r="F54" s="8">
        <v>115.27912703745601</v>
      </c>
      <c r="G54" s="8">
        <f t="shared" si="1"/>
        <v>1400.5175976878295</v>
      </c>
      <c r="H54" s="3" t="e">
        <f t="shared" si="2"/>
        <v>#DIV/0!</v>
      </c>
      <c r="I54" s="8">
        <f t="shared" si="3"/>
        <v>8.9711382908526076</v>
      </c>
      <c r="J54" s="8">
        <f t="shared" si="4"/>
        <v>8.9896963181190266</v>
      </c>
      <c r="K54" t="s">
        <v>132</v>
      </c>
      <c r="L54" s="4" t="s">
        <v>133</v>
      </c>
      <c r="M54" s="7">
        <v>96</v>
      </c>
      <c r="N54" s="7">
        <v>41</v>
      </c>
      <c r="O54" s="7">
        <v>10</v>
      </c>
      <c r="P54" s="7">
        <v>5</v>
      </c>
      <c r="Q54" s="7">
        <v>175</v>
      </c>
      <c r="R54" s="7">
        <v>435</v>
      </c>
      <c r="S54" s="7">
        <v>17</v>
      </c>
      <c r="T54" s="7">
        <v>54</v>
      </c>
      <c r="U54" s="7">
        <v>104</v>
      </c>
      <c r="V54" s="7">
        <v>195</v>
      </c>
      <c r="W54" s="7">
        <v>10</v>
      </c>
      <c r="X54" s="7">
        <v>42</v>
      </c>
      <c r="Y54" s="8">
        <f t="shared" si="5"/>
        <v>0.99982972677332493</v>
      </c>
      <c r="Z54" s="8">
        <f t="shared" si="6"/>
        <v>0.57516891891891897</v>
      </c>
      <c r="AA54" s="8">
        <f t="shared" si="7"/>
        <v>0.11655405405405406</v>
      </c>
      <c r="AB54" s="8">
        <f t="shared" si="8"/>
        <v>9265.4080355035858</v>
      </c>
      <c r="AC54" s="8">
        <f t="shared" si="9"/>
        <v>9.9855145006371663E-3</v>
      </c>
      <c r="AD54" s="9">
        <f t="shared" si="10"/>
        <v>199.71029001274331</v>
      </c>
    </row>
    <row r="55" spans="1:30" ht="18.75" customHeight="1" x14ac:dyDescent="0.3">
      <c r="A55" s="7">
        <v>9101101005</v>
      </c>
      <c r="B55" s="7">
        <v>1928</v>
      </c>
      <c r="C55" s="7">
        <v>1</v>
      </c>
      <c r="D55" s="7">
        <f t="shared" si="0"/>
        <v>1929</v>
      </c>
      <c r="E55" s="8">
        <v>0.66901078108205003</v>
      </c>
      <c r="F55" s="8">
        <v>32.983955726316402</v>
      </c>
      <c r="G55" s="8">
        <f t="shared" si="1"/>
        <v>1962.6529665073986</v>
      </c>
      <c r="H55" s="8">
        <f t="shared" si="2"/>
        <v>66.901078108204999</v>
      </c>
      <c r="I55" s="8">
        <f t="shared" si="3"/>
        <v>1.7107860853898549</v>
      </c>
      <c r="J55" s="8">
        <f t="shared" si="4"/>
        <v>1.7445809490616155</v>
      </c>
      <c r="K55" t="s">
        <v>134</v>
      </c>
      <c r="L55" s="4" t="s">
        <v>135</v>
      </c>
      <c r="M55" s="7">
        <v>63</v>
      </c>
      <c r="N55" s="7">
        <v>62</v>
      </c>
      <c r="O55" s="7">
        <v>12</v>
      </c>
      <c r="P55" s="7">
        <v>25</v>
      </c>
      <c r="Q55" s="7">
        <v>74</v>
      </c>
      <c r="R55" s="7">
        <v>584</v>
      </c>
      <c r="S55" s="7">
        <v>133</v>
      </c>
      <c r="T55" s="7">
        <v>208</v>
      </c>
      <c r="U55" s="7">
        <v>53</v>
      </c>
      <c r="V55" s="7">
        <v>248</v>
      </c>
      <c r="W55" s="7">
        <v>105</v>
      </c>
      <c r="X55" s="7">
        <v>132</v>
      </c>
      <c r="Y55" s="8">
        <f t="shared" si="5"/>
        <v>0.99914961492960619</v>
      </c>
      <c r="Z55" s="8">
        <f t="shared" si="6"/>
        <v>0.58799293702177746</v>
      </c>
      <c r="AA55" s="8">
        <f t="shared" si="7"/>
        <v>0.36197763390229548</v>
      </c>
      <c r="AB55" s="8">
        <f t="shared" si="8"/>
        <v>14954.717850844638</v>
      </c>
      <c r="AC55" s="8">
        <f t="shared" si="9"/>
        <v>1.6116996831692185E-2</v>
      </c>
      <c r="AD55" s="9">
        <f t="shared" si="10"/>
        <v>322.33993663384371</v>
      </c>
    </row>
    <row r="56" spans="1:30" ht="18.75" customHeight="1" x14ac:dyDescent="0.3">
      <c r="A56" s="7">
        <v>9101101006</v>
      </c>
      <c r="B56" s="7">
        <v>2493</v>
      </c>
      <c r="C56" s="7">
        <v>0</v>
      </c>
      <c r="D56" s="7">
        <f t="shared" si="0"/>
        <v>2493</v>
      </c>
      <c r="E56" s="8">
        <v>11.881453450092501</v>
      </c>
      <c r="F56" s="8">
        <v>138.40619286856401</v>
      </c>
      <c r="G56" s="8">
        <f t="shared" si="1"/>
        <v>2643.2876463186567</v>
      </c>
      <c r="H56" s="3" t="e">
        <f t="shared" si="2"/>
        <v>#DIV/0!</v>
      </c>
      <c r="I56" s="8">
        <f t="shared" si="3"/>
        <v>5.5517927343988767</v>
      </c>
      <c r="J56" s="8">
        <f t="shared" si="4"/>
        <v>6.0283853316749578</v>
      </c>
      <c r="K56" t="s">
        <v>136</v>
      </c>
      <c r="L56" s="4" t="s">
        <v>137</v>
      </c>
      <c r="M56" s="7">
        <v>109</v>
      </c>
      <c r="N56" s="7">
        <v>152</v>
      </c>
      <c r="O56" s="7">
        <v>22</v>
      </c>
      <c r="P56" s="7">
        <v>35</v>
      </c>
      <c r="Q56" s="7">
        <v>77</v>
      </c>
      <c r="R56" s="7">
        <v>586</v>
      </c>
      <c r="S56" s="7">
        <v>105</v>
      </c>
      <c r="T56" s="7">
        <v>169</v>
      </c>
      <c r="U56" s="7">
        <v>60</v>
      </c>
      <c r="V56" s="7">
        <v>385</v>
      </c>
      <c r="W56" s="7">
        <v>84</v>
      </c>
      <c r="X56" s="7">
        <v>121</v>
      </c>
      <c r="Y56" s="8">
        <f t="shared" si="5"/>
        <v>0.99550504710804366</v>
      </c>
      <c r="Z56" s="8">
        <f t="shared" si="6"/>
        <v>0.49186351706036746</v>
      </c>
      <c r="AA56" s="8">
        <f t="shared" si="7"/>
        <v>0.28136482939632546</v>
      </c>
      <c r="AB56" s="8">
        <f t="shared" si="8"/>
        <v>18732.217191591302</v>
      </c>
      <c r="AC56" s="8">
        <f t="shared" si="9"/>
        <v>2.0188082994183357E-2</v>
      </c>
      <c r="AD56" s="9">
        <f t="shared" si="10"/>
        <v>403.76165988366711</v>
      </c>
    </row>
    <row r="57" spans="1:30" ht="18.75" customHeight="1" x14ac:dyDescent="0.3">
      <c r="A57" s="7">
        <v>9101101007</v>
      </c>
      <c r="B57" s="7">
        <v>1654</v>
      </c>
      <c r="C57" s="7">
        <v>0</v>
      </c>
      <c r="D57" s="7">
        <f t="shared" si="0"/>
        <v>1654</v>
      </c>
      <c r="E57" s="8">
        <v>3.2211287522562202</v>
      </c>
      <c r="F57" s="8">
        <v>93.372786271804898</v>
      </c>
      <c r="G57" s="8">
        <f t="shared" si="1"/>
        <v>1750.5939150240611</v>
      </c>
      <c r="H57" s="3" t="e">
        <f t="shared" si="2"/>
        <v>#DIV/0!</v>
      </c>
      <c r="I57" s="8">
        <f t="shared" si="3"/>
        <v>5.645271237714927</v>
      </c>
      <c r="J57" s="8">
        <f t="shared" si="4"/>
        <v>5.8400190461947439</v>
      </c>
      <c r="K57" t="s">
        <v>138</v>
      </c>
      <c r="L57" s="4" t="s">
        <v>139</v>
      </c>
      <c r="M57" s="7">
        <v>80</v>
      </c>
      <c r="N57" s="7">
        <v>73</v>
      </c>
      <c r="O57" s="7">
        <v>0</v>
      </c>
      <c r="P57" s="7">
        <v>7</v>
      </c>
      <c r="Q57" s="7">
        <v>229</v>
      </c>
      <c r="R57" s="7">
        <v>619</v>
      </c>
      <c r="S57" s="7">
        <v>21</v>
      </c>
      <c r="T57" s="7">
        <v>89</v>
      </c>
      <c r="U57" s="7">
        <v>125</v>
      </c>
      <c r="V57" s="7">
        <v>207</v>
      </c>
      <c r="W57" s="7">
        <v>11</v>
      </c>
      <c r="X57" s="7">
        <v>41</v>
      </c>
      <c r="Y57" s="8">
        <f t="shared" si="5"/>
        <v>0.99815997946490531</v>
      </c>
      <c r="Z57" s="8">
        <f t="shared" si="6"/>
        <v>0.63781624500665779</v>
      </c>
      <c r="AA57" s="8">
        <f t="shared" si="7"/>
        <v>0.11251664447403462</v>
      </c>
      <c r="AB57" s="8">
        <f t="shared" si="8"/>
        <v>11757.862218804008</v>
      </c>
      <c r="AC57" s="8">
        <f t="shared" si="9"/>
        <v>1.2671681941310213E-2</v>
      </c>
      <c r="AD57" s="9">
        <f t="shared" si="10"/>
        <v>253.43363882620426</v>
      </c>
    </row>
    <row r="58" spans="1:30" ht="18.75" customHeight="1" x14ac:dyDescent="0.3">
      <c r="A58" s="7">
        <v>9101101008</v>
      </c>
      <c r="B58" s="7">
        <v>2208</v>
      </c>
      <c r="C58" s="7">
        <v>227</v>
      </c>
      <c r="D58" s="7">
        <f t="shared" si="0"/>
        <v>2435</v>
      </c>
      <c r="E58" s="8">
        <v>127.995510830776</v>
      </c>
      <c r="F58" s="8">
        <v>563.23946185117904</v>
      </c>
      <c r="G58" s="8">
        <f t="shared" si="1"/>
        <v>3126.2349726819548</v>
      </c>
      <c r="H58" s="8">
        <f t="shared" si="2"/>
        <v>56.385687590650221</v>
      </c>
      <c r="I58" s="8">
        <f t="shared" si="3"/>
        <v>25.509033598332387</v>
      </c>
      <c r="J58" s="8">
        <f t="shared" si="4"/>
        <v>28.387473210757896</v>
      </c>
      <c r="K58" t="s">
        <v>140</v>
      </c>
      <c r="L58" s="4" t="s">
        <v>141</v>
      </c>
      <c r="M58" s="7">
        <v>85</v>
      </c>
      <c r="N58" s="7">
        <v>124</v>
      </c>
      <c r="O58" s="7">
        <v>50</v>
      </c>
      <c r="P58" s="7">
        <v>44</v>
      </c>
      <c r="Q58" s="7">
        <v>94</v>
      </c>
      <c r="R58" s="7">
        <v>417</v>
      </c>
      <c r="S58" s="7">
        <v>389</v>
      </c>
      <c r="T58" s="7">
        <v>240</v>
      </c>
      <c r="U58" s="7">
        <v>77</v>
      </c>
      <c r="V58" s="7">
        <v>289</v>
      </c>
      <c r="W58" s="7">
        <v>208</v>
      </c>
      <c r="X58" s="7">
        <v>197</v>
      </c>
      <c r="Y58" s="8">
        <f t="shared" si="5"/>
        <v>0.88644631195900481</v>
      </c>
      <c r="Z58" s="8">
        <f t="shared" si="6"/>
        <v>0.51490514905149054</v>
      </c>
      <c r="AA58" s="8">
        <f t="shared" si="7"/>
        <v>0.50948509485094851</v>
      </c>
      <c r="AB58" s="8">
        <f t="shared" si="8"/>
        <v>23446.706764746334</v>
      </c>
      <c r="AC58" s="8">
        <f t="shared" si="9"/>
        <v>2.5268982164025868E-2</v>
      </c>
      <c r="AD58" s="9">
        <f t="shared" si="10"/>
        <v>505.37964328051737</v>
      </c>
    </row>
    <row r="59" spans="1:30" ht="18.75" customHeight="1" x14ac:dyDescent="0.3">
      <c r="A59" s="7">
        <v>9101101009</v>
      </c>
      <c r="B59" s="7">
        <v>1479</v>
      </c>
      <c r="C59" s="7">
        <v>1</v>
      </c>
      <c r="D59" s="7">
        <f t="shared" si="0"/>
        <v>1480</v>
      </c>
      <c r="E59" s="8">
        <v>0.20029344326597001</v>
      </c>
      <c r="F59" s="8">
        <v>102.555588951861</v>
      </c>
      <c r="G59" s="8">
        <f t="shared" si="1"/>
        <v>1582.7558823951269</v>
      </c>
      <c r="H59" s="8">
        <f t="shared" si="2"/>
        <v>20.029344326597002</v>
      </c>
      <c r="I59" s="8">
        <f t="shared" si="3"/>
        <v>6.934116900058215</v>
      </c>
      <c r="J59" s="8">
        <f t="shared" si="4"/>
        <v>6.9429650266977667</v>
      </c>
      <c r="K59" t="s">
        <v>142</v>
      </c>
      <c r="L59" s="8">
        <v>-38.770741734916399</v>
      </c>
      <c r="M59" s="7">
        <v>75</v>
      </c>
      <c r="N59" s="7">
        <v>44</v>
      </c>
      <c r="O59" s="7">
        <v>2</v>
      </c>
      <c r="P59" s="7">
        <v>10</v>
      </c>
      <c r="Q59" s="7">
        <v>171</v>
      </c>
      <c r="R59" s="7">
        <v>553</v>
      </c>
      <c r="S59" s="7">
        <v>28</v>
      </c>
      <c r="T59" s="7">
        <v>98</v>
      </c>
      <c r="U59" s="7">
        <v>100</v>
      </c>
      <c r="V59" s="7">
        <v>207</v>
      </c>
      <c r="W59" s="7">
        <v>13</v>
      </c>
      <c r="X59" s="7">
        <v>45</v>
      </c>
      <c r="Y59" s="8">
        <f t="shared" si="5"/>
        <v>0.99924164335345911</v>
      </c>
      <c r="Z59" s="8">
        <f t="shared" si="6"/>
        <v>0.6315007429420505</v>
      </c>
      <c r="AA59" s="8">
        <f t="shared" si="7"/>
        <v>0.14561664190193166</v>
      </c>
      <c r="AB59" s="8">
        <f t="shared" si="8"/>
        <v>10828.70336219578</v>
      </c>
      <c r="AC59" s="8">
        <f t="shared" si="9"/>
        <v>1.1670308963400919E-2</v>
      </c>
      <c r="AD59" s="9">
        <f t="shared" si="10"/>
        <v>233.40617926801838</v>
      </c>
    </row>
    <row r="60" spans="1:30" ht="18.75" customHeight="1" x14ac:dyDescent="0.3">
      <c r="A60" s="7">
        <v>9101102004</v>
      </c>
      <c r="B60" s="7">
        <v>1108</v>
      </c>
      <c r="C60" s="7">
        <v>0</v>
      </c>
      <c r="D60" s="7">
        <f t="shared" si="0"/>
        <v>1108</v>
      </c>
      <c r="E60" s="8">
        <v>3.4034343468717698</v>
      </c>
      <c r="F60" s="8">
        <v>836.45360300054801</v>
      </c>
      <c r="G60" s="8">
        <f t="shared" si="1"/>
        <v>1947.8570373474199</v>
      </c>
      <c r="H60" s="3" t="e">
        <f t="shared" si="2"/>
        <v>#DIV/0!</v>
      </c>
      <c r="I60" s="8">
        <f t="shared" si="3"/>
        <v>75.492202436872574</v>
      </c>
      <c r="J60" s="8">
        <f t="shared" si="4"/>
        <v>75.799371601752696</v>
      </c>
      <c r="K60" t="s">
        <v>143</v>
      </c>
      <c r="L60" s="4" t="s">
        <v>144</v>
      </c>
      <c r="M60" s="7">
        <v>133</v>
      </c>
      <c r="N60" s="7">
        <v>56</v>
      </c>
      <c r="O60" s="7">
        <v>31</v>
      </c>
      <c r="P60" s="7">
        <v>14</v>
      </c>
      <c r="Q60" s="7">
        <v>103</v>
      </c>
      <c r="R60" s="7">
        <v>187</v>
      </c>
      <c r="S60" s="7">
        <v>72</v>
      </c>
      <c r="T60" s="7">
        <v>51</v>
      </c>
      <c r="U60" s="7">
        <v>101</v>
      </c>
      <c r="V60" s="7">
        <v>118</v>
      </c>
      <c r="W60" s="7">
        <v>30</v>
      </c>
      <c r="X60" s="7">
        <v>47</v>
      </c>
      <c r="Y60" s="8">
        <f t="shared" si="5"/>
        <v>0.9982527288801919</v>
      </c>
      <c r="Z60" s="8">
        <f t="shared" si="6"/>
        <v>0.43796394485683987</v>
      </c>
      <c r="AA60" s="8">
        <f t="shared" si="7"/>
        <v>0.25980911983032873</v>
      </c>
      <c r="AB60" s="8">
        <f t="shared" si="8"/>
        <v>13452.734408904584</v>
      </c>
      <c r="AC60" s="8">
        <f t="shared" si="9"/>
        <v>1.4498279406432656E-2</v>
      </c>
      <c r="AD60" s="9">
        <f t="shared" si="10"/>
        <v>289.96558812865311</v>
      </c>
    </row>
    <row r="61" spans="1:30" ht="18.75" customHeight="1" x14ac:dyDescent="0.3">
      <c r="A61" s="7">
        <v>9101102006</v>
      </c>
      <c r="B61" s="7">
        <v>314</v>
      </c>
      <c r="C61" s="7">
        <v>0</v>
      </c>
      <c r="D61" s="7">
        <f t="shared" si="0"/>
        <v>314</v>
      </c>
      <c r="E61" s="8">
        <v>0.17150807583060501</v>
      </c>
      <c r="F61" s="8">
        <v>90.397718788667305</v>
      </c>
      <c r="G61" s="8">
        <f t="shared" si="1"/>
        <v>404.56922686449792</v>
      </c>
      <c r="H61" s="3" t="e">
        <f t="shared" si="2"/>
        <v>#DIV/0!</v>
      </c>
      <c r="I61" s="8">
        <f t="shared" si="3"/>
        <v>28.789082416773027</v>
      </c>
      <c r="J61" s="8">
        <f t="shared" si="4"/>
        <v>28.843702823088506</v>
      </c>
      <c r="K61" t="s">
        <v>145</v>
      </c>
      <c r="L61" s="4" t="s">
        <v>146</v>
      </c>
      <c r="M61" s="7">
        <v>17</v>
      </c>
      <c r="N61" s="7">
        <v>16</v>
      </c>
      <c r="O61" s="7">
        <v>3</v>
      </c>
      <c r="P61" s="7">
        <v>7</v>
      </c>
      <c r="Q61" s="7">
        <v>9</v>
      </c>
      <c r="R61" s="7">
        <v>43</v>
      </c>
      <c r="S61" s="7">
        <v>30</v>
      </c>
      <c r="T61" s="7">
        <v>30</v>
      </c>
      <c r="U61" s="7">
        <v>9</v>
      </c>
      <c r="V61" s="7">
        <v>27</v>
      </c>
      <c r="W61" s="7">
        <v>26</v>
      </c>
      <c r="X61" s="7">
        <v>14</v>
      </c>
      <c r="Y61" s="8">
        <f t="shared" si="5"/>
        <v>0.99957607236427781</v>
      </c>
      <c r="Z61" s="8">
        <f t="shared" si="6"/>
        <v>0.48484848484848486</v>
      </c>
      <c r="AA61" s="8">
        <f t="shared" si="7"/>
        <v>0.47619047619047616</v>
      </c>
      <c r="AB61" s="8">
        <f t="shared" si="8"/>
        <v>3184.9061984369582</v>
      </c>
      <c r="AC61" s="8">
        <f t="shared" si="9"/>
        <v>3.4324367481494205E-3</v>
      </c>
      <c r="AD61" s="9">
        <f t="shared" si="10"/>
        <v>68.648734962988414</v>
      </c>
    </row>
    <row r="62" spans="1:30" ht="18.75" customHeight="1" x14ac:dyDescent="0.3">
      <c r="A62" s="7">
        <v>9101102018</v>
      </c>
      <c r="B62" s="7">
        <v>8</v>
      </c>
      <c r="C62" s="7">
        <v>0</v>
      </c>
      <c r="D62" s="7">
        <f t="shared" si="0"/>
        <v>8</v>
      </c>
      <c r="E62" s="8">
        <v>3.3796202890450697E-2</v>
      </c>
      <c r="F62" s="8">
        <v>0.65027071282613602</v>
      </c>
      <c r="G62" s="8">
        <f t="shared" si="1"/>
        <v>8.6840669157165866</v>
      </c>
      <c r="H62" s="3" t="e">
        <f t="shared" si="2"/>
        <v>#DIV/0!</v>
      </c>
      <c r="I62" s="8">
        <f t="shared" si="3"/>
        <v>8.1283839103267006</v>
      </c>
      <c r="J62" s="8">
        <f t="shared" si="4"/>
        <v>8.5508364464573319</v>
      </c>
      <c r="K62" t="s">
        <v>147</v>
      </c>
      <c r="L62" s="4" t="s">
        <v>148</v>
      </c>
      <c r="M62" s="7">
        <v>2</v>
      </c>
      <c r="N62" s="7">
        <v>1</v>
      </c>
      <c r="O62" s="7">
        <v>0</v>
      </c>
      <c r="P62" s="7">
        <v>0</v>
      </c>
      <c r="Q62" s="7">
        <v>1</v>
      </c>
      <c r="R62" s="7">
        <v>1</v>
      </c>
      <c r="S62" s="7">
        <v>0</v>
      </c>
      <c r="T62" s="7">
        <v>0</v>
      </c>
      <c r="U62" s="7">
        <v>1</v>
      </c>
      <c r="V62" s="7">
        <v>2</v>
      </c>
      <c r="W62" s="7">
        <v>0</v>
      </c>
      <c r="X62" s="7">
        <v>0</v>
      </c>
      <c r="Y62" s="8">
        <f t="shared" si="5"/>
        <v>0.99610825167303985</v>
      </c>
      <c r="Z62" s="8">
        <f t="shared" si="6"/>
        <v>0.25</v>
      </c>
      <c r="AA62" s="7">
        <f t="shared" si="7"/>
        <v>0</v>
      </c>
      <c r="AB62" s="8">
        <f t="shared" si="8"/>
        <v>47.593387021988974</v>
      </c>
      <c r="AC62" s="8">
        <f t="shared" si="9"/>
        <v>5.1292339681258039E-5</v>
      </c>
      <c r="AD62" s="9">
        <f t="shared" si="10"/>
        <v>1.0258467936251607</v>
      </c>
    </row>
    <row r="63" spans="1:30" ht="18.75" customHeight="1" x14ac:dyDescent="0.3">
      <c r="A63" s="7">
        <v>9101102028</v>
      </c>
      <c r="B63" s="7">
        <v>300</v>
      </c>
      <c r="C63" s="7">
        <v>0</v>
      </c>
      <c r="D63" s="7">
        <f t="shared" si="0"/>
        <v>300</v>
      </c>
      <c r="E63" s="8">
        <v>0.643532587959601</v>
      </c>
      <c r="F63" s="8">
        <v>211.67073298495299</v>
      </c>
      <c r="G63" s="8">
        <f t="shared" si="1"/>
        <v>512.31426557291263</v>
      </c>
      <c r="H63" s="3" t="e">
        <f t="shared" si="2"/>
        <v>#DIV/0!</v>
      </c>
      <c r="I63" s="8">
        <f t="shared" si="3"/>
        <v>70.556910994984335</v>
      </c>
      <c r="J63" s="8">
        <f t="shared" si="4"/>
        <v>70.771421857637534</v>
      </c>
      <c r="K63" t="s">
        <v>149</v>
      </c>
      <c r="L63" s="4" t="s">
        <v>150</v>
      </c>
      <c r="M63" s="7">
        <v>30</v>
      </c>
      <c r="N63" s="7">
        <v>18</v>
      </c>
      <c r="O63" s="7">
        <v>7</v>
      </c>
      <c r="P63" s="7">
        <v>7</v>
      </c>
      <c r="Q63" s="7">
        <v>10</v>
      </c>
      <c r="R63" s="7">
        <v>57</v>
      </c>
      <c r="S63" s="7">
        <v>18</v>
      </c>
      <c r="T63" s="7">
        <v>26</v>
      </c>
      <c r="U63" s="7">
        <v>15</v>
      </c>
      <c r="V63" s="7">
        <v>48</v>
      </c>
      <c r="W63" s="7">
        <v>10</v>
      </c>
      <c r="X63" s="7">
        <v>21</v>
      </c>
      <c r="Y63" s="8">
        <f t="shared" si="5"/>
        <v>0.99874387142579379</v>
      </c>
      <c r="Z63" s="8">
        <f t="shared" si="6"/>
        <v>0.4157303370786517</v>
      </c>
      <c r="AA63" s="8">
        <f t="shared" si="7"/>
        <v>0.33333333333333331</v>
      </c>
      <c r="AB63" s="8">
        <f t="shared" si="8"/>
        <v>3667.4085169889727</v>
      </c>
      <c r="AC63" s="8">
        <f t="shared" si="9"/>
        <v>3.9524390923559843E-3</v>
      </c>
      <c r="AD63" s="9">
        <f t="shared" si="10"/>
        <v>79.048781847119685</v>
      </c>
    </row>
    <row r="64" spans="1:30" ht="18.75" customHeight="1" x14ac:dyDescent="0.3">
      <c r="A64" s="7">
        <v>9101102029</v>
      </c>
      <c r="B64" s="7">
        <v>169</v>
      </c>
      <c r="C64" s="7">
        <v>0</v>
      </c>
      <c r="D64" s="7">
        <f t="shared" si="0"/>
        <v>169</v>
      </c>
      <c r="E64" s="8">
        <v>0.408175250367314</v>
      </c>
      <c r="F64" s="8">
        <v>21.929450102083099</v>
      </c>
      <c r="G64" s="8">
        <f t="shared" si="1"/>
        <v>191.33762535245043</v>
      </c>
      <c r="H64" s="3" t="e">
        <f t="shared" si="2"/>
        <v>#DIV/0!</v>
      </c>
      <c r="I64" s="8">
        <f t="shared" si="3"/>
        <v>12.976005977563965</v>
      </c>
      <c r="J64" s="8">
        <f t="shared" si="4"/>
        <v>13.217529794349367</v>
      </c>
      <c r="K64" t="s">
        <v>151</v>
      </c>
      <c r="L64" s="4" t="s">
        <v>152</v>
      </c>
      <c r="M64" s="7">
        <v>27</v>
      </c>
      <c r="N64" s="7">
        <v>4</v>
      </c>
      <c r="O64" s="7">
        <v>1</v>
      </c>
      <c r="P64" s="7">
        <v>2</v>
      </c>
      <c r="Q64" s="7">
        <v>36</v>
      </c>
      <c r="R64" s="7">
        <v>40</v>
      </c>
      <c r="S64" s="7">
        <v>0</v>
      </c>
      <c r="T64" s="7">
        <v>0</v>
      </c>
      <c r="U64" s="7">
        <v>30</v>
      </c>
      <c r="V64" s="7">
        <v>8</v>
      </c>
      <c r="W64" s="7">
        <v>1</v>
      </c>
      <c r="X64" s="7">
        <v>3</v>
      </c>
      <c r="Y64" s="8">
        <f t="shared" si="5"/>
        <v>0.99786672773002461</v>
      </c>
      <c r="Z64" s="8">
        <f t="shared" si="6"/>
        <v>0.5</v>
      </c>
      <c r="AA64" s="8">
        <f t="shared" si="7"/>
        <v>4.6052631578947366E-2</v>
      </c>
      <c r="AB64" s="8">
        <f t="shared" si="8"/>
        <v>1181.2312805330541</v>
      </c>
      <c r="AC64" s="8">
        <f t="shared" si="9"/>
        <v>1.2730364421266352E-3</v>
      </c>
      <c r="AD64" s="9">
        <f t="shared" si="10"/>
        <v>25.460728842532703</v>
      </c>
    </row>
    <row r="65" spans="1:30" ht="18.75" customHeight="1" x14ac:dyDescent="0.3">
      <c r="A65" s="7">
        <v>9101102034</v>
      </c>
      <c r="B65" s="7">
        <v>56</v>
      </c>
      <c r="C65" s="7">
        <v>0</v>
      </c>
      <c r="D65" s="7">
        <f t="shared" si="0"/>
        <v>56</v>
      </c>
      <c r="E65" s="8">
        <v>0.234274578492663</v>
      </c>
      <c r="F65" s="8">
        <v>2.71104135620855</v>
      </c>
      <c r="G65" s="8">
        <f t="shared" si="1"/>
        <v>58.945315934701213</v>
      </c>
      <c r="H65" s="3" t="e">
        <f t="shared" si="2"/>
        <v>#DIV/0!</v>
      </c>
      <c r="I65" s="8">
        <f t="shared" si="3"/>
        <v>4.8411452789438387</v>
      </c>
      <c r="J65" s="8">
        <f t="shared" si="4"/>
        <v>5.2594927405378806</v>
      </c>
      <c r="K65" t="s">
        <v>153</v>
      </c>
      <c r="L65" s="4" t="s">
        <v>154</v>
      </c>
      <c r="M65" s="7">
        <v>17</v>
      </c>
      <c r="N65" s="7">
        <v>2</v>
      </c>
      <c r="O65" s="7">
        <v>0</v>
      </c>
      <c r="P65" s="7">
        <v>0</v>
      </c>
      <c r="Q65" s="7">
        <v>16</v>
      </c>
      <c r="R65" s="7">
        <v>5</v>
      </c>
      <c r="S65" s="7">
        <v>0</v>
      </c>
      <c r="T65" s="7">
        <v>0</v>
      </c>
      <c r="U65" s="7">
        <v>7</v>
      </c>
      <c r="V65" s="7">
        <v>3</v>
      </c>
      <c r="W65" s="7">
        <v>0</v>
      </c>
      <c r="X65" s="7">
        <v>0</v>
      </c>
      <c r="Y65" s="8">
        <f t="shared" si="5"/>
        <v>0.99602556072899517</v>
      </c>
      <c r="Z65" s="8">
        <f t="shared" si="6"/>
        <v>0.42</v>
      </c>
      <c r="AA65" s="7">
        <f t="shared" si="7"/>
        <v>0</v>
      </c>
      <c r="AB65" s="8">
        <f t="shared" si="8"/>
        <v>343.06927216619175</v>
      </c>
      <c r="AC65" s="8">
        <f t="shared" si="9"/>
        <v>3.6973257721750779E-4</v>
      </c>
      <c r="AD65" s="9">
        <f t="shared" si="10"/>
        <v>7.3946515443501557</v>
      </c>
    </row>
    <row r="66" spans="1:30" ht="18.75" customHeight="1" x14ac:dyDescent="0.3">
      <c r="A66" s="7">
        <v>9101102052</v>
      </c>
      <c r="B66" s="7">
        <v>10</v>
      </c>
      <c r="C66" s="7">
        <v>0</v>
      </c>
      <c r="D66" s="7">
        <f t="shared" ref="D66:D129" si="11">+C66+B66</f>
        <v>10</v>
      </c>
      <c r="E66" s="8">
        <v>3.8231450634367302E-2</v>
      </c>
      <c r="F66" s="8">
        <v>0.399616221970375</v>
      </c>
      <c r="G66" s="8">
        <f t="shared" ref="G66:G129" si="12">D66+E66+F66</f>
        <v>10.437847672604741</v>
      </c>
      <c r="H66" s="3" t="e">
        <f t="shared" ref="H66:H129" si="13">(E66/C66)*100</f>
        <v>#DIV/0!</v>
      </c>
      <c r="I66" s="8">
        <f t="shared" ref="I66:I129" si="14">(F66/B66)*100</f>
        <v>3.9961622197037499</v>
      </c>
      <c r="J66" s="8">
        <f t="shared" ref="J66:J129" si="15">((G66-D66)/D66)*100</f>
        <v>4.3784767260474133</v>
      </c>
      <c r="K66" t="s">
        <v>155</v>
      </c>
      <c r="L66" s="4" t="s">
        <v>156</v>
      </c>
      <c r="M66" s="7">
        <v>1</v>
      </c>
      <c r="N66" s="7">
        <v>2</v>
      </c>
      <c r="O66" s="7">
        <v>0</v>
      </c>
      <c r="P66" s="7">
        <v>0</v>
      </c>
      <c r="Q66" s="7">
        <v>1</v>
      </c>
      <c r="R66" s="7">
        <v>1</v>
      </c>
      <c r="S66" s="7">
        <v>0</v>
      </c>
      <c r="T66" s="7">
        <v>0</v>
      </c>
      <c r="U66" s="7">
        <v>4</v>
      </c>
      <c r="V66" s="7">
        <v>0</v>
      </c>
      <c r="W66" s="7">
        <v>0</v>
      </c>
      <c r="X66" s="7">
        <v>0</v>
      </c>
      <c r="Y66" s="8">
        <f t="shared" ref="Y66:Y129" si="16">(B66+F66)/G66</f>
        <v>0.99633722853278373</v>
      </c>
      <c r="Z66" s="8">
        <f t="shared" ref="Z66:Z129" si="17">+(SUM(Q66:T66)/SUM(M66:X66))</f>
        <v>0.22222222222222221</v>
      </c>
      <c r="AA66" s="7">
        <f t="shared" ref="AA66:AA129" si="18">SUM(O66+P66+S66+T66+W66+X66)/SUM(M66:X66)</f>
        <v>0</v>
      </c>
      <c r="AB66" s="8">
        <f t="shared" ref="AB66:AB129" si="19">G66*(Y66*$AG$3+Z66*$AG$4+AA66*$AG$5)</f>
        <v>56.637124519898428</v>
      </c>
      <c r="AC66" s="8">
        <f t="shared" ref="AC66:AC129" si="20">AB66/SUM($AB$2:$AB$247)</f>
        <v>6.1038955435177474E-5</v>
      </c>
      <c r="AD66" s="9">
        <f t="shared" ref="AD66:AD129" si="21">AC66*$AG$11</f>
        <v>1.2207791087035496</v>
      </c>
    </row>
    <row r="67" spans="1:30" ht="18.75" customHeight="1" x14ac:dyDescent="0.3">
      <c r="A67" s="7">
        <v>9101102057</v>
      </c>
      <c r="B67" s="7">
        <v>661</v>
      </c>
      <c r="C67" s="7">
        <v>0</v>
      </c>
      <c r="D67" s="7">
        <f t="shared" si="11"/>
        <v>661</v>
      </c>
      <c r="E67" s="8">
        <v>1.43055349510287</v>
      </c>
      <c r="F67" s="8">
        <v>167.41710342429599</v>
      </c>
      <c r="G67" s="8">
        <f t="shared" si="12"/>
        <v>829.8476569193989</v>
      </c>
      <c r="H67" s="3" t="e">
        <f t="shared" si="13"/>
        <v>#DIV/0!</v>
      </c>
      <c r="I67" s="8">
        <f t="shared" si="14"/>
        <v>25.327852257836003</v>
      </c>
      <c r="J67" s="8">
        <f t="shared" si="15"/>
        <v>25.544274874341738</v>
      </c>
      <c r="K67" t="s">
        <v>157</v>
      </c>
      <c r="L67" s="4" t="s">
        <v>158</v>
      </c>
      <c r="M67" s="7">
        <v>95</v>
      </c>
      <c r="N67" s="7">
        <v>39</v>
      </c>
      <c r="O67" s="7">
        <v>6</v>
      </c>
      <c r="P67" s="7">
        <v>13</v>
      </c>
      <c r="Q67" s="7">
        <v>87</v>
      </c>
      <c r="R67" s="7">
        <v>122</v>
      </c>
      <c r="S67" s="7">
        <v>9</v>
      </c>
      <c r="T67" s="7">
        <v>19</v>
      </c>
      <c r="U67" s="7">
        <v>69</v>
      </c>
      <c r="V67" s="7">
        <v>64</v>
      </c>
      <c r="W67" s="7">
        <v>9</v>
      </c>
      <c r="X67" s="7">
        <v>16</v>
      </c>
      <c r="Y67" s="8">
        <f t="shared" si="16"/>
        <v>0.99827612516204056</v>
      </c>
      <c r="Z67" s="8">
        <f t="shared" si="17"/>
        <v>0.43248175182481752</v>
      </c>
      <c r="AA67" s="8">
        <f t="shared" si="18"/>
        <v>0.13138686131386862</v>
      </c>
      <c r="AB67" s="8">
        <f t="shared" si="19"/>
        <v>5295.9977699911551</v>
      </c>
      <c r="AC67" s="8">
        <f t="shared" si="20"/>
        <v>5.7076021180015426E-3</v>
      </c>
      <c r="AD67" s="9">
        <f t="shared" si="21"/>
        <v>114.15204236003085</v>
      </c>
    </row>
    <row r="68" spans="1:30" ht="18.75" customHeight="1" x14ac:dyDescent="0.3">
      <c r="A68" s="7">
        <v>9101111001</v>
      </c>
      <c r="B68" s="7">
        <v>1618</v>
      </c>
      <c r="C68" s="7">
        <v>333</v>
      </c>
      <c r="D68" s="7">
        <f t="shared" si="11"/>
        <v>1951</v>
      </c>
      <c r="E68" s="8">
        <v>16.8765956455882</v>
      </c>
      <c r="F68" s="8">
        <v>92.422256928609698</v>
      </c>
      <c r="G68" s="8">
        <f t="shared" si="12"/>
        <v>2060.298852574198</v>
      </c>
      <c r="H68" s="8">
        <f t="shared" si="13"/>
        <v>5.068046740416877</v>
      </c>
      <c r="I68" s="8">
        <f t="shared" si="14"/>
        <v>5.7121296000376827</v>
      </c>
      <c r="J68" s="8">
        <f t="shared" si="15"/>
        <v>5.6021964415273198</v>
      </c>
      <c r="K68" t="s">
        <v>159</v>
      </c>
      <c r="L68" s="4" t="s">
        <v>160</v>
      </c>
      <c r="M68" s="7">
        <v>50</v>
      </c>
      <c r="N68" s="7">
        <v>67</v>
      </c>
      <c r="O68" s="7">
        <v>21</v>
      </c>
      <c r="P68" s="7">
        <v>27</v>
      </c>
      <c r="Q68" s="7">
        <v>38</v>
      </c>
      <c r="R68" s="7">
        <v>427</v>
      </c>
      <c r="S68" s="7">
        <v>219</v>
      </c>
      <c r="T68" s="7">
        <v>225</v>
      </c>
      <c r="U68" s="7">
        <v>53</v>
      </c>
      <c r="V68" s="7">
        <v>244</v>
      </c>
      <c r="W68" s="7">
        <v>196</v>
      </c>
      <c r="X68" s="7">
        <v>175</v>
      </c>
      <c r="Y68" s="8">
        <f t="shared" si="16"/>
        <v>0.83018162864652267</v>
      </c>
      <c r="Z68" s="8">
        <f t="shared" si="17"/>
        <v>0.52181400688863377</v>
      </c>
      <c r="AA68" s="8">
        <f t="shared" si="18"/>
        <v>0.49540757749712971</v>
      </c>
      <c r="AB68" s="8">
        <f t="shared" si="19"/>
        <v>14785.047537838238</v>
      </c>
      <c r="AC68" s="8">
        <f t="shared" si="20"/>
        <v>1.5934139761138902E-2</v>
      </c>
      <c r="AD68" s="9">
        <f t="shared" si="21"/>
        <v>318.68279522277805</v>
      </c>
    </row>
    <row r="69" spans="1:30" ht="18.75" customHeight="1" x14ac:dyDescent="0.3">
      <c r="A69" s="7">
        <v>9101111002</v>
      </c>
      <c r="B69" s="7">
        <v>1635</v>
      </c>
      <c r="C69" s="7">
        <v>1</v>
      </c>
      <c r="D69" s="7">
        <f t="shared" si="11"/>
        <v>1636</v>
      </c>
      <c r="E69" s="8">
        <v>4.5421353789767603E-2</v>
      </c>
      <c r="F69" s="8">
        <v>16.6319796139333</v>
      </c>
      <c r="G69" s="8">
        <f t="shared" si="12"/>
        <v>1652.6774009677231</v>
      </c>
      <c r="H69" s="8">
        <f t="shared" si="13"/>
        <v>4.5421353789767602</v>
      </c>
      <c r="I69" s="8">
        <f t="shared" si="14"/>
        <v>1.0172464595677859</v>
      </c>
      <c r="J69" s="8">
        <f t="shared" si="15"/>
        <v>1.019401037146888</v>
      </c>
      <c r="K69" t="s">
        <v>161</v>
      </c>
      <c r="L69" s="4" t="s">
        <v>162</v>
      </c>
      <c r="M69" s="7">
        <v>62</v>
      </c>
      <c r="N69" s="7">
        <v>90</v>
      </c>
      <c r="O69" s="7">
        <v>14</v>
      </c>
      <c r="P69" s="7">
        <v>32</v>
      </c>
      <c r="Q69" s="7">
        <v>61</v>
      </c>
      <c r="R69" s="7">
        <v>468</v>
      </c>
      <c r="S69" s="7">
        <v>83</v>
      </c>
      <c r="T69" s="7">
        <v>166</v>
      </c>
      <c r="U69" s="7">
        <v>59</v>
      </c>
      <c r="V69" s="7">
        <v>283</v>
      </c>
      <c r="W69" s="7">
        <v>73</v>
      </c>
      <c r="X69" s="7">
        <v>123</v>
      </c>
      <c r="Y69" s="8">
        <f t="shared" si="16"/>
        <v>0.99936743773880032</v>
      </c>
      <c r="Z69" s="8">
        <f t="shared" si="17"/>
        <v>0.51387054161162482</v>
      </c>
      <c r="AA69" s="8">
        <f t="shared" si="18"/>
        <v>0.32430647291941878</v>
      </c>
      <c r="AB69" s="8">
        <f t="shared" si="19"/>
        <v>12100.580275484715</v>
      </c>
      <c r="AC69" s="8">
        <f t="shared" si="20"/>
        <v>1.3041036006614406E-2</v>
      </c>
      <c r="AD69" s="9">
        <f t="shared" si="21"/>
        <v>260.8207201322881</v>
      </c>
    </row>
    <row r="70" spans="1:30" ht="18.75" customHeight="1" x14ac:dyDescent="0.3">
      <c r="A70" s="7">
        <v>9101111003</v>
      </c>
      <c r="B70" s="7">
        <v>463</v>
      </c>
      <c r="C70" s="7">
        <v>1</v>
      </c>
      <c r="D70" s="7">
        <f t="shared" si="11"/>
        <v>464</v>
      </c>
      <c r="E70" s="8">
        <v>0.105316794484497</v>
      </c>
      <c r="F70" s="8">
        <v>14.8812723043298</v>
      </c>
      <c r="G70" s="8">
        <f t="shared" si="12"/>
        <v>478.98658909881431</v>
      </c>
      <c r="H70" s="8">
        <f t="shared" si="13"/>
        <v>10.531679448449701</v>
      </c>
      <c r="I70" s="8">
        <f t="shared" si="14"/>
        <v>3.2140976899200431</v>
      </c>
      <c r="J70" s="8">
        <f t="shared" si="15"/>
        <v>3.2298683402617039</v>
      </c>
      <c r="K70" t="s">
        <v>163</v>
      </c>
      <c r="L70" s="8">
        <v>-38.708472435701502</v>
      </c>
      <c r="M70" s="7">
        <v>54</v>
      </c>
      <c r="N70" s="7">
        <v>20</v>
      </c>
      <c r="O70" s="7">
        <v>0</v>
      </c>
      <c r="P70" s="7">
        <v>0</v>
      </c>
      <c r="Q70" s="7">
        <v>84</v>
      </c>
      <c r="R70" s="7">
        <v>112</v>
      </c>
      <c r="S70" s="7">
        <v>3</v>
      </c>
      <c r="T70" s="7">
        <v>10</v>
      </c>
      <c r="U70" s="7">
        <v>49</v>
      </c>
      <c r="V70" s="7">
        <v>70</v>
      </c>
      <c r="W70" s="7">
        <v>4</v>
      </c>
      <c r="X70" s="7">
        <v>11</v>
      </c>
      <c r="Y70" s="8">
        <f t="shared" si="16"/>
        <v>0.99769238467289012</v>
      </c>
      <c r="Z70" s="8">
        <f t="shared" si="17"/>
        <v>0.50119904076738608</v>
      </c>
      <c r="AA70" s="8">
        <f t="shared" si="18"/>
        <v>6.7146282973621102E-2</v>
      </c>
      <c r="AB70" s="8">
        <f t="shared" si="19"/>
        <v>2998.1902757239791</v>
      </c>
      <c r="AC70" s="8">
        <f t="shared" si="20"/>
        <v>3.2312092850300409E-3</v>
      </c>
      <c r="AD70" s="9">
        <f t="shared" si="21"/>
        <v>64.624185700600819</v>
      </c>
    </row>
    <row r="71" spans="1:30" ht="18.75" customHeight="1" x14ac:dyDescent="0.3">
      <c r="A71" s="7">
        <v>9101112003</v>
      </c>
      <c r="B71" s="7">
        <v>50</v>
      </c>
      <c r="C71" s="7">
        <v>0</v>
      </c>
      <c r="D71" s="7">
        <f t="shared" si="11"/>
        <v>50</v>
      </c>
      <c r="E71" s="8">
        <v>0.20376630072018001</v>
      </c>
      <c r="F71" s="8">
        <v>3.2624625817415298</v>
      </c>
      <c r="G71" s="8">
        <f t="shared" si="12"/>
        <v>53.466228882461714</v>
      </c>
      <c r="H71" s="3" t="e">
        <f t="shared" si="13"/>
        <v>#DIV/0!</v>
      </c>
      <c r="I71" s="8">
        <f t="shared" si="14"/>
        <v>6.5249251634830596</v>
      </c>
      <c r="J71" s="8">
        <f t="shared" si="15"/>
        <v>6.9324577649234271</v>
      </c>
      <c r="K71" t="s">
        <v>164</v>
      </c>
      <c r="L71" s="8">
        <v>-38.734989470511898</v>
      </c>
      <c r="M71" s="7">
        <v>13</v>
      </c>
      <c r="N71" s="7">
        <v>1</v>
      </c>
      <c r="O71" s="7">
        <v>0</v>
      </c>
      <c r="P71" s="7">
        <v>0</v>
      </c>
      <c r="Q71" s="7">
        <v>6</v>
      </c>
      <c r="R71" s="7">
        <v>12</v>
      </c>
      <c r="S71" s="7">
        <v>0</v>
      </c>
      <c r="T71" s="7">
        <v>0</v>
      </c>
      <c r="U71" s="7">
        <v>10</v>
      </c>
      <c r="V71" s="7">
        <v>4</v>
      </c>
      <c r="W71" s="7">
        <v>0</v>
      </c>
      <c r="X71" s="7">
        <v>1</v>
      </c>
      <c r="Y71" s="8">
        <f t="shared" si="16"/>
        <v>0.99618887838212533</v>
      </c>
      <c r="Z71" s="8">
        <f t="shared" si="17"/>
        <v>0.38297872340425532</v>
      </c>
      <c r="AA71" s="8">
        <f t="shared" si="18"/>
        <v>2.1276595744680851E-2</v>
      </c>
      <c r="AB71" s="8">
        <f t="shared" si="19"/>
        <v>311.81548642569629</v>
      </c>
      <c r="AC71" s="8">
        <f t="shared" si="20"/>
        <v>3.3604975078227001E-4</v>
      </c>
      <c r="AD71" s="9">
        <f t="shared" si="21"/>
        <v>6.7209950156453999</v>
      </c>
    </row>
    <row r="72" spans="1:30" ht="18.75" customHeight="1" x14ac:dyDescent="0.3">
      <c r="A72" s="7">
        <v>9101112013</v>
      </c>
      <c r="B72" s="7">
        <v>73</v>
      </c>
      <c r="C72" s="7">
        <v>0</v>
      </c>
      <c r="D72" s="7">
        <f t="shared" si="11"/>
        <v>73</v>
      </c>
      <c r="E72" s="8">
        <v>0.180832128821626</v>
      </c>
      <c r="F72" s="8">
        <v>3.6489214813186202</v>
      </c>
      <c r="G72" s="8">
        <f t="shared" si="12"/>
        <v>76.829753610140244</v>
      </c>
      <c r="H72" s="3" t="e">
        <f t="shared" si="13"/>
        <v>#DIV/0!</v>
      </c>
      <c r="I72" s="8">
        <f t="shared" si="14"/>
        <v>4.998522577148794</v>
      </c>
      <c r="J72" s="8">
        <f t="shared" si="15"/>
        <v>5.246237822109924</v>
      </c>
      <c r="K72" t="s">
        <v>165</v>
      </c>
      <c r="L72" s="4" t="s">
        <v>166</v>
      </c>
      <c r="M72" s="7">
        <v>15</v>
      </c>
      <c r="N72" s="7">
        <v>1</v>
      </c>
      <c r="O72" s="7">
        <v>0</v>
      </c>
      <c r="P72" s="7">
        <v>0</v>
      </c>
      <c r="Q72" s="7">
        <v>18</v>
      </c>
      <c r="R72" s="7">
        <v>13</v>
      </c>
      <c r="S72" s="7">
        <v>0</v>
      </c>
      <c r="T72" s="7">
        <v>0</v>
      </c>
      <c r="U72" s="7">
        <v>12</v>
      </c>
      <c r="V72" s="7">
        <v>7</v>
      </c>
      <c r="W72" s="7">
        <v>0</v>
      </c>
      <c r="X72" s="7">
        <v>0</v>
      </c>
      <c r="Y72" s="8">
        <f t="shared" si="16"/>
        <v>0.99764632684182197</v>
      </c>
      <c r="Z72" s="8">
        <f t="shared" si="17"/>
        <v>0.46969696969696972</v>
      </c>
      <c r="AA72" s="7">
        <f t="shared" si="18"/>
        <v>0</v>
      </c>
      <c r="AB72" s="8">
        <f t="shared" si="19"/>
        <v>455.41801231308852</v>
      </c>
      <c r="AC72" s="8">
        <f t="shared" si="20"/>
        <v>4.9081304874842835E-4</v>
      </c>
      <c r="AD72" s="9">
        <f t="shared" si="21"/>
        <v>9.8162609749685679</v>
      </c>
    </row>
    <row r="73" spans="1:30" ht="18.75" customHeight="1" x14ac:dyDescent="0.3">
      <c r="A73" s="7">
        <v>9101112014</v>
      </c>
      <c r="B73" s="7">
        <v>22</v>
      </c>
      <c r="C73" s="7">
        <v>0</v>
      </c>
      <c r="D73" s="7">
        <f t="shared" si="11"/>
        <v>22</v>
      </c>
      <c r="E73" s="8">
        <v>9.8309391374643396E-2</v>
      </c>
      <c r="F73" s="8">
        <v>1.0885057975566701</v>
      </c>
      <c r="G73" s="8">
        <f t="shared" si="12"/>
        <v>23.186815188931316</v>
      </c>
      <c r="H73" s="3" t="e">
        <f t="shared" si="13"/>
        <v>#DIV/0!</v>
      </c>
      <c r="I73" s="8">
        <f t="shared" si="14"/>
        <v>4.9477536252575911</v>
      </c>
      <c r="J73" s="8">
        <f t="shared" si="15"/>
        <v>5.3946144951423465</v>
      </c>
      <c r="K73" t="s">
        <v>167</v>
      </c>
      <c r="L73" s="4" t="s">
        <v>168</v>
      </c>
      <c r="M73" s="7">
        <v>6</v>
      </c>
      <c r="N73" s="7">
        <v>0</v>
      </c>
      <c r="O73" s="7">
        <v>0</v>
      </c>
      <c r="P73" s="7">
        <v>0</v>
      </c>
      <c r="Q73" s="7">
        <v>5</v>
      </c>
      <c r="R73" s="7">
        <v>3</v>
      </c>
      <c r="S73" s="7">
        <v>0</v>
      </c>
      <c r="T73" s="7">
        <v>0</v>
      </c>
      <c r="U73" s="7">
        <v>5</v>
      </c>
      <c r="V73" s="7">
        <v>1</v>
      </c>
      <c r="W73" s="7">
        <v>0</v>
      </c>
      <c r="X73" s="7">
        <v>0</v>
      </c>
      <c r="Y73" s="8">
        <f t="shared" si="16"/>
        <v>0.99576011666226694</v>
      </c>
      <c r="Z73" s="8">
        <f t="shared" si="17"/>
        <v>0.4</v>
      </c>
      <c r="AA73" s="7">
        <f t="shared" si="18"/>
        <v>0</v>
      </c>
      <c r="AB73" s="8">
        <f t="shared" si="19"/>
        <v>133.9919811389284</v>
      </c>
      <c r="AC73" s="8">
        <f t="shared" si="20"/>
        <v>1.4440582276624479E-4</v>
      </c>
      <c r="AD73" s="9">
        <f t="shared" si="21"/>
        <v>2.8881164553248957</v>
      </c>
    </row>
    <row r="74" spans="1:30" ht="18.75" customHeight="1" x14ac:dyDescent="0.3">
      <c r="A74" s="7">
        <v>9101112019</v>
      </c>
      <c r="B74" s="7">
        <v>55</v>
      </c>
      <c r="C74" s="7">
        <v>0</v>
      </c>
      <c r="D74" s="7">
        <f t="shared" si="11"/>
        <v>55</v>
      </c>
      <c r="E74" s="8">
        <v>0.18242128184126299</v>
      </c>
      <c r="F74" s="8">
        <v>1.58202069210306</v>
      </c>
      <c r="G74" s="8">
        <f t="shared" si="12"/>
        <v>56.764441973944322</v>
      </c>
      <c r="H74" s="3" t="e">
        <f t="shared" si="13"/>
        <v>#DIV/0!</v>
      </c>
      <c r="I74" s="8">
        <f t="shared" si="14"/>
        <v>2.8764012583691998</v>
      </c>
      <c r="J74" s="8">
        <f t="shared" si="15"/>
        <v>3.208076316262404</v>
      </c>
      <c r="K74" t="s">
        <v>169</v>
      </c>
      <c r="L74" s="4" t="s">
        <v>170</v>
      </c>
      <c r="M74" s="7">
        <v>19</v>
      </c>
      <c r="N74" s="7">
        <v>3</v>
      </c>
      <c r="O74" s="7">
        <v>0</v>
      </c>
      <c r="P74" s="7">
        <v>1</v>
      </c>
      <c r="Q74" s="7">
        <v>8</v>
      </c>
      <c r="R74" s="7">
        <v>3</v>
      </c>
      <c r="S74" s="7">
        <v>0</v>
      </c>
      <c r="T74" s="7">
        <v>0</v>
      </c>
      <c r="U74" s="7">
        <v>12</v>
      </c>
      <c r="V74" s="7">
        <v>2</v>
      </c>
      <c r="W74" s="7">
        <v>0</v>
      </c>
      <c r="X74" s="7">
        <v>0</v>
      </c>
      <c r="Y74" s="8">
        <f t="shared" si="16"/>
        <v>0.99678634589722559</v>
      </c>
      <c r="Z74" s="8">
        <f t="shared" si="17"/>
        <v>0.22916666666666666</v>
      </c>
      <c r="AA74" s="8">
        <f t="shared" si="18"/>
        <v>2.0833333333333332E-2</v>
      </c>
      <c r="AB74" s="8">
        <f t="shared" si="19"/>
        <v>313.65750952973508</v>
      </c>
      <c r="AC74" s="8">
        <f t="shared" si="20"/>
        <v>3.3803493571372761E-4</v>
      </c>
      <c r="AD74" s="9">
        <f t="shared" si="21"/>
        <v>6.760698714274552</v>
      </c>
    </row>
    <row r="75" spans="1:30" ht="18.75" customHeight="1" x14ac:dyDescent="0.3">
      <c r="A75" s="7">
        <v>9101112021</v>
      </c>
      <c r="B75" s="7">
        <v>141</v>
      </c>
      <c r="C75" s="7">
        <v>0</v>
      </c>
      <c r="D75" s="7">
        <f t="shared" si="11"/>
        <v>141</v>
      </c>
      <c r="E75" s="8">
        <v>0.21188468362775301</v>
      </c>
      <c r="F75" s="8">
        <v>6.2943154340872001</v>
      </c>
      <c r="G75" s="8">
        <f t="shared" si="12"/>
        <v>147.50620011771494</v>
      </c>
      <c r="H75" s="3" t="e">
        <f t="shared" si="13"/>
        <v>#DIV/0!</v>
      </c>
      <c r="I75" s="8">
        <f t="shared" si="14"/>
        <v>4.464053499352624</v>
      </c>
      <c r="J75" s="8">
        <f t="shared" si="15"/>
        <v>4.6143263246205244</v>
      </c>
      <c r="K75" t="s">
        <v>171</v>
      </c>
      <c r="L75" s="4" t="s">
        <v>172</v>
      </c>
      <c r="M75" s="7">
        <v>36</v>
      </c>
      <c r="N75" s="7">
        <v>2</v>
      </c>
      <c r="O75" s="7">
        <v>1</v>
      </c>
      <c r="P75" s="7">
        <v>0</v>
      </c>
      <c r="Q75" s="7">
        <v>30</v>
      </c>
      <c r="R75" s="7">
        <v>20</v>
      </c>
      <c r="S75" s="7">
        <v>1</v>
      </c>
      <c r="T75" s="7">
        <v>3</v>
      </c>
      <c r="U75" s="7">
        <v>20</v>
      </c>
      <c r="V75" s="7">
        <v>7</v>
      </c>
      <c r="W75" s="7">
        <v>1</v>
      </c>
      <c r="X75" s="7">
        <v>2</v>
      </c>
      <c r="Y75" s="8">
        <f t="shared" si="16"/>
        <v>0.9985635540508897</v>
      </c>
      <c r="Z75" s="8">
        <f t="shared" si="17"/>
        <v>0.43902439024390244</v>
      </c>
      <c r="AA75" s="8">
        <f t="shared" si="18"/>
        <v>6.5040650406504072E-2</v>
      </c>
      <c r="AB75" s="8">
        <f t="shared" si="19"/>
        <v>904.36481307677809</v>
      </c>
      <c r="AC75" s="8">
        <f t="shared" si="20"/>
        <v>9.7465194411736099E-4</v>
      </c>
      <c r="AD75" s="9">
        <f t="shared" si="21"/>
        <v>19.493038882347221</v>
      </c>
    </row>
    <row r="76" spans="1:30" ht="18.75" customHeight="1" x14ac:dyDescent="0.3">
      <c r="A76" s="7">
        <v>9101112029</v>
      </c>
      <c r="B76" s="7">
        <v>51</v>
      </c>
      <c r="C76" s="7">
        <v>0</v>
      </c>
      <c r="D76" s="7">
        <f t="shared" si="11"/>
        <v>51</v>
      </c>
      <c r="E76" s="8">
        <v>0.22843007962345799</v>
      </c>
      <c r="F76" s="8">
        <v>7.6972465470118099</v>
      </c>
      <c r="G76" s="8">
        <f t="shared" si="12"/>
        <v>58.925676626635266</v>
      </c>
      <c r="H76" s="3" t="e">
        <f t="shared" si="13"/>
        <v>#DIV/0!</v>
      </c>
      <c r="I76" s="8">
        <f t="shared" si="14"/>
        <v>15.092640288258451</v>
      </c>
      <c r="J76" s="8">
        <f t="shared" si="15"/>
        <v>15.540542405167187</v>
      </c>
      <c r="K76" t="s">
        <v>173</v>
      </c>
      <c r="L76" s="4" t="s">
        <v>174</v>
      </c>
      <c r="M76" s="7">
        <v>6</v>
      </c>
      <c r="N76" s="7">
        <v>0</v>
      </c>
      <c r="O76" s="7">
        <v>0</v>
      </c>
      <c r="P76" s="7">
        <v>0</v>
      </c>
      <c r="Q76" s="7">
        <v>12</v>
      </c>
      <c r="R76" s="7">
        <v>16</v>
      </c>
      <c r="S76" s="7">
        <v>2</v>
      </c>
      <c r="T76" s="7">
        <v>1</v>
      </c>
      <c r="U76" s="7">
        <v>7</v>
      </c>
      <c r="V76" s="7">
        <v>6</v>
      </c>
      <c r="W76" s="7">
        <v>0</v>
      </c>
      <c r="X76" s="7">
        <v>1</v>
      </c>
      <c r="Y76" s="8">
        <f t="shared" si="16"/>
        <v>0.99612342033726931</v>
      </c>
      <c r="Z76" s="8">
        <f t="shared" si="17"/>
        <v>0.60784313725490191</v>
      </c>
      <c r="AA76" s="8">
        <f t="shared" si="18"/>
        <v>7.8431372549019607E-2</v>
      </c>
      <c r="AB76" s="8">
        <f t="shared" si="19"/>
        <v>383.60785581108945</v>
      </c>
      <c r="AC76" s="8">
        <f t="shared" si="20"/>
        <v>4.1342181500070025E-4</v>
      </c>
      <c r="AD76" s="9">
        <f t="shared" si="21"/>
        <v>8.2684363000140042</v>
      </c>
    </row>
    <row r="77" spans="1:30" ht="18.75" customHeight="1" x14ac:dyDescent="0.3">
      <c r="A77" s="7">
        <v>9101112031</v>
      </c>
      <c r="B77" s="7">
        <v>28</v>
      </c>
      <c r="C77" s="7">
        <v>0</v>
      </c>
      <c r="D77" s="7">
        <f t="shared" si="11"/>
        <v>28</v>
      </c>
      <c r="E77" s="8">
        <v>0.22529356715294199</v>
      </c>
      <c r="F77" s="8">
        <v>1.92121252564154</v>
      </c>
      <c r="G77" s="8">
        <f t="shared" si="12"/>
        <v>30.146506092794482</v>
      </c>
      <c r="H77" s="3" t="e">
        <f t="shared" si="13"/>
        <v>#DIV/0!</v>
      </c>
      <c r="I77" s="8">
        <f t="shared" si="14"/>
        <v>6.8614733058626438</v>
      </c>
      <c r="J77" s="8">
        <f t="shared" si="15"/>
        <v>7.6660931885517218</v>
      </c>
      <c r="K77" t="s">
        <v>175</v>
      </c>
      <c r="L77" s="4" t="s">
        <v>176</v>
      </c>
      <c r="M77" s="7">
        <v>3</v>
      </c>
      <c r="N77" s="7">
        <v>1</v>
      </c>
      <c r="O77" s="7">
        <v>1</v>
      </c>
      <c r="P77" s="7">
        <v>0</v>
      </c>
      <c r="Q77" s="7">
        <v>6</v>
      </c>
      <c r="R77" s="7">
        <v>9</v>
      </c>
      <c r="S77" s="7">
        <v>0</v>
      </c>
      <c r="T77" s="7">
        <v>0</v>
      </c>
      <c r="U77" s="7">
        <v>4</v>
      </c>
      <c r="V77" s="7">
        <v>0</v>
      </c>
      <c r="W77" s="7">
        <v>0</v>
      </c>
      <c r="X77" s="7">
        <v>0</v>
      </c>
      <c r="Y77" s="8">
        <f t="shared" si="16"/>
        <v>0.99252671050968688</v>
      </c>
      <c r="Z77" s="8">
        <f t="shared" si="17"/>
        <v>0.625</v>
      </c>
      <c r="AA77" s="8">
        <f t="shared" si="18"/>
        <v>4.1666666666666664E-2</v>
      </c>
      <c r="AB77" s="8">
        <f t="shared" si="19"/>
        <v>192.31361292633321</v>
      </c>
      <c r="AC77" s="8">
        <f t="shared" si="20"/>
        <v>2.0726020518333819E-4</v>
      </c>
      <c r="AD77" s="9">
        <f t="shared" si="21"/>
        <v>4.1452041036667637</v>
      </c>
    </row>
    <row r="78" spans="1:30" ht="18.75" customHeight="1" x14ac:dyDescent="0.3">
      <c r="A78" s="7">
        <v>9101112038</v>
      </c>
      <c r="B78" s="7">
        <v>31</v>
      </c>
      <c r="C78" s="7">
        <v>0</v>
      </c>
      <c r="D78" s="7">
        <f t="shared" si="11"/>
        <v>31</v>
      </c>
      <c r="E78" s="8">
        <v>8.5765295975660502E-2</v>
      </c>
      <c r="F78" s="8">
        <v>1.7630572384205401</v>
      </c>
      <c r="G78" s="8">
        <f t="shared" si="12"/>
        <v>32.848822534396206</v>
      </c>
      <c r="H78" s="3" t="e">
        <f t="shared" si="13"/>
        <v>#DIV/0!</v>
      </c>
      <c r="I78" s="8">
        <f t="shared" si="14"/>
        <v>5.6872814142598065</v>
      </c>
      <c r="J78" s="8">
        <f t="shared" si="15"/>
        <v>5.9639436593425996</v>
      </c>
      <c r="K78" t="s">
        <v>177</v>
      </c>
      <c r="L78" s="4" t="s">
        <v>178</v>
      </c>
      <c r="M78" s="7">
        <v>7</v>
      </c>
      <c r="N78" s="7">
        <v>0</v>
      </c>
      <c r="O78" s="7">
        <v>0</v>
      </c>
      <c r="P78" s="7">
        <v>0</v>
      </c>
      <c r="Q78" s="7">
        <v>5</v>
      </c>
      <c r="R78" s="7">
        <v>6</v>
      </c>
      <c r="S78" s="7">
        <v>0</v>
      </c>
      <c r="T78" s="7">
        <v>2</v>
      </c>
      <c r="U78" s="7">
        <v>3</v>
      </c>
      <c r="V78" s="7">
        <v>2</v>
      </c>
      <c r="W78" s="7">
        <v>0</v>
      </c>
      <c r="X78" s="7">
        <v>0</v>
      </c>
      <c r="Y78" s="8">
        <f t="shared" si="16"/>
        <v>0.99738909070832427</v>
      </c>
      <c r="Z78" s="8">
        <f t="shared" si="17"/>
        <v>0.52</v>
      </c>
      <c r="AA78" s="8">
        <f t="shared" si="18"/>
        <v>0.08</v>
      </c>
      <c r="AB78" s="8">
        <f t="shared" si="19"/>
        <v>208.48968483888157</v>
      </c>
      <c r="AC78" s="8">
        <f t="shared" si="20"/>
        <v>2.2469347957634469E-4</v>
      </c>
      <c r="AD78" s="9">
        <f t="shared" si="21"/>
        <v>4.4938695915268934</v>
      </c>
    </row>
    <row r="79" spans="1:30" ht="18.75" customHeight="1" x14ac:dyDescent="0.3">
      <c r="A79" s="7">
        <v>9101112041</v>
      </c>
      <c r="B79" s="7">
        <v>45</v>
      </c>
      <c r="C79" s="7">
        <v>0</v>
      </c>
      <c r="D79" s="7">
        <f t="shared" si="11"/>
        <v>45</v>
      </c>
      <c r="E79" s="8">
        <v>0.209367950936241</v>
      </c>
      <c r="F79" s="8">
        <v>2.3233552785121301</v>
      </c>
      <c r="G79" s="8">
        <f t="shared" si="12"/>
        <v>47.532723229448372</v>
      </c>
      <c r="H79" s="3" t="e">
        <f t="shared" si="13"/>
        <v>#DIV/0!</v>
      </c>
      <c r="I79" s="8">
        <f t="shared" si="14"/>
        <v>5.1630117300269553</v>
      </c>
      <c r="J79" s="8">
        <f t="shared" si="15"/>
        <v>5.6282738432186052</v>
      </c>
      <c r="K79" t="s">
        <v>179</v>
      </c>
      <c r="L79" s="4" t="s">
        <v>180</v>
      </c>
      <c r="M79" s="7">
        <v>14</v>
      </c>
      <c r="N79" s="7">
        <v>0</v>
      </c>
      <c r="O79" s="7">
        <v>0</v>
      </c>
      <c r="P79" s="7">
        <v>0</v>
      </c>
      <c r="Q79" s="7">
        <v>13</v>
      </c>
      <c r="R79" s="7">
        <v>3</v>
      </c>
      <c r="S79" s="7">
        <v>0</v>
      </c>
      <c r="T79" s="7">
        <v>0</v>
      </c>
      <c r="U79" s="7">
        <v>6</v>
      </c>
      <c r="V79" s="7">
        <v>2</v>
      </c>
      <c r="W79" s="7">
        <v>0</v>
      </c>
      <c r="X79" s="7">
        <v>0</v>
      </c>
      <c r="Y79" s="8">
        <f t="shared" si="16"/>
        <v>0.99559528811497744</v>
      </c>
      <c r="Z79" s="8">
        <f t="shared" si="17"/>
        <v>0.42105263157894735</v>
      </c>
      <c r="AA79" s="7">
        <f t="shared" si="18"/>
        <v>0</v>
      </c>
      <c r="AB79" s="8">
        <f t="shared" si="19"/>
        <v>276.64433279630663</v>
      </c>
      <c r="AC79" s="8">
        <f t="shared" si="20"/>
        <v>2.981450990686426E-4</v>
      </c>
      <c r="AD79" s="9">
        <f t="shared" si="21"/>
        <v>5.9629019813728519</v>
      </c>
    </row>
    <row r="80" spans="1:30" ht="18.75" customHeight="1" x14ac:dyDescent="0.3">
      <c r="A80" s="7">
        <v>9101112045</v>
      </c>
      <c r="B80" s="7">
        <v>104</v>
      </c>
      <c r="C80" s="7">
        <v>0</v>
      </c>
      <c r="D80" s="7">
        <f t="shared" si="11"/>
        <v>104</v>
      </c>
      <c r="E80" s="8">
        <v>0.27401009372720198</v>
      </c>
      <c r="F80" s="8">
        <v>5.4649351434618199</v>
      </c>
      <c r="G80" s="8">
        <f t="shared" si="12"/>
        <v>109.73894523718901</v>
      </c>
      <c r="H80" s="3" t="e">
        <f t="shared" si="13"/>
        <v>#DIV/0!</v>
      </c>
      <c r="I80" s="8">
        <f t="shared" si="14"/>
        <v>5.2547453302517502</v>
      </c>
      <c r="J80" s="8">
        <f t="shared" si="15"/>
        <v>5.5182165742202063</v>
      </c>
      <c r="K80" t="s">
        <v>181</v>
      </c>
      <c r="L80" s="4" t="s">
        <v>182</v>
      </c>
      <c r="M80" s="7">
        <v>22</v>
      </c>
      <c r="N80" s="7">
        <v>0</v>
      </c>
      <c r="O80" s="7">
        <v>0</v>
      </c>
      <c r="P80" s="7">
        <v>0</v>
      </c>
      <c r="Q80" s="7">
        <v>28</v>
      </c>
      <c r="R80" s="7">
        <v>10</v>
      </c>
      <c r="S80" s="7">
        <v>1</v>
      </c>
      <c r="T80" s="7">
        <v>2</v>
      </c>
      <c r="U80" s="7">
        <v>23</v>
      </c>
      <c r="V80" s="7">
        <v>7</v>
      </c>
      <c r="W80" s="7">
        <v>0</v>
      </c>
      <c r="X80" s="7">
        <v>2</v>
      </c>
      <c r="Y80" s="8">
        <f t="shared" si="16"/>
        <v>0.99750307337896349</v>
      </c>
      <c r="Z80" s="8">
        <f t="shared" si="17"/>
        <v>0.43157894736842106</v>
      </c>
      <c r="AA80" s="8">
        <f t="shared" si="18"/>
        <v>5.2631578947368418E-2</v>
      </c>
      <c r="AB80" s="8">
        <f t="shared" si="19"/>
        <v>665.14964849829096</v>
      </c>
      <c r="AC80" s="8">
        <f t="shared" si="20"/>
        <v>7.1684500398933656E-4</v>
      </c>
      <c r="AD80" s="9">
        <f t="shared" si="21"/>
        <v>14.336900079786732</v>
      </c>
    </row>
    <row r="81" spans="1:30" ht="18.75" customHeight="1" x14ac:dyDescent="0.3">
      <c r="A81" s="7">
        <v>9101112047</v>
      </c>
      <c r="B81" s="7">
        <v>39</v>
      </c>
      <c r="C81" s="7">
        <v>0</v>
      </c>
      <c r="D81" s="7">
        <f t="shared" si="11"/>
        <v>39</v>
      </c>
      <c r="E81" s="8">
        <v>0.13313491909951999</v>
      </c>
      <c r="F81" s="8">
        <v>1.4728849080998101</v>
      </c>
      <c r="G81" s="8">
        <f t="shared" si="12"/>
        <v>40.606019827199326</v>
      </c>
      <c r="H81" s="3" t="e">
        <f t="shared" si="13"/>
        <v>#DIV/0!</v>
      </c>
      <c r="I81" s="8">
        <f t="shared" si="14"/>
        <v>3.7766279694866927</v>
      </c>
      <c r="J81" s="8">
        <f t="shared" si="15"/>
        <v>4.1179995569213474</v>
      </c>
      <c r="K81" t="s">
        <v>183</v>
      </c>
      <c r="L81" s="4" t="s">
        <v>184</v>
      </c>
      <c r="M81" s="7">
        <v>10</v>
      </c>
      <c r="N81" s="7">
        <v>0</v>
      </c>
      <c r="O81" s="7">
        <v>0</v>
      </c>
      <c r="P81" s="7">
        <v>0</v>
      </c>
      <c r="Q81" s="7">
        <v>13</v>
      </c>
      <c r="R81" s="7">
        <v>6</v>
      </c>
      <c r="S81" s="7">
        <v>0</v>
      </c>
      <c r="T81" s="7">
        <v>0</v>
      </c>
      <c r="U81" s="7">
        <v>9</v>
      </c>
      <c r="V81" s="7">
        <v>1</v>
      </c>
      <c r="W81" s="7">
        <v>0</v>
      </c>
      <c r="X81" s="7">
        <v>0</v>
      </c>
      <c r="Y81" s="8">
        <f t="shared" si="16"/>
        <v>0.99672130093847955</v>
      </c>
      <c r="Z81" s="8">
        <f t="shared" si="17"/>
        <v>0.48717948717948717</v>
      </c>
      <c r="AA81" s="7">
        <f t="shared" si="18"/>
        <v>0</v>
      </c>
      <c r="AB81" s="8">
        <f t="shared" si="19"/>
        <v>241.92926437212915</v>
      </c>
      <c r="AC81" s="8">
        <f t="shared" si="20"/>
        <v>2.6073197945081943E-4</v>
      </c>
      <c r="AD81" s="9">
        <f t="shared" si="21"/>
        <v>5.2146395890163886</v>
      </c>
    </row>
    <row r="82" spans="1:30" ht="18.75" customHeight="1" x14ac:dyDescent="0.3">
      <c r="A82" s="7">
        <v>9101112048</v>
      </c>
      <c r="B82" s="7">
        <v>59</v>
      </c>
      <c r="C82" s="7">
        <v>0</v>
      </c>
      <c r="D82" s="7">
        <f t="shared" si="11"/>
        <v>59</v>
      </c>
      <c r="E82" s="8">
        <v>0.105967995167229</v>
      </c>
      <c r="F82" s="8">
        <v>3.5878663870187699</v>
      </c>
      <c r="G82" s="8">
        <f t="shared" si="12"/>
        <v>62.693834382185997</v>
      </c>
      <c r="H82" s="3" t="e">
        <f t="shared" si="13"/>
        <v>#DIV/0!</v>
      </c>
      <c r="I82" s="8">
        <f t="shared" si="14"/>
        <v>6.0811294695233382</v>
      </c>
      <c r="J82" s="8">
        <f t="shared" si="15"/>
        <v>6.2607362409932161</v>
      </c>
      <c r="K82" t="s">
        <v>185</v>
      </c>
      <c r="L82" s="4" t="s">
        <v>186</v>
      </c>
      <c r="M82" s="7">
        <v>14</v>
      </c>
      <c r="N82" s="7">
        <v>1</v>
      </c>
      <c r="O82" s="7">
        <v>0</v>
      </c>
      <c r="P82" s="7">
        <v>0</v>
      </c>
      <c r="Q82" s="7">
        <v>12</v>
      </c>
      <c r="R82" s="7">
        <v>6</v>
      </c>
      <c r="S82" s="7">
        <v>1</v>
      </c>
      <c r="T82" s="7">
        <v>0</v>
      </c>
      <c r="U82" s="7">
        <v>9</v>
      </c>
      <c r="V82" s="7">
        <v>2</v>
      </c>
      <c r="W82" s="7">
        <v>0</v>
      </c>
      <c r="X82" s="7">
        <v>0</v>
      </c>
      <c r="Y82" s="8">
        <f t="shared" si="16"/>
        <v>0.99830975412157374</v>
      </c>
      <c r="Z82" s="8">
        <f t="shared" si="17"/>
        <v>0.42222222222222222</v>
      </c>
      <c r="AA82" s="8">
        <f t="shared" si="18"/>
        <v>2.2222222222222223E-2</v>
      </c>
      <c r="AB82" s="8">
        <f t="shared" si="19"/>
        <v>371.45357735846744</v>
      </c>
      <c r="AC82" s="8">
        <f t="shared" si="20"/>
        <v>4.0032290740069163E-4</v>
      </c>
      <c r="AD82" s="9">
        <f t="shared" si="21"/>
        <v>8.0064581480138326</v>
      </c>
    </row>
    <row r="83" spans="1:30" ht="18.75" customHeight="1" x14ac:dyDescent="0.3">
      <c r="A83" s="7">
        <v>9101112052</v>
      </c>
      <c r="B83" s="7">
        <v>36</v>
      </c>
      <c r="C83" s="7">
        <v>0</v>
      </c>
      <c r="D83" s="7">
        <f t="shared" si="11"/>
        <v>36</v>
      </c>
      <c r="E83" s="8">
        <v>7.8616592180237005E-2</v>
      </c>
      <c r="F83" s="8">
        <v>1.15078529982183</v>
      </c>
      <c r="G83" s="8">
        <f t="shared" si="12"/>
        <v>37.229401892002066</v>
      </c>
      <c r="H83" s="3" t="e">
        <f t="shared" si="13"/>
        <v>#DIV/0!</v>
      </c>
      <c r="I83" s="8">
        <f t="shared" si="14"/>
        <v>3.1966258328384165</v>
      </c>
      <c r="J83" s="8">
        <f t="shared" si="15"/>
        <v>3.4150052555612951</v>
      </c>
      <c r="K83" t="s">
        <v>187</v>
      </c>
      <c r="L83" s="4" t="s">
        <v>188</v>
      </c>
      <c r="M83" s="7">
        <v>10</v>
      </c>
      <c r="N83" s="7">
        <v>1</v>
      </c>
      <c r="O83" s="7">
        <v>0</v>
      </c>
      <c r="P83" s="7">
        <v>0</v>
      </c>
      <c r="Q83" s="7">
        <v>6</v>
      </c>
      <c r="R83" s="7">
        <v>8</v>
      </c>
      <c r="S83" s="7">
        <v>1</v>
      </c>
      <c r="T83" s="7">
        <v>1</v>
      </c>
      <c r="U83" s="7">
        <v>4</v>
      </c>
      <c r="V83" s="7">
        <v>1</v>
      </c>
      <c r="W83" s="7">
        <v>0</v>
      </c>
      <c r="X83" s="7">
        <v>0</v>
      </c>
      <c r="Y83" s="8">
        <f t="shared" si="16"/>
        <v>0.99788831976381742</v>
      </c>
      <c r="Z83" s="8">
        <f t="shared" si="17"/>
        <v>0.5</v>
      </c>
      <c r="AA83" s="8">
        <f t="shared" si="18"/>
        <v>6.25E-2</v>
      </c>
      <c r="AB83" s="8">
        <f t="shared" si="19"/>
        <v>232.29067886411173</v>
      </c>
      <c r="AC83" s="8">
        <f t="shared" si="20"/>
        <v>2.5034428416668964E-4</v>
      </c>
      <c r="AD83" s="9">
        <f t="shared" si="21"/>
        <v>5.0068856833337927</v>
      </c>
    </row>
    <row r="84" spans="1:30" ht="18.75" customHeight="1" x14ac:dyDescent="0.3">
      <c r="A84" s="7">
        <v>9101112054</v>
      </c>
      <c r="B84" s="7">
        <v>159</v>
      </c>
      <c r="C84" s="7">
        <v>0</v>
      </c>
      <c r="D84" s="7">
        <f t="shared" si="11"/>
        <v>159</v>
      </c>
      <c r="E84" s="8">
        <v>0.16305173606103801</v>
      </c>
      <c r="F84" s="8">
        <v>24.202240212178499</v>
      </c>
      <c r="G84" s="8">
        <f t="shared" si="12"/>
        <v>183.36529194823956</v>
      </c>
      <c r="H84" s="3" t="e">
        <f t="shared" si="13"/>
        <v>#DIV/0!</v>
      </c>
      <c r="I84" s="8">
        <f t="shared" si="14"/>
        <v>15.221534724640565</v>
      </c>
      <c r="J84" s="8">
        <f t="shared" si="15"/>
        <v>15.324082986314188</v>
      </c>
      <c r="K84" t="s">
        <v>189</v>
      </c>
      <c r="L84" s="4" t="s">
        <v>190</v>
      </c>
      <c r="M84" s="7">
        <v>31</v>
      </c>
      <c r="N84" s="7">
        <v>3</v>
      </c>
      <c r="O84" s="7">
        <v>0</v>
      </c>
      <c r="P84" s="7">
        <v>2</v>
      </c>
      <c r="Q84" s="7">
        <v>19</v>
      </c>
      <c r="R84" s="7">
        <v>42</v>
      </c>
      <c r="S84" s="7">
        <v>2</v>
      </c>
      <c r="T84" s="7">
        <v>4</v>
      </c>
      <c r="U84" s="7">
        <v>16</v>
      </c>
      <c r="V84" s="7">
        <v>16</v>
      </c>
      <c r="W84" s="7">
        <v>1</v>
      </c>
      <c r="X84" s="7">
        <v>2</v>
      </c>
      <c r="Y84" s="8">
        <f t="shared" si="16"/>
        <v>0.99911078190246017</v>
      </c>
      <c r="Z84" s="8">
        <f t="shared" si="17"/>
        <v>0.48550724637681159</v>
      </c>
      <c r="AA84" s="8">
        <f t="shared" si="18"/>
        <v>7.9710144927536225E-2</v>
      </c>
      <c r="AB84" s="8">
        <f t="shared" si="19"/>
        <v>1152.5258529941291</v>
      </c>
      <c r="AC84" s="8">
        <f t="shared" si="20"/>
        <v>1.242100032004321E-3</v>
      </c>
      <c r="AD84" s="9">
        <f t="shared" si="21"/>
        <v>24.842000640086418</v>
      </c>
    </row>
    <row r="85" spans="1:30" ht="18.75" customHeight="1" x14ac:dyDescent="0.3">
      <c r="A85" s="7">
        <v>9101112062</v>
      </c>
      <c r="B85" s="7">
        <v>69</v>
      </c>
      <c r="C85" s="7">
        <v>0</v>
      </c>
      <c r="D85" s="7">
        <f t="shared" si="11"/>
        <v>69</v>
      </c>
      <c r="E85" s="8">
        <v>0.336189260055406</v>
      </c>
      <c r="F85" s="8">
        <v>3.3357398449072901</v>
      </c>
      <c r="G85" s="8">
        <f t="shared" si="12"/>
        <v>72.6719291049627</v>
      </c>
      <c r="H85" s="3" t="e">
        <f t="shared" si="13"/>
        <v>#DIV/0!</v>
      </c>
      <c r="I85" s="8">
        <f t="shared" si="14"/>
        <v>4.8344055723294064</v>
      </c>
      <c r="J85" s="8">
        <f t="shared" si="15"/>
        <v>5.3216363840039138</v>
      </c>
      <c r="K85" t="s">
        <v>191</v>
      </c>
      <c r="L85" s="4" t="s">
        <v>192</v>
      </c>
      <c r="M85" s="7">
        <v>3</v>
      </c>
      <c r="N85" s="7">
        <v>6</v>
      </c>
      <c r="O85" s="7">
        <v>3</v>
      </c>
      <c r="P85" s="7">
        <v>2</v>
      </c>
      <c r="Q85" s="7">
        <v>7</v>
      </c>
      <c r="R85" s="7">
        <v>9</v>
      </c>
      <c r="S85" s="7">
        <v>1</v>
      </c>
      <c r="T85" s="7">
        <v>4</v>
      </c>
      <c r="U85" s="7">
        <v>3</v>
      </c>
      <c r="V85" s="7">
        <v>2</v>
      </c>
      <c r="W85" s="7">
        <v>4</v>
      </c>
      <c r="X85" s="7">
        <v>3</v>
      </c>
      <c r="Y85" s="8">
        <f t="shared" si="16"/>
        <v>0.99537387731141913</v>
      </c>
      <c r="Z85" s="8">
        <f t="shared" si="17"/>
        <v>0.44680851063829785</v>
      </c>
      <c r="AA85" s="8">
        <f t="shared" si="18"/>
        <v>0.36170212765957449</v>
      </c>
      <c r="AB85" s="8">
        <f t="shared" si="19"/>
        <v>531.76193755530016</v>
      </c>
      <c r="AC85" s="8">
        <f t="shared" si="20"/>
        <v>5.730904152303494E-4</v>
      </c>
      <c r="AD85" s="9">
        <f t="shared" si="21"/>
        <v>11.461808304606988</v>
      </c>
    </row>
    <row r="86" spans="1:30" ht="18.75" customHeight="1" x14ac:dyDescent="0.3">
      <c r="A86" s="7">
        <v>9101112065</v>
      </c>
      <c r="B86" s="7">
        <v>28</v>
      </c>
      <c r="C86" s="7">
        <v>0</v>
      </c>
      <c r="D86" s="7">
        <f t="shared" si="11"/>
        <v>28</v>
      </c>
      <c r="E86" s="8">
        <v>0.109861116330912</v>
      </c>
      <c r="F86" s="8">
        <v>1.55723404260416</v>
      </c>
      <c r="G86" s="8">
        <f t="shared" si="12"/>
        <v>29.667095158935073</v>
      </c>
      <c r="H86" s="3" t="e">
        <f t="shared" si="13"/>
        <v>#DIV/0!</v>
      </c>
      <c r="I86" s="8">
        <f t="shared" si="14"/>
        <v>5.5615501521577144</v>
      </c>
      <c r="J86" s="8">
        <f t="shared" si="15"/>
        <v>5.9539112819109743</v>
      </c>
      <c r="K86" t="s">
        <v>193</v>
      </c>
      <c r="L86" s="4" t="s">
        <v>194</v>
      </c>
      <c r="M86" s="7">
        <v>7</v>
      </c>
      <c r="N86" s="7">
        <v>0</v>
      </c>
      <c r="O86" s="7">
        <v>0</v>
      </c>
      <c r="P86" s="7">
        <v>0</v>
      </c>
      <c r="Q86" s="7">
        <v>6</v>
      </c>
      <c r="R86" s="7">
        <v>4</v>
      </c>
      <c r="S86" s="7">
        <v>0</v>
      </c>
      <c r="T86" s="7">
        <v>0</v>
      </c>
      <c r="U86" s="7">
        <v>8</v>
      </c>
      <c r="V86" s="7">
        <v>2</v>
      </c>
      <c r="W86" s="7">
        <v>0</v>
      </c>
      <c r="X86" s="7">
        <v>0</v>
      </c>
      <c r="Y86" s="8">
        <f t="shared" si="16"/>
        <v>0.99629686978983434</v>
      </c>
      <c r="Z86" s="8">
        <f t="shared" si="17"/>
        <v>0.37037037037037035</v>
      </c>
      <c r="AA86" s="7">
        <f t="shared" si="18"/>
        <v>0</v>
      </c>
      <c r="AB86" s="8">
        <f t="shared" si="19"/>
        <v>169.7617962566764</v>
      </c>
      <c r="AC86" s="8">
        <f t="shared" si="20"/>
        <v>1.8295566387143151E-4</v>
      </c>
      <c r="AD86" s="9">
        <f t="shared" si="21"/>
        <v>3.6591132774286304</v>
      </c>
    </row>
    <row r="87" spans="1:30" ht="18.75" customHeight="1" x14ac:dyDescent="0.3">
      <c r="A87" s="7">
        <v>9101112067</v>
      </c>
      <c r="B87" s="7">
        <v>188</v>
      </c>
      <c r="C87" s="7">
        <v>0</v>
      </c>
      <c r="D87" s="7">
        <f t="shared" si="11"/>
        <v>188</v>
      </c>
      <c r="E87" s="8">
        <v>0.60332004534200201</v>
      </c>
      <c r="F87" s="8">
        <v>8.2324917465661507</v>
      </c>
      <c r="G87" s="8">
        <f t="shared" si="12"/>
        <v>196.83581179190816</v>
      </c>
      <c r="H87" s="3" t="e">
        <f t="shared" si="13"/>
        <v>#DIV/0!</v>
      </c>
      <c r="I87" s="8">
        <f t="shared" si="14"/>
        <v>4.3789849715777391</v>
      </c>
      <c r="J87" s="8">
        <f t="shared" si="15"/>
        <v>4.6998998893128494</v>
      </c>
      <c r="K87" t="s">
        <v>195</v>
      </c>
      <c r="L87" s="4" t="s">
        <v>196</v>
      </c>
      <c r="M87" s="7">
        <v>40</v>
      </c>
      <c r="N87" s="7">
        <v>3</v>
      </c>
      <c r="O87" s="7">
        <v>0</v>
      </c>
      <c r="P87" s="7">
        <v>1</v>
      </c>
      <c r="Q87" s="7">
        <v>39</v>
      </c>
      <c r="R87" s="7">
        <v>37</v>
      </c>
      <c r="S87" s="7">
        <v>2</v>
      </c>
      <c r="T87" s="7">
        <v>0</v>
      </c>
      <c r="U87" s="7">
        <v>24</v>
      </c>
      <c r="V87" s="7">
        <v>18</v>
      </c>
      <c r="W87" s="7">
        <v>0</v>
      </c>
      <c r="X87" s="7">
        <v>2</v>
      </c>
      <c r="Y87" s="8">
        <f t="shared" si="16"/>
        <v>0.9969349071195448</v>
      </c>
      <c r="Z87" s="8">
        <f t="shared" si="17"/>
        <v>0.46987951807228917</v>
      </c>
      <c r="AA87" s="8">
        <f t="shared" si="18"/>
        <v>3.0120481927710843E-2</v>
      </c>
      <c r="AB87" s="8">
        <f t="shared" si="19"/>
        <v>1189.855849548348</v>
      </c>
      <c r="AC87" s="8">
        <f t="shared" si="20"/>
        <v>1.2823313116708541E-3</v>
      </c>
      <c r="AD87" s="9">
        <f t="shared" si="21"/>
        <v>25.646626233417081</v>
      </c>
    </row>
    <row r="88" spans="1:30" ht="18.75" customHeight="1" x14ac:dyDescent="0.3">
      <c r="A88" s="7">
        <v>9101112068</v>
      </c>
      <c r="B88" s="7">
        <v>163</v>
      </c>
      <c r="C88" s="7">
        <v>0</v>
      </c>
      <c r="D88" s="7">
        <f t="shared" si="11"/>
        <v>163</v>
      </c>
      <c r="E88" s="8">
        <v>0.54872101223152603</v>
      </c>
      <c r="F88" s="8">
        <v>11.063712488311699</v>
      </c>
      <c r="G88" s="8">
        <f t="shared" si="12"/>
        <v>174.61243350054323</v>
      </c>
      <c r="H88" s="3" t="e">
        <f t="shared" si="13"/>
        <v>#DIV/0!</v>
      </c>
      <c r="I88" s="8">
        <f t="shared" si="14"/>
        <v>6.7875536738108586</v>
      </c>
      <c r="J88" s="8">
        <f t="shared" si="15"/>
        <v>7.1241923316216145</v>
      </c>
      <c r="K88" t="s">
        <v>197</v>
      </c>
      <c r="L88" s="4" t="s">
        <v>198</v>
      </c>
      <c r="M88" s="7">
        <v>26</v>
      </c>
      <c r="N88" s="7">
        <v>7</v>
      </c>
      <c r="O88" s="7">
        <v>0</v>
      </c>
      <c r="P88" s="7">
        <v>1</v>
      </c>
      <c r="Q88" s="7">
        <v>47</v>
      </c>
      <c r="R88" s="7">
        <v>18</v>
      </c>
      <c r="S88" s="7">
        <v>0</v>
      </c>
      <c r="T88" s="7">
        <v>1</v>
      </c>
      <c r="U88" s="7">
        <v>27</v>
      </c>
      <c r="V88" s="7">
        <v>10</v>
      </c>
      <c r="W88" s="7">
        <v>0</v>
      </c>
      <c r="X88" s="7">
        <v>0</v>
      </c>
      <c r="Y88" s="8">
        <f t="shared" si="16"/>
        <v>0.99685749175341609</v>
      </c>
      <c r="Z88" s="8">
        <f t="shared" si="17"/>
        <v>0.48175182481751827</v>
      </c>
      <c r="AA88" s="8">
        <f t="shared" si="18"/>
        <v>1.4598540145985401E-2</v>
      </c>
      <c r="AB88" s="8">
        <f t="shared" si="19"/>
        <v>1048.7546258727705</v>
      </c>
      <c r="AC88" s="8">
        <f t="shared" si="20"/>
        <v>1.130263716841659E-3</v>
      </c>
      <c r="AD88" s="9">
        <f t="shared" si="21"/>
        <v>22.60527433683318</v>
      </c>
    </row>
    <row r="89" spans="1:30" ht="18.75" customHeight="1" x14ac:dyDescent="0.3">
      <c r="A89" s="7">
        <v>9101112069</v>
      </c>
      <c r="B89" s="7">
        <v>51</v>
      </c>
      <c r="C89" s="7">
        <v>0</v>
      </c>
      <c r="D89" s="7">
        <f t="shared" si="11"/>
        <v>51</v>
      </c>
      <c r="E89" s="8">
        <v>0.124143090688939</v>
      </c>
      <c r="F89" s="8">
        <v>1.5123012720328199</v>
      </c>
      <c r="G89" s="8">
        <f t="shared" si="12"/>
        <v>52.636444362721761</v>
      </c>
      <c r="H89" s="3" t="e">
        <f t="shared" si="13"/>
        <v>#DIV/0!</v>
      </c>
      <c r="I89" s="8">
        <f t="shared" si="14"/>
        <v>2.9652966118290589</v>
      </c>
      <c r="J89" s="8">
        <f t="shared" si="15"/>
        <v>3.2087144367093354</v>
      </c>
      <c r="K89" t="s">
        <v>199</v>
      </c>
      <c r="L89" s="4" t="s">
        <v>200</v>
      </c>
      <c r="M89" s="7">
        <v>17</v>
      </c>
      <c r="N89" s="7">
        <v>0</v>
      </c>
      <c r="O89" s="7">
        <v>0</v>
      </c>
      <c r="P89" s="7">
        <v>1</v>
      </c>
      <c r="Q89" s="7">
        <v>12</v>
      </c>
      <c r="R89" s="7">
        <v>4</v>
      </c>
      <c r="S89" s="7">
        <v>0</v>
      </c>
      <c r="T89" s="7">
        <v>0</v>
      </c>
      <c r="U89" s="7">
        <v>10</v>
      </c>
      <c r="V89" s="7">
        <v>3</v>
      </c>
      <c r="W89" s="7">
        <v>0</v>
      </c>
      <c r="X89" s="7">
        <v>0</v>
      </c>
      <c r="Y89" s="8">
        <f t="shared" si="16"/>
        <v>0.99764149930353463</v>
      </c>
      <c r="Z89" s="8">
        <f t="shared" si="17"/>
        <v>0.34042553191489361</v>
      </c>
      <c r="AA89" s="8">
        <f t="shared" si="18"/>
        <v>2.1276595744680851E-2</v>
      </c>
      <c r="AB89" s="8">
        <f t="shared" si="19"/>
        <v>302.87878289331269</v>
      </c>
      <c r="AC89" s="8">
        <f t="shared" si="20"/>
        <v>3.2641848766157771E-4</v>
      </c>
      <c r="AD89" s="9">
        <f t="shared" si="21"/>
        <v>6.5283697532315541</v>
      </c>
    </row>
    <row r="90" spans="1:30" ht="18.75" customHeight="1" x14ac:dyDescent="0.3">
      <c r="A90" s="7">
        <v>9101112070</v>
      </c>
      <c r="B90" s="7">
        <v>114</v>
      </c>
      <c r="C90" s="7">
        <v>0</v>
      </c>
      <c r="D90" s="7">
        <f t="shared" si="11"/>
        <v>114</v>
      </c>
      <c r="E90" s="8">
        <v>0.21794416734180599</v>
      </c>
      <c r="F90" s="8">
        <v>4.78549946912546</v>
      </c>
      <c r="G90" s="8">
        <f t="shared" si="12"/>
        <v>119.00344363646727</v>
      </c>
      <c r="H90" s="3" t="e">
        <f t="shared" si="13"/>
        <v>#DIV/0!</v>
      </c>
      <c r="I90" s="8">
        <f t="shared" si="14"/>
        <v>4.1978065518644385</v>
      </c>
      <c r="J90" s="8">
        <f t="shared" si="15"/>
        <v>4.3889856460239187</v>
      </c>
      <c r="K90" t="s">
        <v>201</v>
      </c>
      <c r="L90" s="8">
        <v>-38.7199358275695</v>
      </c>
      <c r="M90" s="7">
        <v>28</v>
      </c>
      <c r="N90" s="7">
        <v>2</v>
      </c>
      <c r="O90" s="7">
        <v>0</v>
      </c>
      <c r="P90" s="7">
        <v>0</v>
      </c>
      <c r="Q90" s="7">
        <v>27</v>
      </c>
      <c r="R90" s="7">
        <v>18</v>
      </c>
      <c r="S90" s="7">
        <v>0</v>
      </c>
      <c r="T90" s="7">
        <v>1</v>
      </c>
      <c r="U90" s="7">
        <v>22</v>
      </c>
      <c r="V90" s="7">
        <v>5</v>
      </c>
      <c r="W90" s="7">
        <v>0</v>
      </c>
      <c r="X90" s="7">
        <v>0</v>
      </c>
      <c r="Y90" s="8">
        <f t="shared" si="16"/>
        <v>0.99816858940647479</v>
      </c>
      <c r="Z90" s="8">
        <f t="shared" si="17"/>
        <v>0.44660194174757284</v>
      </c>
      <c r="AA90" s="8">
        <f t="shared" si="18"/>
        <v>9.7087378640776691E-3</v>
      </c>
      <c r="AB90" s="8">
        <f t="shared" si="19"/>
        <v>704.84332830777157</v>
      </c>
      <c r="AC90" s="8">
        <f t="shared" si="20"/>
        <v>7.5962367210653347E-4</v>
      </c>
      <c r="AD90" s="9">
        <f t="shared" si="21"/>
        <v>15.19247344213067</v>
      </c>
    </row>
    <row r="91" spans="1:30" ht="18.75" customHeight="1" x14ac:dyDescent="0.3">
      <c r="A91" s="7">
        <v>9101112073</v>
      </c>
      <c r="B91" s="7">
        <v>44</v>
      </c>
      <c r="C91" s="7">
        <v>0</v>
      </c>
      <c r="D91" s="7">
        <f t="shared" si="11"/>
        <v>44</v>
      </c>
      <c r="E91" s="8">
        <v>0.118954930463343</v>
      </c>
      <c r="F91" s="8">
        <v>2.7085955160419499</v>
      </c>
      <c r="G91" s="8">
        <f t="shared" si="12"/>
        <v>46.827550446505299</v>
      </c>
      <c r="H91" s="3" t="e">
        <f t="shared" si="13"/>
        <v>#DIV/0!</v>
      </c>
      <c r="I91" s="8">
        <f t="shared" si="14"/>
        <v>6.1558989000953401</v>
      </c>
      <c r="J91" s="8">
        <f t="shared" si="15"/>
        <v>6.4262510147847705</v>
      </c>
      <c r="K91" t="s">
        <v>202</v>
      </c>
      <c r="L91" s="4" t="s">
        <v>203</v>
      </c>
      <c r="M91" s="7">
        <v>10</v>
      </c>
      <c r="N91" s="7">
        <v>0</v>
      </c>
      <c r="O91" s="7">
        <v>0</v>
      </c>
      <c r="P91" s="7">
        <v>0</v>
      </c>
      <c r="Q91" s="7">
        <v>10</v>
      </c>
      <c r="R91" s="7">
        <v>12</v>
      </c>
      <c r="S91" s="7">
        <v>0</v>
      </c>
      <c r="T91" s="7">
        <v>0</v>
      </c>
      <c r="U91" s="7">
        <v>8</v>
      </c>
      <c r="V91" s="7">
        <v>2</v>
      </c>
      <c r="W91" s="7">
        <v>1</v>
      </c>
      <c r="X91" s="7">
        <v>0</v>
      </c>
      <c r="Y91" s="8">
        <f t="shared" si="16"/>
        <v>0.99745972340365663</v>
      </c>
      <c r="Z91" s="8">
        <f t="shared" si="17"/>
        <v>0.51162790697674421</v>
      </c>
      <c r="AA91" s="8">
        <f t="shared" si="18"/>
        <v>2.3255813953488372E-2</v>
      </c>
      <c r="AB91" s="8">
        <f t="shared" si="19"/>
        <v>285.81559203212265</v>
      </c>
      <c r="AC91" s="8">
        <f t="shared" si="20"/>
        <v>3.0802914753552332E-4</v>
      </c>
      <c r="AD91" s="9">
        <f t="shared" si="21"/>
        <v>6.1605829507104666</v>
      </c>
    </row>
    <row r="92" spans="1:30" ht="18.75" customHeight="1" x14ac:dyDescent="0.3">
      <c r="A92" s="7">
        <v>9101121001</v>
      </c>
      <c r="B92" s="7">
        <v>1057</v>
      </c>
      <c r="C92" s="7">
        <v>0</v>
      </c>
      <c r="D92" s="7">
        <f t="shared" si="11"/>
        <v>1057</v>
      </c>
      <c r="E92" s="8">
        <v>16.865898702663799</v>
      </c>
      <c r="F92" s="8">
        <v>220.92706759971699</v>
      </c>
      <c r="G92" s="8">
        <f t="shared" si="12"/>
        <v>1294.7929663023808</v>
      </c>
      <c r="H92" s="3" t="e">
        <f t="shared" si="13"/>
        <v>#DIV/0!</v>
      </c>
      <c r="I92" s="8">
        <f t="shared" si="14"/>
        <v>20.901330898743328</v>
      </c>
      <c r="J92" s="8">
        <f t="shared" si="15"/>
        <v>22.496969375816541</v>
      </c>
      <c r="K92" t="s">
        <v>204</v>
      </c>
      <c r="L92" s="4" t="s">
        <v>205</v>
      </c>
      <c r="M92" s="7">
        <v>17</v>
      </c>
      <c r="N92" s="7">
        <v>31</v>
      </c>
      <c r="O92" s="7">
        <v>11</v>
      </c>
      <c r="P92" s="7">
        <v>15</v>
      </c>
      <c r="Q92" s="7">
        <v>12</v>
      </c>
      <c r="R92" s="7">
        <v>175</v>
      </c>
      <c r="S92" s="7">
        <v>219</v>
      </c>
      <c r="T92" s="7">
        <v>137</v>
      </c>
      <c r="U92" s="7">
        <v>16</v>
      </c>
      <c r="V92" s="7">
        <v>78</v>
      </c>
      <c r="W92" s="7">
        <v>146</v>
      </c>
      <c r="X92" s="7">
        <v>86</v>
      </c>
      <c r="Y92" s="8">
        <f t="shared" si="16"/>
        <v>0.9869740575199224</v>
      </c>
      <c r="Z92" s="8">
        <f t="shared" si="17"/>
        <v>0.57582184517497348</v>
      </c>
      <c r="AA92" s="8">
        <f t="shared" si="18"/>
        <v>0.65111346765641565</v>
      </c>
      <c r="AB92" s="8">
        <f t="shared" si="19"/>
        <v>11253.004040695332</v>
      </c>
      <c r="AC92" s="8">
        <f t="shared" si="20"/>
        <v>1.2127586242669408E-2</v>
      </c>
      <c r="AD92" s="9">
        <f t="shared" si="21"/>
        <v>242.55172485338815</v>
      </c>
    </row>
    <row r="93" spans="1:30" ht="18.75" customHeight="1" x14ac:dyDescent="0.3">
      <c r="A93" s="7">
        <v>9101121002</v>
      </c>
      <c r="B93" s="7">
        <v>944</v>
      </c>
      <c r="C93" s="7">
        <v>0</v>
      </c>
      <c r="D93" s="7">
        <f t="shared" si="11"/>
        <v>944</v>
      </c>
      <c r="E93" s="8">
        <v>13.6048299614353</v>
      </c>
      <c r="F93" s="8">
        <v>64.5078494398293</v>
      </c>
      <c r="G93" s="8">
        <f t="shared" si="12"/>
        <v>1022.1126794012646</v>
      </c>
      <c r="H93" s="3" t="e">
        <f t="shared" si="13"/>
        <v>#DIV/0!</v>
      </c>
      <c r="I93" s="8">
        <f t="shared" si="14"/>
        <v>6.8334586271005611</v>
      </c>
      <c r="J93" s="8">
        <f t="shared" si="15"/>
        <v>8.2746482416593832</v>
      </c>
      <c r="K93" t="s">
        <v>206</v>
      </c>
      <c r="L93" s="4" t="s">
        <v>207</v>
      </c>
      <c r="M93" s="7">
        <v>23</v>
      </c>
      <c r="N93" s="7">
        <v>25</v>
      </c>
      <c r="O93" s="7">
        <v>10</v>
      </c>
      <c r="P93" s="7">
        <v>9</v>
      </c>
      <c r="Q93" s="7">
        <v>34</v>
      </c>
      <c r="R93" s="7">
        <v>294</v>
      </c>
      <c r="S93" s="7">
        <v>64</v>
      </c>
      <c r="T93" s="7">
        <v>129</v>
      </c>
      <c r="U93" s="7">
        <v>32</v>
      </c>
      <c r="V93" s="7">
        <v>134</v>
      </c>
      <c r="W93" s="7">
        <v>48</v>
      </c>
      <c r="X93" s="7">
        <v>95</v>
      </c>
      <c r="Y93" s="8">
        <f t="shared" si="16"/>
        <v>0.98668950083917883</v>
      </c>
      <c r="Z93" s="8">
        <f t="shared" si="17"/>
        <v>0.58082497212931994</v>
      </c>
      <c r="AA93" s="8">
        <f t="shared" si="18"/>
        <v>0.39576365663322183</v>
      </c>
      <c r="AB93" s="8">
        <f t="shared" si="19"/>
        <v>7847.9365902157724</v>
      </c>
      <c r="AC93" s="8">
        <f t="shared" si="20"/>
        <v>8.4578773348562338E-3</v>
      </c>
      <c r="AD93" s="9">
        <f t="shared" si="21"/>
        <v>169.15754669712467</v>
      </c>
    </row>
    <row r="94" spans="1:30" ht="18.75" customHeight="1" x14ac:dyDescent="0.3">
      <c r="A94" s="7">
        <v>9101121003</v>
      </c>
      <c r="B94" s="7">
        <v>1272</v>
      </c>
      <c r="C94" s="7">
        <v>0</v>
      </c>
      <c r="D94" s="7">
        <f t="shared" si="11"/>
        <v>1272</v>
      </c>
      <c r="E94" s="8">
        <v>2.07834390663705E-2</v>
      </c>
      <c r="F94" s="8">
        <v>45.393501511816503</v>
      </c>
      <c r="G94" s="8">
        <f t="shared" si="12"/>
        <v>1317.414284950883</v>
      </c>
      <c r="H94" s="3" t="e">
        <f t="shared" si="13"/>
        <v>#DIV/0!</v>
      </c>
      <c r="I94" s="8">
        <f t="shared" si="14"/>
        <v>3.5686715025012972</v>
      </c>
      <c r="J94" s="8">
        <f t="shared" si="15"/>
        <v>3.5703054206669047</v>
      </c>
      <c r="K94" t="s">
        <v>208</v>
      </c>
      <c r="L94" s="4" t="s">
        <v>209</v>
      </c>
      <c r="M94" s="7">
        <v>70</v>
      </c>
      <c r="N94" s="7">
        <v>45</v>
      </c>
      <c r="O94" s="7">
        <v>7</v>
      </c>
      <c r="P94" s="7">
        <v>11</v>
      </c>
      <c r="Q94" s="7">
        <v>90</v>
      </c>
      <c r="R94" s="7">
        <v>429</v>
      </c>
      <c r="S94" s="7">
        <v>53</v>
      </c>
      <c r="T94" s="7">
        <v>101</v>
      </c>
      <c r="U94" s="7">
        <v>81</v>
      </c>
      <c r="V94" s="7">
        <v>223</v>
      </c>
      <c r="W94" s="7">
        <v>42</v>
      </c>
      <c r="X94" s="7">
        <v>72</v>
      </c>
      <c r="Y94" s="8">
        <f t="shared" si="16"/>
        <v>0.99998422406732346</v>
      </c>
      <c r="Z94" s="8">
        <f t="shared" si="17"/>
        <v>0.54983660130718959</v>
      </c>
      <c r="AA94" s="8">
        <f t="shared" si="18"/>
        <v>0.23366013071895425</v>
      </c>
      <c r="AB94" s="8">
        <f t="shared" si="19"/>
        <v>9267.0014695915179</v>
      </c>
      <c r="AC94" s="8">
        <f t="shared" si="20"/>
        <v>9.9872317762422867E-3</v>
      </c>
      <c r="AD94" s="9">
        <f t="shared" si="21"/>
        <v>199.74463552484573</v>
      </c>
    </row>
    <row r="95" spans="1:30" ht="18.75" customHeight="1" x14ac:dyDescent="0.3">
      <c r="A95" s="7">
        <v>9101122051</v>
      </c>
      <c r="B95" s="7">
        <v>110</v>
      </c>
      <c r="C95" s="7">
        <v>0</v>
      </c>
      <c r="D95" s="7">
        <f t="shared" si="11"/>
        <v>110</v>
      </c>
      <c r="E95" s="8">
        <v>7.2910901812153002</v>
      </c>
      <c r="F95" s="8">
        <v>77.565773051259995</v>
      </c>
      <c r="G95" s="8">
        <f t="shared" si="12"/>
        <v>194.85686323247529</v>
      </c>
      <c r="H95" s="3" t="e">
        <f t="shared" si="13"/>
        <v>#DIV/0!</v>
      </c>
      <c r="I95" s="8">
        <f t="shared" si="14"/>
        <v>70.514339137509083</v>
      </c>
      <c r="J95" s="8">
        <f t="shared" si="15"/>
        <v>77.142602938613905</v>
      </c>
      <c r="K95" t="s">
        <v>210</v>
      </c>
      <c r="L95" s="4" t="s">
        <v>211</v>
      </c>
      <c r="M95" s="7">
        <v>7</v>
      </c>
      <c r="N95" s="7">
        <v>6</v>
      </c>
      <c r="O95" s="7">
        <v>9</v>
      </c>
      <c r="P95" s="7">
        <v>3</v>
      </c>
      <c r="Q95" s="7">
        <v>15</v>
      </c>
      <c r="R95" s="7">
        <v>17</v>
      </c>
      <c r="S95" s="7">
        <v>16</v>
      </c>
      <c r="T95" s="7">
        <v>3</v>
      </c>
      <c r="U95" s="7">
        <v>4</v>
      </c>
      <c r="V95" s="7">
        <v>8</v>
      </c>
      <c r="W95" s="7">
        <v>11</v>
      </c>
      <c r="X95" s="7">
        <v>3</v>
      </c>
      <c r="Y95" s="8">
        <f t="shared" si="16"/>
        <v>0.96258232807270128</v>
      </c>
      <c r="Z95" s="8">
        <f t="shared" si="17"/>
        <v>0.5</v>
      </c>
      <c r="AA95" s="8">
        <f t="shared" si="18"/>
        <v>0.44117647058823528</v>
      </c>
      <c r="AB95" s="8">
        <f t="shared" si="19"/>
        <v>1476.550781251967</v>
      </c>
      <c r="AC95" s="8">
        <f t="shared" si="20"/>
        <v>1.5913081410577395E-3</v>
      </c>
      <c r="AD95" s="9">
        <f t="shared" si="21"/>
        <v>31.826162821154792</v>
      </c>
    </row>
    <row r="96" spans="1:30" ht="18.75" customHeight="1" x14ac:dyDescent="0.3">
      <c r="A96" s="7">
        <v>9101122060</v>
      </c>
      <c r="B96" s="7">
        <v>34</v>
      </c>
      <c r="C96" s="7">
        <v>0</v>
      </c>
      <c r="D96" s="7">
        <f t="shared" si="11"/>
        <v>34</v>
      </c>
      <c r="E96" s="8">
        <v>0.154157669046357</v>
      </c>
      <c r="F96" s="8">
        <v>1.7870033985315501</v>
      </c>
      <c r="G96" s="8">
        <f t="shared" si="12"/>
        <v>35.941161067577909</v>
      </c>
      <c r="H96" s="3" t="e">
        <f t="shared" si="13"/>
        <v>#DIV/0!</v>
      </c>
      <c r="I96" s="8">
        <f t="shared" si="14"/>
        <v>5.255892348622206</v>
      </c>
      <c r="J96" s="8">
        <f t="shared" si="15"/>
        <v>5.7092972575820848</v>
      </c>
      <c r="K96" t="s">
        <v>212</v>
      </c>
      <c r="L96" s="4" t="s">
        <v>213</v>
      </c>
      <c r="M96" s="7">
        <v>2</v>
      </c>
      <c r="N96" s="7">
        <v>2</v>
      </c>
      <c r="O96" s="7">
        <v>1</v>
      </c>
      <c r="P96" s="7">
        <v>1</v>
      </c>
      <c r="Q96" s="7">
        <v>1</v>
      </c>
      <c r="R96" s="7">
        <v>2</v>
      </c>
      <c r="S96" s="7">
        <v>5</v>
      </c>
      <c r="T96" s="7">
        <v>0</v>
      </c>
      <c r="U96" s="7">
        <v>3</v>
      </c>
      <c r="V96" s="7">
        <v>1</v>
      </c>
      <c r="W96" s="7">
        <v>4</v>
      </c>
      <c r="X96" s="7">
        <v>0</v>
      </c>
      <c r="Y96" s="8">
        <f t="shared" si="16"/>
        <v>0.99571083224728041</v>
      </c>
      <c r="Z96" s="8">
        <f t="shared" si="17"/>
        <v>0.36363636363636365</v>
      </c>
      <c r="AA96" s="8">
        <f t="shared" si="18"/>
        <v>0.5</v>
      </c>
      <c r="AB96" s="8">
        <f t="shared" si="19"/>
        <v>276.95636535877935</v>
      </c>
      <c r="AC96" s="8">
        <f t="shared" si="20"/>
        <v>2.9848138276659773E-4</v>
      </c>
      <c r="AD96" s="9">
        <f t="shared" si="21"/>
        <v>5.9696276553319549</v>
      </c>
    </row>
    <row r="97" spans="1:30" ht="18.75" customHeight="1" x14ac:dyDescent="0.3">
      <c r="A97" s="7">
        <v>9101122061</v>
      </c>
      <c r="B97" s="7">
        <v>6</v>
      </c>
      <c r="C97" s="7">
        <v>0</v>
      </c>
      <c r="D97" s="7">
        <f t="shared" si="11"/>
        <v>6</v>
      </c>
      <c r="E97" s="8">
        <v>0.21114628556722501</v>
      </c>
      <c r="F97" s="8">
        <v>3.9055282214543801</v>
      </c>
      <c r="G97" s="8">
        <f t="shared" si="12"/>
        <v>10.116674507021605</v>
      </c>
      <c r="H97" s="3" t="e">
        <f t="shared" si="13"/>
        <v>#DIV/0!</v>
      </c>
      <c r="I97" s="8">
        <f t="shared" si="14"/>
        <v>65.092137024239676</v>
      </c>
      <c r="J97" s="8">
        <f t="shared" si="15"/>
        <v>68.611241783693416</v>
      </c>
      <c r="K97" t="s">
        <v>214</v>
      </c>
      <c r="L97" s="4" t="s">
        <v>215</v>
      </c>
      <c r="M97" s="7">
        <v>0</v>
      </c>
      <c r="N97" s="7">
        <v>2</v>
      </c>
      <c r="O97" s="7">
        <v>0</v>
      </c>
      <c r="P97" s="7">
        <v>0</v>
      </c>
      <c r="Q97" s="7">
        <v>1</v>
      </c>
      <c r="R97" s="7">
        <v>0</v>
      </c>
      <c r="S97" s="7">
        <v>2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8">
        <f t="shared" si="16"/>
        <v>0.97912888415845789</v>
      </c>
      <c r="Z97" s="8">
        <f t="shared" si="17"/>
        <v>0.5</v>
      </c>
      <c r="AA97" s="8">
        <f t="shared" si="18"/>
        <v>0.33333333333333331</v>
      </c>
      <c r="AB97" s="8">
        <f t="shared" si="19"/>
        <v>73.133214956988979</v>
      </c>
      <c r="AC97" s="8">
        <f t="shared" si="20"/>
        <v>7.8817120156277846E-5</v>
      </c>
      <c r="AD97" s="9">
        <f t="shared" si="21"/>
        <v>1.5763424031255568</v>
      </c>
    </row>
    <row r="98" spans="1:30" ht="18.75" customHeight="1" x14ac:dyDescent="0.3">
      <c r="A98" s="7">
        <v>9101141001</v>
      </c>
      <c r="B98" s="7">
        <v>490</v>
      </c>
      <c r="C98" s="7">
        <v>495</v>
      </c>
      <c r="D98" s="7">
        <f t="shared" si="11"/>
        <v>985</v>
      </c>
      <c r="E98" s="8">
        <v>3.5229632105876103E-2</v>
      </c>
      <c r="F98" s="8">
        <v>103.770921533492</v>
      </c>
      <c r="G98" s="8">
        <f t="shared" si="12"/>
        <v>1088.8061511655978</v>
      </c>
      <c r="H98" s="8">
        <f t="shared" si="13"/>
        <v>7.1170973951264847E-3</v>
      </c>
      <c r="I98" s="8">
        <f t="shared" si="14"/>
        <v>21.177739088467757</v>
      </c>
      <c r="J98" s="8">
        <f t="shared" si="15"/>
        <v>10.538695549806887</v>
      </c>
      <c r="K98" t="s">
        <v>216</v>
      </c>
      <c r="L98" s="4" t="s">
        <v>217</v>
      </c>
      <c r="M98" s="7">
        <v>100</v>
      </c>
      <c r="N98" s="7">
        <v>33</v>
      </c>
      <c r="O98" s="7">
        <v>3</v>
      </c>
      <c r="P98" s="7">
        <v>3</v>
      </c>
      <c r="Q98" s="7">
        <v>95</v>
      </c>
      <c r="R98" s="7">
        <v>234</v>
      </c>
      <c r="S98" s="7">
        <v>7</v>
      </c>
      <c r="T98" s="7">
        <v>26</v>
      </c>
      <c r="U98" s="7">
        <v>106</v>
      </c>
      <c r="V98" s="7">
        <v>147</v>
      </c>
      <c r="W98" s="7">
        <v>16</v>
      </c>
      <c r="X98" s="7">
        <v>32</v>
      </c>
      <c r="Y98" s="8">
        <f t="shared" si="16"/>
        <v>0.54534126290326645</v>
      </c>
      <c r="Z98" s="8">
        <f t="shared" si="17"/>
        <v>0.45137157107231918</v>
      </c>
      <c r="AA98" s="8">
        <f t="shared" si="18"/>
        <v>0.10847880299251871</v>
      </c>
      <c r="AB98" s="8">
        <f t="shared" si="19"/>
        <v>4424.2164456344435</v>
      </c>
      <c r="AC98" s="8">
        <f t="shared" si="20"/>
        <v>4.7680660476642498E-3</v>
      </c>
      <c r="AD98" s="9">
        <f t="shared" si="21"/>
        <v>95.361320953285002</v>
      </c>
    </row>
    <row r="99" spans="1:30" ht="18.75" customHeight="1" x14ac:dyDescent="0.3">
      <c r="A99" s="7">
        <v>9101141002</v>
      </c>
      <c r="B99" s="7">
        <v>1022</v>
      </c>
      <c r="C99" s="7">
        <v>3</v>
      </c>
      <c r="D99" s="7">
        <f t="shared" si="11"/>
        <v>1025</v>
      </c>
      <c r="E99" s="8">
        <v>4.0512837231950802E-2</v>
      </c>
      <c r="F99" s="8">
        <v>107.593325308536</v>
      </c>
      <c r="G99" s="8">
        <f t="shared" si="12"/>
        <v>1132.6338381457679</v>
      </c>
      <c r="H99" s="8">
        <f t="shared" si="13"/>
        <v>1.3504279077316934</v>
      </c>
      <c r="I99" s="8">
        <f t="shared" si="14"/>
        <v>10.527722632929159</v>
      </c>
      <c r="J99" s="8">
        <f t="shared" si="15"/>
        <v>10.500862258123695</v>
      </c>
      <c r="K99" t="s">
        <v>218</v>
      </c>
      <c r="L99" s="4" t="s">
        <v>219</v>
      </c>
      <c r="M99" s="7">
        <v>115</v>
      </c>
      <c r="N99" s="7">
        <v>41</v>
      </c>
      <c r="O99" s="7">
        <v>0</v>
      </c>
      <c r="P99" s="7">
        <v>2</v>
      </c>
      <c r="Q99" s="7">
        <v>204</v>
      </c>
      <c r="R99" s="7">
        <v>273</v>
      </c>
      <c r="S99" s="7">
        <v>3</v>
      </c>
      <c r="T99" s="7">
        <v>24</v>
      </c>
      <c r="U99" s="7">
        <v>140</v>
      </c>
      <c r="V99" s="7">
        <v>123</v>
      </c>
      <c r="W99" s="7">
        <v>3</v>
      </c>
      <c r="X99" s="7">
        <v>13</v>
      </c>
      <c r="Y99" s="8">
        <f t="shared" si="16"/>
        <v>0.99731553770086057</v>
      </c>
      <c r="Z99" s="8">
        <f t="shared" si="17"/>
        <v>0.5356004250797024</v>
      </c>
      <c r="AA99" s="8">
        <f t="shared" si="18"/>
        <v>4.7821466524973433E-2</v>
      </c>
      <c r="AB99" s="8">
        <f t="shared" si="19"/>
        <v>7077.9018015874972</v>
      </c>
      <c r="AC99" s="8">
        <f t="shared" si="20"/>
        <v>7.6279955295024985E-3</v>
      </c>
      <c r="AD99" s="9">
        <f t="shared" si="21"/>
        <v>152.55991059004998</v>
      </c>
    </row>
    <row r="100" spans="1:30" ht="18.75" customHeight="1" x14ac:dyDescent="0.3">
      <c r="A100" s="7">
        <v>9101141003</v>
      </c>
      <c r="B100" s="7">
        <v>1490</v>
      </c>
      <c r="C100" s="7">
        <v>72</v>
      </c>
      <c r="D100" s="7">
        <f t="shared" si="11"/>
        <v>1562</v>
      </c>
      <c r="E100" s="8">
        <v>0.28684493969614799</v>
      </c>
      <c r="F100" s="8">
        <v>305.64743566664299</v>
      </c>
      <c r="G100" s="8">
        <f t="shared" si="12"/>
        <v>1867.9342806063391</v>
      </c>
      <c r="H100" s="8">
        <f t="shared" si="13"/>
        <v>0.39839574957798335</v>
      </c>
      <c r="I100" s="8">
        <f t="shared" si="14"/>
        <v>20.51325071588208</v>
      </c>
      <c r="J100" s="8">
        <f t="shared" si="15"/>
        <v>19.586061498485222</v>
      </c>
      <c r="K100" t="s">
        <v>220</v>
      </c>
      <c r="L100" s="4" t="s">
        <v>221</v>
      </c>
      <c r="M100" s="7">
        <v>122</v>
      </c>
      <c r="N100" s="7">
        <v>80</v>
      </c>
      <c r="O100" s="7">
        <v>9</v>
      </c>
      <c r="P100" s="7">
        <v>15</v>
      </c>
      <c r="Q100" s="7">
        <v>202</v>
      </c>
      <c r="R100" s="7">
        <v>403</v>
      </c>
      <c r="S100" s="7">
        <v>41</v>
      </c>
      <c r="T100" s="7">
        <v>89</v>
      </c>
      <c r="U100" s="7">
        <v>125</v>
      </c>
      <c r="V100" s="7">
        <v>241</v>
      </c>
      <c r="W100" s="7">
        <v>41</v>
      </c>
      <c r="X100" s="7">
        <v>54</v>
      </c>
      <c r="Y100" s="8">
        <f t="shared" si="16"/>
        <v>0.96130118404581588</v>
      </c>
      <c r="Z100" s="8">
        <f t="shared" si="17"/>
        <v>0.5168776371308017</v>
      </c>
      <c r="AA100" s="8">
        <f t="shared" si="18"/>
        <v>0.17510548523206751</v>
      </c>
      <c r="AB100" s="8">
        <f t="shared" si="19"/>
        <v>12217.566247232817</v>
      </c>
      <c r="AC100" s="8">
        <f t="shared" si="20"/>
        <v>1.3167114114862372E-2</v>
      </c>
      <c r="AD100" s="9">
        <f t="shared" si="21"/>
        <v>263.34228229724744</v>
      </c>
    </row>
    <row r="101" spans="1:30" ht="18.75" customHeight="1" x14ac:dyDescent="0.3">
      <c r="A101" s="7">
        <v>9101141004</v>
      </c>
      <c r="B101" s="7">
        <v>910</v>
      </c>
      <c r="C101" s="7">
        <v>0</v>
      </c>
      <c r="D101" s="7">
        <f t="shared" si="11"/>
        <v>910</v>
      </c>
      <c r="E101" s="8">
        <v>1.89731302579705E-2</v>
      </c>
      <c r="F101" s="8">
        <v>5.2923620444680202</v>
      </c>
      <c r="G101" s="8">
        <f t="shared" si="12"/>
        <v>915.31133517472608</v>
      </c>
      <c r="H101" s="3" t="e">
        <f t="shared" si="13"/>
        <v>#DIV/0!</v>
      </c>
      <c r="I101" s="8">
        <f t="shared" si="14"/>
        <v>0.58157824664483737</v>
      </c>
      <c r="J101" s="8">
        <f t="shared" si="15"/>
        <v>0.58366320601385513</v>
      </c>
      <c r="K101" t="s">
        <v>222</v>
      </c>
      <c r="L101" s="4" t="s">
        <v>223</v>
      </c>
      <c r="M101" s="7">
        <v>50</v>
      </c>
      <c r="N101" s="7">
        <v>28</v>
      </c>
      <c r="O101" s="7">
        <v>0</v>
      </c>
      <c r="P101" s="7">
        <v>2</v>
      </c>
      <c r="Q101" s="7">
        <v>123</v>
      </c>
      <c r="R101" s="7">
        <v>360</v>
      </c>
      <c r="S101" s="7">
        <v>9</v>
      </c>
      <c r="T101" s="7">
        <v>53</v>
      </c>
      <c r="U101" s="7">
        <v>76</v>
      </c>
      <c r="V101" s="7">
        <v>116</v>
      </c>
      <c r="W101" s="7">
        <v>6</v>
      </c>
      <c r="X101" s="7">
        <v>18</v>
      </c>
      <c r="Y101" s="8">
        <f t="shared" si="16"/>
        <v>0.99997927139157039</v>
      </c>
      <c r="Z101" s="8">
        <f t="shared" si="17"/>
        <v>0.64803804994054692</v>
      </c>
      <c r="AA101" s="8">
        <f t="shared" si="18"/>
        <v>0.10463733650416171</v>
      </c>
      <c r="AB101" s="8">
        <f t="shared" si="19"/>
        <v>6145.877916431562</v>
      </c>
      <c r="AC101" s="8">
        <f t="shared" si="20"/>
        <v>6.6235348533506414E-3</v>
      </c>
      <c r="AD101" s="9">
        <f t="shared" si="21"/>
        <v>132.47069706701282</v>
      </c>
    </row>
    <row r="102" spans="1:30" ht="18.75" customHeight="1" x14ac:dyDescent="0.3">
      <c r="A102" s="7">
        <v>9101142008</v>
      </c>
      <c r="B102" s="7">
        <v>154</v>
      </c>
      <c r="C102" s="7">
        <v>0</v>
      </c>
      <c r="D102" s="7">
        <f t="shared" si="11"/>
        <v>154</v>
      </c>
      <c r="E102" s="8">
        <v>0.45831198177922</v>
      </c>
      <c r="F102" s="8">
        <v>2.97326204821504</v>
      </c>
      <c r="G102" s="8">
        <f t="shared" si="12"/>
        <v>157.43157402999427</v>
      </c>
      <c r="H102" s="3" t="e">
        <f t="shared" si="13"/>
        <v>#DIV/0!</v>
      </c>
      <c r="I102" s="8">
        <f t="shared" si="14"/>
        <v>1.9306896416980781</v>
      </c>
      <c r="J102" s="8">
        <f t="shared" si="15"/>
        <v>2.2282948246716012</v>
      </c>
      <c r="K102" t="s">
        <v>224</v>
      </c>
      <c r="L102" s="8">
        <v>-38.683901713794697</v>
      </c>
      <c r="M102" s="7">
        <v>27</v>
      </c>
      <c r="N102" s="7">
        <v>4</v>
      </c>
      <c r="O102" s="7">
        <v>0</v>
      </c>
      <c r="P102" s="7">
        <v>0</v>
      </c>
      <c r="Q102" s="7">
        <v>35</v>
      </c>
      <c r="R102" s="7">
        <v>21</v>
      </c>
      <c r="S102" s="7">
        <v>5</v>
      </c>
      <c r="T102" s="7">
        <v>0</v>
      </c>
      <c r="U102" s="7">
        <v>24</v>
      </c>
      <c r="V102" s="7">
        <v>13</v>
      </c>
      <c r="W102" s="7">
        <v>0</v>
      </c>
      <c r="X102" s="7">
        <v>2</v>
      </c>
      <c r="Y102" s="8">
        <f t="shared" si="16"/>
        <v>0.99708881789054649</v>
      </c>
      <c r="Z102" s="8">
        <f t="shared" si="17"/>
        <v>0.46564885496183206</v>
      </c>
      <c r="AA102" s="8">
        <f t="shared" si="18"/>
        <v>5.3435114503816793E-2</v>
      </c>
      <c r="AB102" s="8">
        <f t="shared" si="19"/>
        <v>965.13147134412202</v>
      </c>
      <c r="AC102" s="8">
        <f t="shared" si="20"/>
        <v>1.0401413801960223E-3</v>
      </c>
      <c r="AD102" s="9">
        <f t="shared" si="21"/>
        <v>20.802827603920445</v>
      </c>
    </row>
    <row r="103" spans="1:30" ht="18.75" customHeight="1" x14ac:dyDescent="0.3">
      <c r="A103" s="7">
        <v>9101142012</v>
      </c>
      <c r="B103" s="7">
        <v>48</v>
      </c>
      <c r="C103" s="7">
        <v>0</v>
      </c>
      <c r="D103" s="7">
        <f t="shared" si="11"/>
        <v>48</v>
      </c>
      <c r="E103" s="8">
        <v>0.34096242678287703</v>
      </c>
      <c r="F103" s="8">
        <v>7.9204116731319001</v>
      </c>
      <c r="G103" s="8">
        <f t="shared" si="12"/>
        <v>56.261374099914782</v>
      </c>
      <c r="H103" s="3" t="e">
        <f t="shared" si="13"/>
        <v>#DIV/0!</v>
      </c>
      <c r="I103" s="8">
        <f t="shared" si="14"/>
        <v>16.500857652358125</v>
      </c>
      <c r="J103" s="8">
        <f t="shared" si="15"/>
        <v>17.211196041489131</v>
      </c>
      <c r="K103" t="s">
        <v>225</v>
      </c>
      <c r="L103" s="4" t="s">
        <v>226</v>
      </c>
      <c r="M103" s="7">
        <v>3</v>
      </c>
      <c r="N103" s="7">
        <v>2</v>
      </c>
      <c r="O103" s="7">
        <v>2</v>
      </c>
      <c r="P103" s="7">
        <v>3</v>
      </c>
      <c r="Q103" s="7">
        <v>1</v>
      </c>
      <c r="R103" s="7">
        <v>4</v>
      </c>
      <c r="S103" s="7">
        <v>9</v>
      </c>
      <c r="T103" s="7">
        <v>4</v>
      </c>
      <c r="U103" s="7">
        <v>3</v>
      </c>
      <c r="V103" s="7">
        <v>2</v>
      </c>
      <c r="W103" s="7">
        <v>7</v>
      </c>
      <c r="X103" s="7">
        <v>2</v>
      </c>
      <c r="Y103" s="8">
        <f t="shared" si="16"/>
        <v>0.99393967118226856</v>
      </c>
      <c r="Z103" s="8">
        <f t="shared" si="17"/>
        <v>0.42857142857142855</v>
      </c>
      <c r="AA103" s="8">
        <f t="shared" si="18"/>
        <v>0.6428571428571429</v>
      </c>
      <c r="AB103" s="8">
        <f t="shared" si="19"/>
        <v>472.49819813679591</v>
      </c>
      <c r="AC103" s="8">
        <f t="shared" si="20"/>
        <v>5.0922070468356574E-4</v>
      </c>
      <c r="AD103" s="9">
        <f t="shared" si="21"/>
        <v>10.184414093671315</v>
      </c>
    </row>
    <row r="104" spans="1:30" ht="18.75" customHeight="1" x14ac:dyDescent="0.3">
      <c r="A104" s="7">
        <v>9101142022</v>
      </c>
      <c r="B104" s="7">
        <v>38</v>
      </c>
      <c r="C104" s="7">
        <v>0</v>
      </c>
      <c r="D104" s="7">
        <f t="shared" si="11"/>
        <v>38</v>
      </c>
      <c r="E104" s="8">
        <v>5.7353819168806101E-2</v>
      </c>
      <c r="F104" s="8">
        <v>0.40255202442023702</v>
      </c>
      <c r="G104" s="8">
        <f t="shared" si="12"/>
        <v>38.459905843589041</v>
      </c>
      <c r="H104" s="3" t="e">
        <f t="shared" si="13"/>
        <v>#DIV/0!</v>
      </c>
      <c r="I104" s="8">
        <f t="shared" si="14"/>
        <v>1.0593474326848342</v>
      </c>
      <c r="J104" s="8">
        <f t="shared" si="15"/>
        <v>1.2102785357606349</v>
      </c>
      <c r="K104" t="s">
        <v>227</v>
      </c>
      <c r="L104" s="4" t="s">
        <v>228</v>
      </c>
      <c r="M104" s="7">
        <v>10</v>
      </c>
      <c r="N104" s="7">
        <v>0</v>
      </c>
      <c r="O104" s="7">
        <v>0</v>
      </c>
      <c r="P104" s="7">
        <v>0</v>
      </c>
      <c r="Q104" s="7">
        <v>6</v>
      </c>
      <c r="R104" s="7">
        <v>4</v>
      </c>
      <c r="S104" s="7">
        <v>0</v>
      </c>
      <c r="T104" s="7">
        <v>0</v>
      </c>
      <c r="U104" s="7">
        <v>3</v>
      </c>
      <c r="V104" s="7">
        <v>4</v>
      </c>
      <c r="W104" s="7">
        <v>1</v>
      </c>
      <c r="X104" s="7">
        <v>0</v>
      </c>
      <c r="Y104" s="8">
        <f t="shared" si="16"/>
        <v>0.99850873740039681</v>
      </c>
      <c r="Z104" s="8">
        <f t="shared" si="17"/>
        <v>0.35714285714285715</v>
      </c>
      <c r="AA104" s="8">
        <f t="shared" si="18"/>
        <v>3.5714285714285712E-2</v>
      </c>
      <c r="AB104" s="8">
        <f t="shared" si="19"/>
        <v>224.97839370232037</v>
      </c>
      <c r="AC104" s="8">
        <f t="shared" si="20"/>
        <v>2.4246368902872354E-4</v>
      </c>
      <c r="AD104" s="9">
        <f t="shared" si="21"/>
        <v>4.849273780574471</v>
      </c>
    </row>
    <row r="105" spans="1:30" ht="18.75" customHeight="1" x14ac:dyDescent="0.3">
      <c r="A105" s="7">
        <v>9101142024</v>
      </c>
      <c r="B105" s="7">
        <v>21</v>
      </c>
      <c r="C105" s="7">
        <v>0</v>
      </c>
      <c r="D105" s="7">
        <f t="shared" si="11"/>
        <v>21</v>
      </c>
      <c r="E105" s="8">
        <v>0.129933531433092</v>
      </c>
      <c r="F105" s="8">
        <v>1.7783972251068501</v>
      </c>
      <c r="G105" s="8">
        <f t="shared" si="12"/>
        <v>22.908330756539943</v>
      </c>
      <c r="H105" s="3" t="e">
        <f t="shared" si="13"/>
        <v>#DIV/0!</v>
      </c>
      <c r="I105" s="8">
        <f t="shared" si="14"/>
        <v>8.4685582147945233</v>
      </c>
      <c r="J105" s="8">
        <f t="shared" si="15"/>
        <v>9.0872893168568716</v>
      </c>
      <c r="K105" t="s">
        <v>229</v>
      </c>
      <c r="L105" s="4" t="s">
        <v>230</v>
      </c>
      <c r="M105" s="7">
        <v>7</v>
      </c>
      <c r="N105" s="7">
        <v>1</v>
      </c>
      <c r="O105" s="7">
        <v>0</v>
      </c>
      <c r="P105" s="7">
        <v>0</v>
      </c>
      <c r="Q105" s="7">
        <v>4</v>
      </c>
      <c r="R105" s="7">
        <v>2</v>
      </c>
      <c r="S105" s="7">
        <v>0</v>
      </c>
      <c r="T105" s="7">
        <v>0</v>
      </c>
      <c r="U105" s="7">
        <v>3</v>
      </c>
      <c r="V105" s="7">
        <v>2</v>
      </c>
      <c r="W105" s="7">
        <v>0</v>
      </c>
      <c r="X105" s="7">
        <v>0</v>
      </c>
      <c r="Y105" s="8">
        <f t="shared" si="16"/>
        <v>0.99432811003062727</v>
      </c>
      <c r="Z105" s="8">
        <f t="shared" si="17"/>
        <v>0.31578947368421051</v>
      </c>
      <c r="AA105" s="7">
        <f t="shared" si="18"/>
        <v>0</v>
      </c>
      <c r="AB105" s="8">
        <f t="shared" si="19"/>
        <v>128.36040555071739</v>
      </c>
      <c r="AC105" s="8">
        <f t="shared" si="20"/>
        <v>1.3833656175992596E-4</v>
      </c>
      <c r="AD105" s="9">
        <f t="shared" si="21"/>
        <v>2.7667312351985189</v>
      </c>
    </row>
    <row r="106" spans="1:30" ht="18.75" customHeight="1" x14ac:dyDescent="0.3">
      <c r="A106" s="7">
        <v>9101142030</v>
      </c>
      <c r="B106" s="7">
        <v>10</v>
      </c>
      <c r="C106" s="7">
        <v>0</v>
      </c>
      <c r="D106" s="7">
        <f t="shared" si="11"/>
        <v>10</v>
      </c>
      <c r="E106" s="8">
        <v>0.24161151235585901</v>
      </c>
      <c r="F106" s="8">
        <v>2.58067948335774</v>
      </c>
      <c r="G106" s="8">
        <f t="shared" si="12"/>
        <v>12.822290995713599</v>
      </c>
      <c r="H106" s="3" t="e">
        <f t="shared" si="13"/>
        <v>#DIV/0!</v>
      </c>
      <c r="I106" s="8">
        <f t="shared" si="14"/>
        <v>25.806794833577403</v>
      </c>
      <c r="J106" s="8">
        <f t="shared" si="15"/>
        <v>28.222909957135993</v>
      </c>
      <c r="K106" t="s">
        <v>231</v>
      </c>
      <c r="L106" s="4" t="s">
        <v>232</v>
      </c>
      <c r="M106" s="7">
        <v>4</v>
      </c>
      <c r="N106" s="7">
        <v>1</v>
      </c>
      <c r="O106" s="7">
        <v>0</v>
      </c>
      <c r="P106" s="7">
        <v>0</v>
      </c>
      <c r="Q106" s="7">
        <v>2</v>
      </c>
      <c r="R106" s="7">
        <v>1</v>
      </c>
      <c r="S106" s="7">
        <v>0</v>
      </c>
      <c r="T106" s="7">
        <v>0</v>
      </c>
      <c r="U106" s="7">
        <v>2</v>
      </c>
      <c r="V106" s="7">
        <v>0</v>
      </c>
      <c r="W106" s="7">
        <v>0</v>
      </c>
      <c r="X106" s="7">
        <v>0</v>
      </c>
      <c r="Y106" s="8">
        <f t="shared" si="16"/>
        <v>0.98115691552807305</v>
      </c>
      <c r="Z106" s="8">
        <f t="shared" si="17"/>
        <v>0.3</v>
      </c>
      <c r="AA106" s="7">
        <f t="shared" si="18"/>
        <v>0</v>
      </c>
      <c r="AB106" s="8">
        <f t="shared" si="19"/>
        <v>70.596772014216853</v>
      </c>
      <c r="AC106" s="8">
        <f t="shared" si="20"/>
        <v>7.6083545154719554E-5</v>
      </c>
      <c r="AD106" s="9">
        <f t="shared" si="21"/>
        <v>1.5216709030943911</v>
      </c>
    </row>
    <row r="107" spans="1:30" ht="18.75" customHeight="1" x14ac:dyDescent="0.3">
      <c r="A107" s="7">
        <v>9101142037</v>
      </c>
      <c r="B107" s="7">
        <v>28</v>
      </c>
      <c r="C107" s="7">
        <v>0</v>
      </c>
      <c r="D107" s="7">
        <f t="shared" si="11"/>
        <v>28</v>
      </c>
      <c r="E107" s="8">
        <v>0.90224817994850803</v>
      </c>
      <c r="F107" s="8">
        <v>7.0883348294314201</v>
      </c>
      <c r="G107" s="8">
        <f t="shared" si="12"/>
        <v>35.990583009379925</v>
      </c>
      <c r="H107" s="3" t="e">
        <f t="shared" si="13"/>
        <v>#DIV/0!</v>
      </c>
      <c r="I107" s="8">
        <f t="shared" si="14"/>
        <v>25.315481533683641</v>
      </c>
      <c r="J107" s="8">
        <f t="shared" si="15"/>
        <v>28.537796462071164</v>
      </c>
      <c r="K107" t="s">
        <v>233</v>
      </c>
      <c r="L107" s="4" t="s">
        <v>234</v>
      </c>
      <c r="M107" s="7">
        <v>4</v>
      </c>
      <c r="N107" s="7">
        <v>1</v>
      </c>
      <c r="O107" s="7">
        <v>0</v>
      </c>
      <c r="P107" s="7">
        <v>2</v>
      </c>
      <c r="Q107" s="7">
        <v>1</v>
      </c>
      <c r="R107" s="7">
        <v>3</v>
      </c>
      <c r="S107" s="7">
        <v>0</v>
      </c>
      <c r="T107" s="7">
        <v>0</v>
      </c>
      <c r="U107" s="7">
        <v>0</v>
      </c>
      <c r="V107" s="7">
        <v>1</v>
      </c>
      <c r="W107" s="7">
        <v>0</v>
      </c>
      <c r="X107" s="7">
        <v>3</v>
      </c>
      <c r="Y107" s="8">
        <f t="shared" si="16"/>
        <v>0.97493099292908469</v>
      </c>
      <c r="Z107" s="8">
        <f t="shared" si="17"/>
        <v>0.26666666666666666</v>
      </c>
      <c r="AA107" s="8">
        <f t="shared" si="18"/>
        <v>0.33333333333333331</v>
      </c>
      <c r="AB107" s="8">
        <f t="shared" si="19"/>
        <v>242.62409576466627</v>
      </c>
      <c r="AC107" s="8">
        <f t="shared" si="20"/>
        <v>2.6148081306063902E-4</v>
      </c>
      <c r="AD107" s="9">
        <f t="shared" si="21"/>
        <v>5.2296162612127803</v>
      </c>
    </row>
    <row r="108" spans="1:30" ht="18.75" customHeight="1" x14ac:dyDescent="0.3">
      <c r="A108" s="7">
        <v>9101142040</v>
      </c>
      <c r="B108" s="7">
        <v>68</v>
      </c>
      <c r="C108" s="7">
        <v>0</v>
      </c>
      <c r="D108" s="7">
        <f t="shared" si="11"/>
        <v>68</v>
      </c>
      <c r="E108" s="8">
        <v>5.9588521984736603E-2</v>
      </c>
      <c r="F108" s="8">
        <v>3.1044167259531301</v>
      </c>
      <c r="G108" s="8">
        <f t="shared" si="12"/>
        <v>71.164005247937865</v>
      </c>
      <c r="H108" s="3" t="e">
        <f t="shared" si="13"/>
        <v>#DIV/0!</v>
      </c>
      <c r="I108" s="8">
        <f t="shared" si="14"/>
        <v>4.5653187146369563</v>
      </c>
      <c r="J108" s="8">
        <f t="shared" si="15"/>
        <v>4.652948894026272</v>
      </c>
      <c r="K108" t="s">
        <v>235</v>
      </c>
      <c r="L108" s="4" t="s">
        <v>236</v>
      </c>
      <c r="M108" s="7">
        <v>6</v>
      </c>
      <c r="N108" s="7">
        <v>4</v>
      </c>
      <c r="O108" s="7">
        <v>2</v>
      </c>
      <c r="P108" s="7">
        <v>3</v>
      </c>
      <c r="Q108" s="7">
        <v>9</v>
      </c>
      <c r="R108" s="7">
        <v>20</v>
      </c>
      <c r="S108" s="7">
        <v>1</v>
      </c>
      <c r="T108" s="7">
        <v>2</v>
      </c>
      <c r="U108" s="7">
        <v>10</v>
      </c>
      <c r="V108" s="7">
        <v>10</v>
      </c>
      <c r="W108" s="7">
        <v>2</v>
      </c>
      <c r="X108" s="7">
        <v>0</v>
      </c>
      <c r="Y108" s="8">
        <f t="shared" si="16"/>
        <v>0.99916265924357228</v>
      </c>
      <c r="Z108" s="8">
        <f t="shared" si="17"/>
        <v>0.46376811594202899</v>
      </c>
      <c r="AA108" s="8">
        <f t="shared" si="18"/>
        <v>0.14492753623188406</v>
      </c>
      <c r="AB108" s="8">
        <f t="shared" si="19"/>
        <v>462.78377269912124</v>
      </c>
      <c r="AC108" s="8">
        <f t="shared" si="20"/>
        <v>4.9875127519901892E-4</v>
      </c>
      <c r="AD108" s="9">
        <f t="shared" si="21"/>
        <v>9.9750255039803779</v>
      </c>
    </row>
    <row r="109" spans="1:30" ht="18.75" customHeight="1" x14ac:dyDescent="0.3">
      <c r="A109" s="7">
        <v>9101142042</v>
      </c>
      <c r="B109" s="7">
        <v>144</v>
      </c>
      <c r="C109" s="7">
        <v>0</v>
      </c>
      <c r="D109" s="7">
        <f t="shared" si="11"/>
        <v>144</v>
      </c>
      <c r="E109" s="8">
        <v>0.89989275095994303</v>
      </c>
      <c r="F109" s="8">
        <v>10.604587149495901</v>
      </c>
      <c r="G109" s="8">
        <f t="shared" si="12"/>
        <v>155.50447990045583</v>
      </c>
      <c r="H109" s="3" t="e">
        <f t="shared" si="13"/>
        <v>#DIV/0!</v>
      </c>
      <c r="I109" s="8">
        <f t="shared" si="14"/>
        <v>7.3642966315943745</v>
      </c>
      <c r="J109" s="8">
        <f t="shared" si="15"/>
        <v>7.989222153094329</v>
      </c>
      <c r="K109" t="s">
        <v>237</v>
      </c>
      <c r="L109" s="4" t="s">
        <v>238</v>
      </c>
      <c r="M109" s="7">
        <v>47</v>
      </c>
      <c r="N109" s="7">
        <v>2</v>
      </c>
      <c r="O109" s="7">
        <v>1</v>
      </c>
      <c r="P109" s="7">
        <v>2</v>
      </c>
      <c r="Q109" s="7">
        <v>27</v>
      </c>
      <c r="R109" s="7">
        <v>17</v>
      </c>
      <c r="S109" s="7">
        <v>2</v>
      </c>
      <c r="T109" s="7">
        <v>3</v>
      </c>
      <c r="U109" s="7">
        <v>19</v>
      </c>
      <c r="V109" s="7">
        <v>8</v>
      </c>
      <c r="W109" s="7">
        <v>0</v>
      </c>
      <c r="X109" s="7">
        <v>2</v>
      </c>
      <c r="Y109" s="8">
        <f t="shared" si="16"/>
        <v>0.99421307507323264</v>
      </c>
      <c r="Z109" s="8">
        <f t="shared" si="17"/>
        <v>0.37692307692307692</v>
      </c>
      <c r="AA109" s="8">
        <f t="shared" si="18"/>
        <v>7.6923076923076927E-2</v>
      </c>
      <c r="AB109" s="8">
        <f t="shared" si="19"/>
        <v>938.09692210334799</v>
      </c>
      <c r="AC109" s="8">
        <f t="shared" si="20"/>
        <v>1.0110057088443109E-3</v>
      </c>
      <c r="AD109" s="9">
        <f t="shared" si="21"/>
        <v>20.220114176886216</v>
      </c>
    </row>
    <row r="110" spans="1:30" ht="18.75" customHeight="1" x14ac:dyDescent="0.3">
      <c r="A110" s="7">
        <v>9101142046</v>
      </c>
      <c r="B110" s="7">
        <v>16</v>
      </c>
      <c r="C110" s="7">
        <v>0</v>
      </c>
      <c r="D110" s="7">
        <f t="shared" si="11"/>
        <v>16</v>
      </c>
      <c r="E110" s="8">
        <v>5.0497125934535703E-2</v>
      </c>
      <c r="F110" s="8">
        <v>1.43386038919579</v>
      </c>
      <c r="G110" s="8">
        <f t="shared" si="12"/>
        <v>17.484357515130323</v>
      </c>
      <c r="H110" s="3" t="e">
        <f t="shared" si="13"/>
        <v>#DIV/0!</v>
      </c>
      <c r="I110" s="8">
        <f t="shared" si="14"/>
        <v>8.9616274324736871</v>
      </c>
      <c r="J110" s="8">
        <f t="shared" si="15"/>
        <v>9.2772344695645224</v>
      </c>
      <c r="K110" t="s">
        <v>239</v>
      </c>
      <c r="L110" s="4" t="s">
        <v>240</v>
      </c>
      <c r="M110" s="7">
        <v>2</v>
      </c>
      <c r="N110" s="7">
        <v>0</v>
      </c>
      <c r="O110" s="7">
        <v>1</v>
      </c>
      <c r="P110" s="7">
        <v>0</v>
      </c>
      <c r="Q110" s="7">
        <v>4</v>
      </c>
      <c r="R110" s="7">
        <v>1</v>
      </c>
      <c r="S110" s="7">
        <v>2</v>
      </c>
      <c r="T110" s="7">
        <v>0</v>
      </c>
      <c r="U110" s="7">
        <v>2</v>
      </c>
      <c r="V110" s="7">
        <v>0</v>
      </c>
      <c r="W110" s="7">
        <v>0</v>
      </c>
      <c r="X110" s="7">
        <v>0</v>
      </c>
      <c r="Y110" s="8">
        <f t="shared" si="16"/>
        <v>0.99711186837200994</v>
      </c>
      <c r="Z110" s="8">
        <f t="shared" si="17"/>
        <v>0.58333333333333337</v>
      </c>
      <c r="AA110" s="8">
        <f t="shared" si="18"/>
        <v>0.25</v>
      </c>
      <c r="AB110" s="8">
        <f t="shared" si="19"/>
        <v>125.05207656209465</v>
      </c>
      <c r="AC110" s="8">
        <f t="shared" si="20"/>
        <v>1.3477110981628955E-4</v>
      </c>
      <c r="AD110" s="9">
        <f t="shared" si="21"/>
        <v>2.6954221963257909</v>
      </c>
    </row>
    <row r="111" spans="1:30" ht="18.75" customHeight="1" x14ac:dyDescent="0.3">
      <c r="A111" s="7">
        <v>9101142054</v>
      </c>
      <c r="B111" s="7">
        <v>674</v>
      </c>
      <c r="C111" s="7">
        <v>0</v>
      </c>
      <c r="D111" s="7">
        <f t="shared" si="11"/>
        <v>674</v>
      </c>
      <c r="E111" s="8">
        <v>0.28930069457482699</v>
      </c>
      <c r="F111" s="8">
        <v>33.639547953269201</v>
      </c>
      <c r="G111" s="8">
        <f t="shared" si="12"/>
        <v>707.92884864784412</v>
      </c>
      <c r="H111" s="3" t="e">
        <f t="shared" si="13"/>
        <v>#DIV/0!</v>
      </c>
      <c r="I111" s="8">
        <f t="shared" si="14"/>
        <v>4.9910308536007717</v>
      </c>
      <c r="J111" s="8">
        <f t="shared" si="15"/>
        <v>5.0339538053181183</v>
      </c>
      <c r="K111" t="s">
        <v>241</v>
      </c>
      <c r="L111" s="4" t="s">
        <v>242</v>
      </c>
      <c r="M111" s="7">
        <v>70</v>
      </c>
      <c r="N111" s="7">
        <v>13</v>
      </c>
      <c r="O111" s="7">
        <v>1</v>
      </c>
      <c r="P111" s="7">
        <v>1</v>
      </c>
      <c r="Q111" s="7">
        <v>126</v>
      </c>
      <c r="R111" s="7">
        <v>151</v>
      </c>
      <c r="S111" s="7">
        <v>4</v>
      </c>
      <c r="T111" s="7">
        <v>15</v>
      </c>
      <c r="U111" s="7">
        <v>81</v>
      </c>
      <c r="V111" s="7">
        <v>74</v>
      </c>
      <c r="W111" s="7">
        <v>10</v>
      </c>
      <c r="X111" s="7">
        <v>17</v>
      </c>
      <c r="Y111" s="8">
        <f t="shared" si="16"/>
        <v>0.99959134213116552</v>
      </c>
      <c r="Z111" s="8">
        <f t="shared" si="17"/>
        <v>0.52575488454706931</v>
      </c>
      <c r="AA111" s="8">
        <f t="shared" si="18"/>
        <v>8.5257548845470696E-2</v>
      </c>
      <c r="AB111" s="8">
        <f t="shared" si="19"/>
        <v>4524.0169535139667</v>
      </c>
      <c r="AC111" s="8">
        <f t="shared" si="20"/>
        <v>4.8756230397344613E-3</v>
      </c>
      <c r="AD111" s="9">
        <f t="shared" si="21"/>
        <v>97.512460794689233</v>
      </c>
    </row>
    <row r="112" spans="1:30" ht="18.75" customHeight="1" x14ac:dyDescent="0.3">
      <c r="A112" s="7">
        <v>9101142058</v>
      </c>
      <c r="B112" s="7">
        <v>10</v>
      </c>
      <c r="C112" s="7">
        <v>0</v>
      </c>
      <c r="D112" s="7">
        <f t="shared" si="11"/>
        <v>10</v>
      </c>
      <c r="E112" s="8">
        <v>7.24305135880908E-2</v>
      </c>
      <c r="F112" s="8">
        <v>0.70035317168520606</v>
      </c>
      <c r="G112" s="8">
        <f t="shared" si="12"/>
        <v>10.772783685273296</v>
      </c>
      <c r="H112" s="3" t="e">
        <f t="shared" si="13"/>
        <v>#DIV/0!</v>
      </c>
      <c r="I112" s="8">
        <f t="shared" si="14"/>
        <v>7.0035317168520601</v>
      </c>
      <c r="J112" s="8">
        <f t="shared" si="15"/>
        <v>7.7278368527329642</v>
      </c>
      <c r="K112" t="s">
        <v>243</v>
      </c>
      <c r="L112" s="4" t="s">
        <v>244</v>
      </c>
      <c r="M112" s="7">
        <v>4</v>
      </c>
      <c r="N112" s="7">
        <v>0</v>
      </c>
      <c r="O112" s="7">
        <v>0</v>
      </c>
      <c r="P112" s="7">
        <v>1</v>
      </c>
      <c r="Q112" s="7">
        <v>2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8">
        <f t="shared" si="16"/>
        <v>0.99327652761773133</v>
      </c>
      <c r="Z112" s="8">
        <f t="shared" si="17"/>
        <v>0.25</v>
      </c>
      <c r="AA112" s="8">
        <f t="shared" si="18"/>
        <v>0.125</v>
      </c>
      <c r="AB112" s="8">
        <f t="shared" si="19"/>
        <v>64.274549543699337</v>
      </c>
      <c r="AC112" s="8">
        <f t="shared" si="20"/>
        <v>6.9269960268473845E-5</v>
      </c>
      <c r="AD112" s="9">
        <f t="shared" si="21"/>
        <v>1.3853992053694768</v>
      </c>
    </row>
    <row r="113" spans="1:30" ht="18.75" customHeight="1" x14ac:dyDescent="0.3">
      <c r="A113" s="7">
        <v>9101142062</v>
      </c>
      <c r="B113" s="7">
        <v>38</v>
      </c>
      <c r="C113" s="7">
        <v>0</v>
      </c>
      <c r="D113" s="7">
        <f t="shared" si="11"/>
        <v>38</v>
      </c>
      <c r="E113" s="8">
        <v>5.0924660045886E-2</v>
      </c>
      <c r="F113" s="8">
        <v>2.6077921052380502</v>
      </c>
      <c r="G113" s="8">
        <f t="shared" si="12"/>
        <v>40.658716765283934</v>
      </c>
      <c r="H113" s="3" t="e">
        <f t="shared" si="13"/>
        <v>#DIV/0!</v>
      </c>
      <c r="I113" s="8">
        <f t="shared" si="14"/>
        <v>6.8626108032580264</v>
      </c>
      <c r="J113" s="8">
        <f t="shared" si="15"/>
        <v>6.9966230665366682</v>
      </c>
      <c r="K113" t="s">
        <v>245</v>
      </c>
      <c r="L113" s="8">
        <v>-38.687781803416399</v>
      </c>
      <c r="M113" s="7">
        <v>1</v>
      </c>
      <c r="N113" s="7">
        <v>5</v>
      </c>
      <c r="O113" s="7">
        <v>1</v>
      </c>
      <c r="P113" s="7">
        <v>1</v>
      </c>
      <c r="Q113" s="7">
        <v>1</v>
      </c>
      <c r="R113" s="7">
        <v>4</v>
      </c>
      <c r="S113" s="7">
        <v>4</v>
      </c>
      <c r="T113" s="7">
        <v>7</v>
      </c>
      <c r="U113" s="7">
        <v>2</v>
      </c>
      <c r="V113" s="7">
        <v>2</v>
      </c>
      <c r="W113" s="7">
        <v>3</v>
      </c>
      <c r="X113" s="7">
        <v>5</v>
      </c>
      <c r="Y113" s="8">
        <f t="shared" si="16"/>
        <v>0.99874750941256052</v>
      </c>
      <c r="Z113" s="8">
        <f t="shared" si="17"/>
        <v>0.44444444444444442</v>
      </c>
      <c r="AA113" s="8">
        <f t="shared" si="18"/>
        <v>0.58333333333333337</v>
      </c>
      <c r="AB113" s="8">
        <f t="shared" si="19"/>
        <v>334.05038121432739</v>
      </c>
      <c r="AC113" s="8">
        <f t="shared" si="20"/>
        <v>3.6001273908038331E-4</v>
      </c>
      <c r="AD113" s="9">
        <f t="shared" si="21"/>
        <v>7.2002547816076659</v>
      </c>
    </row>
    <row r="114" spans="1:30" ht="18.75" customHeight="1" x14ac:dyDescent="0.3">
      <c r="A114" s="7">
        <v>9101142064</v>
      </c>
      <c r="B114" s="7">
        <v>40</v>
      </c>
      <c r="C114" s="7">
        <v>0</v>
      </c>
      <c r="D114" s="7">
        <f t="shared" si="11"/>
        <v>40</v>
      </c>
      <c r="E114" s="8">
        <v>0.12753106929515701</v>
      </c>
      <c r="F114" s="8">
        <v>1.0773048728046699</v>
      </c>
      <c r="G114" s="8">
        <f t="shared" si="12"/>
        <v>41.204835942099827</v>
      </c>
      <c r="H114" s="3" t="e">
        <f t="shared" si="13"/>
        <v>#DIV/0!</v>
      </c>
      <c r="I114" s="8">
        <f t="shared" si="14"/>
        <v>2.6932621820116749</v>
      </c>
      <c r="J114" s="8">
        <f t="shared" si="15"/>
        <v>3.0120898552495667</v>
      </c>
      <c r="K114" t="s">
        <v>246</v>
      </c>
      <c r="L114" s="4" t="s">
        <v>247</v>
      </c>
      <c r="M114" s="7">
        <v>11</v>
      </c>
      <c r="N114" s="7">
        <v>0</v>
      </c>
      <c r="O114" s="7">
        <v>0</v>
      </c>
      <c r="P114" s="7">
        <v>1</v>
      </c>
      <c r="Q114" s="7">
        <v>6</v>
      </c>
      <c r="R114" s="7">
        <v>6</v>
      </c>
      <c r="S114" s="7">
        <v>1</v>
      </c>
      <c r="T114" s="7">
        <v>1</v>
      </c>
      <c r="U114" s="7">
        <v>7</v>
      </c>
      <c r="V114" s="7">
        <v>3</v>
      </c>
      <c r="W114" s="7">
        <v>0</v>
      </c>
      <c r="X114" s="7">
        <v>0</v>
      </c>
      <c r="Y114" s="8">
        <f t="shared" si="16"/>
        <v>0.99690494898525106</v>
      </c>
      <c r="Z114" s="8">
        <f t="shared" si="17"/>
        <v>0.3888888888888889</v>
      </c>
      <c r="AA114" s="8">
        <f t="shared" si="18"/>
        <v>8.3333333333333329E-2</v>
      </c>
      <c r="AB114" s="8">
        <f t="shared" si="19"/>
        <v>251.16967541080089</v>
      </c>
      <c r="AC114" s="8">
        <f t="shared" si="20"/>
        <v>2.7069055419085675E-4</v>
      </c>
      <c r="AD114" s="9">
        <f t="shared" si="21"/>
        <v>5.4138110838171354</v>
      </c>
    </row>
    <row r="115" spans="1:30" ht="18.75" customHeight="1" x14ac:dyDescent="0.3">
      <c r="A115" s="7">
        <v>9101142066</v>
      </c>
      <c r="B115" s="7">
        <v>30</v>
      </c>
      <c r="C115" s="7">
        <v>0</v>
      </c>
      <c r="D115" s="7">
        <f t="shared" si="11"/>
        <v>30</v>
      </c>
      <c r="E115" s="8">
        <v>0.33538099194113402</v>
      </c>
      <c r="F115" s="8">
        <v>4.1016752499904898</v>
      </c>
      <c r="G115" s="8">
        <f t="shared" si="12"/>
        <v>34.437056241931622</v>
      </c>
      <c r="H115" s="3" t="e">
        <f t="shared" si="13"/>
        <v>#DIV/0!</v>
      </c>
      <c r="I115" s="8">
        <f t="shared" si="14"/>
        <v>13.672250833301632</v>
      </c>
      <c r="J115" s="8">
        <f t="shared" si="15"/>
        <v>14.790187473105403</v>
      </c>
      <c r="K115" t="s">
        <v>248</v>
      </c>
      <c r="L115" s="4" t="s">
        <v>249</v>
      </c>
      <c r="M115" s="7">
        <v>9</v>
      </c>
      <c r="N115" s="7">
        <v>1</v>
      </c>
      <c r="O115" s="7">
        <v>0</v>
      </c>
      <c r="P115" s="7">
        <v>0</v>
      </c>
      <c r="Q115" s="7">
        <v>4</v>
      </c>
      <c r="R115" s="7">
        <v>1</v>
      </c>
      <c r="S115" s="7">
        <v>0</v>
      </c>
      <c r="T115" s="7">
        <v>0</v>
      </c>
      <c r="U115" s="7">
        <v>7</v>
      </c>
      <c r="V115" s="7">
        <v>0</v>
      </c>
      <c r="W115" s="7">
        <v>0</v>
      </c>
      <c r="X115" s="7">
        <v>0</v>
      </c>
      <c r="Y115" s="8">
        <f t="shared" si="16"/>
        <v>0.99026104352285604</v>
      </c>
      <c r="Z115" s="8">
        <f t="shared" si="17"/>
        <v>0.22727272727272727</v>
      </c>
      <c r="AA115" s="7">
        <f t="shared" si="18"/>
        <v>0</v>
      </c>
      <c r="AB115" s="8">
        <f t="shared" si="19"/>
        <v>186.16158363264861</v>
      </c>
      <c r="AC115" s="8">
        <f t="shared" si="20"/>
        <v>2.0063004086838976E-4</v>
      </c>
      <c r="AD115" s="9">
        <f t="shared" si="21"/>
        <v>4.0126008173677956</v>
      </c>
    </row>
    <row r="116" spans="1:30" ht="18.75" customHeight="1" x14ac:dyDescent="0.3">
      <c r="A116" s="7">
        <v>9101152002</v>
      </c>
      <c r="B116" s="7">
        <v>320</v>
      </c>
      <c r="C116" s="7">
        <v>0</v>
      </c>
      <c r="D116" s="7">
        <f t="shared" si="11"/>
        <v>320</v>
      </c>
      <c r="E116" s="8">
        <v>0.74127286651103796</v>
      </c>
      <c r="F116" s="8">
        <v>22.062054383408501</v>
      </c>
      <c r="G116" s="8">
        <f t="shared" si="12"/>
        <v>342.80332724991956</v>
      </c>
      <c r="H116" s="3" t="e">
        <f t="shared" si="13"/>
        <v>#DIV/0!</v>
      </c>
      <c r="I116" s="8">
        <f t="shared" si="14"/>
        <v>6.8943919948151562</v>
      </c>
      <c r="J116" s="8">
        <f t="shared" si="15"/>
        <v>7.1260397655998631</v>
      </c>
      <c r="K116" t="s">
        <v>250</v>
      </c>
      <c r="L116" s="4" t="s">
        <v>251</v>
      </c>
      <c r="M116" s="7">
        <v>68</v>
      </c>
      <c r="N116" s="7">
        <v>13</v>
      </c>
      <c r="O116" s="7">
        <v>1</v>
      </c>
      <c r="P116" s="7">
        <v>0</v>
      </c>
      <c r="Q116" s="7">
        <v>60</v>
      </c>
      <c r="R116" s="7">
        <v>61</v>
      </c>
      <c r="S116" s="7">
        <v>5</v>
      </c>
      <c r="T116" s="7">
        <v>6</v>
      </c>
      <c r="U116" s="7">
        <v>38</v>
      </c>
      <c r="V116" s="7">
        <v>28</v>
      </c>
      <c r="W116" s="7">
        <v>2</v>
      </c>
      <c r="X116" s="7">
        <v>4</v>
      </c>
      <c r="Y116" s="8">
        <f t="shared" si="16"/>
        <v>0.99783761472661947</v>
      </c>
      <c r="Z116" s="8">
        <f t="shared" si="17"/>
        <v>0.46153846153846156</v>
      </c>
      <c r="AA116" s="8">
        <f t="shared" si="18"/>
        <v>6.2937062937062943E-2</v>
      </c>
      <c r="AB116" s="8">
        <f t="shared" si="19"/>
        <v>2113.0442507840808</v>
      </c>
      <c r="AC116" s="8">
        <f t="shared" si="20"/>
        <v>2.2772698110910166E-3</v>
      </c>
      <c r="AD116" s="9">
        <f t="shared" si="21"/>
        <v>45.545396221820333</v>
      </c>
    </row>
    <row r="117" spans="1:30" ht="18.75" customHeight="1" x14ac:dyDescent="0.3">
      <c r="A117" s="7">
        <v>9101152011</v>
      </c>
      <c r="B117" s="7">
        <v>115</v>
      </c>
      <c r="C117" s="7">
        <v>0</v>
      </c>
      <c r="D117" s="7">
        <f t="shared" si="11"/>
        <v>115</v>
      </c>
      <c r="E117" s="8">
        <v>0.47528709612576497</v>
      </c>
      <c r="F117" s="8">
        <v>10.423730959728401</v>
      </c>
      <c r="G117" s="8">
        <f t="shared" si="12"/>
        <v>125.89901805585417</v>
      </c>
      <c r="H117" s="3" t="e">
        <f t="shared" si="13"/>
        <v>#DIV/0!</v>
      </c>
      <c r="I117" s="8">
        <f t="shared" si="14"/>
        <v>9.0641138780246955</v>
      </c>
      <c r="J117" s="8">
        <f t="shared" si="15"/>
        <v>9.4774070050905834</v>
      </c>
      <c r="K117" t="s">
        <v>252</v>
      </c>
      <c r="L117" s="4" t="s">
        <v>253</v>
      </c>
      <c r="M117" s="7">
        <v>22</v>
      </c>
      <c r="N117" s="7">
        <v>2</v>
      </c>
      <c r="O117" s="7">
        <v>0</v>
      </c>
      <c r="P117" s="7">
        <v>0</v>
      </c>
      <c r="Q117" s="7">
        <v>24</v>
      </c>
      <c r="R117" s="7">
        <v>14</v>
      </c>
      <c r="S117" s="7">
        <v>0</v>
      </c>
      <c r="T117" s="7">
        <v>1</v>
      </c>
      <c r="U117" s="7">
        <v>22</v>
      </c>
      <c r="V117" s="7">
        <v>3</v>
      </c>
      <c r="W117" s="7">
        <v>0</v>
      </c>
      <c r="X117" s="7">
        <v>0</v>
      </c>
      <c r="Y117" s="8">
        <f t="shared" si="16"/>
        <v>0.99622485462186117</v>
      </c>
      <c r="Z117" s="8">
        <f t="shared" si="17"/>
        <v>0.44318181818181818</v>
      </c>
      <c r="AA117" s="8">
        <f t="shared" si="18"/>
        <v>1.1363636363636364E-2</v>
      </c>
      <c r="AB117" s="8">
        <f t="shared" si="19"/>
        <v>744.43364889614259</v>
      </c>
      <c r="AC117" s="8">
        <f t="shared" si="20"/>
        <v>8.0229094793564013E-4</v>
      </c>
      <c r="AD117" s="9">
        <f t="shared" si="21"/>
        <v>16.045818958712804</v>
      </c>
    </row>
    <row r="118" spans="1:30" ht="18.75" customHeight="1" x14ac:dyDescent="0.3">
      <c r="A118" s="7">
        <v>9101152027</v>
      </c>
      <c r="B118" s="7">
        <v>58</v>
      </c>
      <c r="C118" s="7">
        <v>0</v>
      </c>
      <c r="D118" s="7">
        <f t="shared" si="11"/>
        <v>58</v>
      </c>
      <c r="E118" s="8">
        <v>0.17109440263305101</v>
      </c>
      <c r="F118" s="8">
        <v>1.6591357715288799</v>
      </c>
      <c r="G118" s="8">
        <f t="shared" si="12"/>
        <v>59.830230174161933</v>
      </c>
      <c r="H118" s="3" t="e">
        <f t="shared" si="13"/>
        <v>#DIV/0!</v>
      </c>
      <c r="I118" s="8">
        <f t="shared" si="14"/>
        <v>2.8605789164291031</v>
      </c>
      <c r="J118" s="8">
        <f t="shared" si="15"/>
        <v>3.1555692657964367</v>
      </c>
      <c r="K118" t="s">
        <v>254</v>
      </c>
      <c r="L118" s="4" t="s">
        <v>255</v>
      </c>
      <c r="M118" s="7">
        <v>12</v>
      </c>
      <c r="N118" s="7">
        <v>3</v>
      </c>
      <c r="O118" s="7">
        <v>1</v>
      </c>
      <c r="P118" s="7">
        <v>0</v>
      </c>
      <c r="Q118" s="7">
        <v>8</v>
      </c>
      <c r="R118" s="7">
        <v>8</v>
      </c>
      <c r="S118" s="7">
        <v>0</v>
      </c>
      <c r="T118" s="7">
        <v>1</v>
      </c>
      <c r="U118" s="7">
        <v>9</v>
      </c>
      <c r="V118" s="7">
        <v>4</v>
      </c>
      <c r="W118" s="7">
        <v>2</v>
      </c>
      <c r="X118" s="7">
        <v>0</v>
      </c>
      <c r="Y118" s="8">
        <f t="shared" si="16"/>
        <v>0.99714033520955869</v>
      </c>
      <c r="Z118" s="8">
        <f t="shared" si="17"/>
        <v>0.35416666666666669</v>
      </c>
      <c r="AA118" s="8">
        <f t="shared" si="18"/>
        <v>8.3333333333333329E-2</v>
      </c>
      <c r="AB118" s="8">
        <f t="shared" si="19"/>
        <v>360.61883528906304</v>
      </c>
      <c r="AC118" s="8">
        <f t="shared" si="20"/>
        <v>3.886460904024405E-4</v>
      </c>
      <c r="AD118" s="9">
        <f t="shared" si="21"/>
        <v>7.7729218080488103</v>
      </c>
    </row>
    <row r="119" spans="1:30" ht="18.75" customHeight="1" x14ac:dyDescent="0.3">
      <c r="A119" s="7">
        <v>9101161001</v>
      </c>
      <c r="B119" s="7">
        <v>1094</v>
      </c>
      <c r="C119" s="7">
        <v>241</v>
      </c>
      <c r="D119" s="7">
        <f t="shared" si="11"/>
        <v>1335</v>
      </c>
      <c r="E119" s="8">
        <v>5.3231811419275202E-2</v>
      </c>
      <c r="F119" s="8">
        <v>51.5218193425424</v>
      </c>
      <c r="G119" s="8">
        <f t="shared" si="12"/>
        <v>1386.5750511539616</v>
      </c>
      <c r="H119" s="8">
        <f t="shared" si="13"/>
        <v>2.2087888555715852E-2</v>
      </c>
      <c r="I119" s="8">
        <f t="shared" si="14"/>
        <v>4.7094898850587201</v>
      </c>
      <c r="J119" s="8">
        <f t="shared" si="15"/>
        <v>3.8632997119072336</v>
      </c>
      <c r="K119" t="s">
        <v>256</v>
      </c>
      <c r="L119" s="4" t="s">
        <v>257</v>
      </c>
      <c r="M119" s="7">
        <v>217</v>
      </c>
      <c r="N119" s="7">
        <v>145</v>
      </c>
      <c r="O119" s="7">
        <v>33</v>
      </c>
      <c r="P119" s="7">
        <v>27</v>
      </c>
      <c r="Q119" s="7">
        <v>42</v>
      </c>
      <c r="R119" s="7">
        <v>139</v>
      </c>
      <c r="S119" s="7">
        <v>49</v>
      </c>
      <c r="T119" s="7">
        <v>50</v>
      </c>
      <c r="U119" s="7">
        <v>79</v>
      </c>
      <c r="V119" s="7">
        <v>206</v>
      </c>
      <c r="W119" s="7">
        <v>115</v>
      </c>
      <c r="X119" s="7">
        <v>178</v>
      </c>
      <c r="Y119" s="8">
        <f t="shared" si="16"/>
        <v>0.82615204881206727</v>
      </c>
      <c r="Z119" s="8">
        <f t="shared" si="17"/>
        <v>0.21875</v>
      </c>
      <c r="AA119" s="8">
        <f t="shared" si="18"/>
        <v>0.35312500000000002</v>
      </c>
      <c r="AB119" s="8">
        <f t="shared" si="19"/>
        <v>8292.7729413475408</v>
      </c>
      <c r="AC119" s="8">
        <f t="shared" si="20"/>
        <v>8.9372863169125075E-3</v>
      </c>
      <c r="AD119" s="9">
        <f t="shared" si="21"/>
        <v>178.74572633825014</v>
      </c>
    </row>
    <row r="120" spans="1:30" ht="18.75" customHeight="1" x14ac:dyDescent="0.3">
      <c r="A120" s="7">
        <v>9101161002</v>
      </c>
      <c r="B120" s="7">
        <v>672</v>
      </c>
      <c r="C120" s="7">
        <v>5</v>
      </c>
      <c r="D120" s="7">
        <f t="shared" si="11"/>
        <v>677</v>
      </c>
      <c r="E120" s="8">
        <v>2.3133650445281699E-2</v>
      </c>
      <c r="F120" s="8">
        <v>67.659428982518094</v>
      </c>
      <c r="G120" s="8">
        <f t="shared" si="12"/>
        <v>744.68256263296337</v>
      </c>
      <c r="H120" s="8">
        <f t="shared" si="13"/>
        <v>0.46267300890563395</v>
      </c>
      <c r="I120" s="8">
        <f t="shared" si="14"/>
        <v>10.068367408112811</v>
      </c>
      <c r="J120" s="8">
        <f t="shared" si="15"/>
        <v>9.9974243180152698</v>
      </c>
      <c r="K120" t="s">
        <v>258</v>
      </c>
      <c r="L120" s="4" t="s">
        <v>259</v>
      </c>
      <c r="M120" s="7">
        <v>144</v>
      </c>
      <c r="N120" s="7">
        <v>62</v>
      </c>
      <c r="O120" s="7">
        <v>6</v>
      </c>
      <c r="P120" s="7">
        <v>9</v>
      </c>
      <c r="Q120" s="7">
        <v>59</v>
      </c>
      <c r="R120" s="7">
        <v>134</v>
      </c>
      <c r="S120" s="7">
        <v>11</v>
      </c>
      <c r="T120" s="7">
        <v>22</v>
      </c>
      <c r="U120" s="7">
        <v>52</v>
      </c>
      <c r="V120" s="7">
        <v>98</v>
      </c>
      <c r="W120" s="7">
        <v>10</v>
      </c>
      <c r="X120" s="7">
        <v>32</v>
      </c>
      <c r="Y120" s="8">
        <f t="shared" si="16"/>
        <v>0.99325466460140399</v>
      </c>
      <c r="Z120" s="8">
        <f t="shared" si="17"/>
        <v>0.35367762128325508</v>
      </c>
      <c r="AA120" s="8">
        <f t="shared" si="18"/>
        <v>0.14084507042253522</v>
      </c>
      <c r="AB120" s="8">
        <f t="shared" si="19"/>
        <v>4644.591731544775</v>
      </c>
      <c r="AC120" s="8">
        <f t="shared" si="20"/>
        <v>5.0055688758837381E-3</v>
      </c>
      <c r="AD120" s="9">
        <f t="shared" si="21"/>
        <v>100.11137751767477</v>
      </c>
    </row>
    <row r="121" spans="1:30" ht="18.75" customHeight="1" x14ac:dyDescent="0.3">
      <c r="A121" s="7">
        <v>9101161003</v>
      </c>
      <c r="B121" s="7">
        <v>680</v>
      </c>
      <c r="C121" s="7">
        <v>7</v>
      </c>
      <c r="D121" s="7">
        <f t="shared" si="11"/>
        <v>687</v>
      </c>
      <c r="E121" s="8">
        <v>2.6718208168328501</v>
      </c>
      <c r="F121" s="8">
        <v>29.536660780088798</v>
      </c>
      <c r="G121" s="8">
        <f t="shared" si="12"/>
        <v>719.20848159692173</v>
      </c>
      <c r="H121" s="8">
        <f t="shared" si="13"/>
        <v>38.168868811897859</v>
      </c>
      <c r="I121" s="8">
        <f t="shared" si="14"/>
        <v>4.3436265853071765</v>
      </c>
      <c r="J121" s="8">
        <f t="shared" si="15"/>
        <v>4.6882797084311107</v>
      </c>
      <c r="K121" t="s">
        <v>260</v>
      </c>
      <c r="L121" s="4" t="s">
        <v>261</v>
      </c>
      <c r="M121" s="7">
        <v>139</v>
      </c>
      <c r="N121" s="7">
        <v>77</v>
      </c>
      <c r="O121" s="7">
        <v>18</v>
      </c>
      <c r="P121" s="7">
        <v>27</v>
      </c>
      <c r="Q121" s="7">
        <v>24</v>
      </c>
      <c r="R121" s="7">
        <v>108</v>
      </c>
      <c r="S121" s="7">
        <v>13</v>
      </c>
      <c r="T121" s="7">
        <v>21</v>
      </c>
      <c r="U121" s="7">
        <v>44</v>
      </c>
      <c r="V121" s="7">
        <v>103</v>
      </c>
      <c r="W121" s="7">
        <v>25</v>
      </c>
      <c r="X121" s="7">
        <v>51</v>
      </c>
      <c r="Y121" s="8">
        <f t="shared" si="16"/>
        <v>0.98655213187230817</v>
      </c>
      <c r="Z121" s="8">
        <f t="shared" si="17"/>
        <v>0.25538461538461538</v>
      </c>
      <c r="AA121" s="8">
        <f t="shared" si="18"/>
        <v>0.23846153846153847</v>
      </c>
      <c r="AB121" s="8">
        <f t="shared" si="19"/>
        <v>4601.0471107931662</v>
      </c>
      <c r="AC121" s="8">
        <f t="shared" si="20"/>
        <v>4.9586399721297109E-3</v>
      </c>
      <c r="AD121" s="9">
        <f t="shared" si="21"/>
        <v>99.172799442594211</v>
      </c>
    </row>
    <row r="122" spans="1:30" ht="18.75" customHeight="1" x14ac:dyDescent="0.3">
      <c r="A122" s="7">
        <v>9101161004</v>
      </c>
      <c r="B122" s="7">
        <v>814</v>
      </c>
      <c r="C122" s="7">
        <v>211</v>
      </c>
      <c r="D122" s="7">
        <f t="shared" si="11"/>
        <v>1025</v>
      </c>
      <c r="E122" s="8">
        <v>2.3597901496050602</v>
      </c>
      <c r="F122" s="8">
        <v>107.828522229581</v>
      </c>
      <c r="G122" s="8">
        <f t="shared" si="12"/>
        <v>1135.1883123791861</v>
      </c>
      <c r="H122" s="8">
        <f t="shared" si="13"/>
        <v>1.1183839571587963</v>
      </c>
      <c r="I122" s="8">
        <f t="shared" si="14"/>
        <v>13.24674720265123</v>
      </c>
      <c r="J122" s="8">
        <f t="shared" si="15"/>
        <v>10.750079256505957</v>
      </c>
      <c r="K122" t="s">
        <v>262</v>
      </c>
      <c r="L122" s="4" t="s">
        <v>263</v>
      </c>
      <c r="M122" s="7">
        <v>136</v>
      </c>
      <c r="N122" s="7">
        <v>83</v>
      </c>
      <c r="O122" s="7">
        <v>16</v>
      </c>
      <c r="P122" s="7">
        <v>22</v>
      </c>
      <c r="Q122" s="7">
        <v>51</v>
      </c>
      <c r="R122" s="7">
        <v>153</v>
      </c>
      <c r="S122" s="7">
        <v>26</v>
      </c>
      <c r="T122" s="7">
        <v>52</v>
      </c>
      <c r="U122" s="7">
        <v>56</v>
      </c>
      <c r="V122" s="7">
        <v>181</v>
      </c>
      <c r="W122" s="7">
        <v>48</v>
      </c>
      <c r="X122" s="7">
        <v>85</v>
      </c>
      <c r="Y122" s="8">
        <f t="shared" si="16"/>
        <v>0.81204898973771622</v>
      </c>
      <c r="Z122" s="8">
        <f t="shared" si="17"/>
        <v>0.31023102310231021</v>
      </c>
      <c r="AA122" s="8">
        <f t="shared" si="18"/>
        <v>0.27392739273927391</v>
      </c>
      <c r="AB122" s="8">
        <f t="shared" si="19"/>
        <v>6557.3205729867732</v>
      </c>
      <c r="AC122" s="8">
        <f t="shared" si="20"/>
        <v>7.0669547866627786E-3</v>
      </c>
      <c r="AD122" s="9">
        <f t="shared" si="21"/>
        <v>141.33909573325556</v>
      </c>
    </row>
    <row r="123" spans="1:30" ht="18.75" customHeight="1" x14ac:dyDescent="0.3">
      <c r="A123" s="7">
        <v>9101171001</v>
      </c>
      <c r="B123" s="7">
        <v>922</v>
      </c>
      <c r="C123" s="7">
        <v>1</v>
      </c>
      <c r="D123" s="7">
        <f t="shared" si="11"/>
        <v>923</v>
      </c>
      <c r="E123" s="8">
        <v>4.5501244146799701E-2</v>
      </c>
      <c r="F123" s="8">
        <v>17.895931361042098</v>
      </c>
      <c r="G123" s="8">
        <f t="shared" si="12"/>
        <v>940.94143260518888</v>
      </c>
      <c r="H123" s="8">
        <f t="shared" si="13"/>
        <v>4.5501244146799698</v>
      </c>
      <c r="I123" s="8">
        <f t="shared" si="14"/>
        <v>1.9409903862301625</v>
      </c>
      <c r="J123" s="8">
        <f t="shared" si="15"/>
        <v>1.9438171836607669</v>
      </c>
      <c r="K123" t="s">
        <v>264</v>
      </c>
      <c r="L123" s="4" t="s">
        <v>265</v>
      </c>
      <c r="M123" s="7">
        <v>58</v>
      </c>
      <c r="N123" s="7">
        <v>127</v>
      </c>
      <c r="O123" s="7">
        <v>52</v>
      </c>
      <c r="P123" s="7">
        <v>44</v>
      </c>
      <c r="Q123" s="7">
        <v>12</v>
      </c>
      <c r="R123" s="7">
        <v>96</v>
      </c>
      <c r="S123" s="7">
        <v>84</v>
      </c>
      <c r="T123" s="7">
        <v>77</v>
      </c>
      <c r="U123" s="7">
        <v>11</v>
      </c>
      <c r="V123" s="7">
        <v>133</v>
      </c>
      <c r="W123" s="7">
        <v>91</v>
      </c>
      <c r="X123" s="7">
        <v>98</v>
      </c>
      <c r="Y123" s="8">
        <f t="shared" si="16"/>
        <v>0.99888887744984078</v>
      </c>
      <c r="Z123" s="8">
        <f t="shared" si="17"/>
        <v>0.30464326160815403</v>
      </c>
      <c r="AA123" s="8">
        <f t="shared" si="18"/>
        <v>0.50509626274065689</v>
      </c>
      <c r="AB123" s="8">
        <f t="shared" si="19"/>
        <v>7173.84659509428</v>
      </c>
      <c r="AC123" s="8">
        <f t="shared" si="20"/>
        <v>7.73139714151478E-3</v>
      </c>
      <c r="AD123" s="9">
        <f t="shared" si="21"/>
        <v>154.62794283029561</v>
      </c>
    </row>
    <row r="124" spans="1:30" ht="18.75" customHeight="1" x14ac:dyDescent="0.3">
      <c r="A124" s="7">
        <v>9101171002</v>
      </c>
      <c r="B124" s="7">
        <v>1527</v>
      </c>
      <c r="C124" s="7">
        <v>105</v>
      </c>
      <c r="D124" s="7">
        <f t="shared" si="11"/>
        <v>1632</v>
      </c>
      <c r="E124" s="8">
        <v>0.113889921322274</v>
      </c>
      <c r="F124" s="8">
        <v>36.963466118938499</v>
      </c>
      <c r="G124" s="8">
        <f t="shared" si="12"/>
        <v>1669.0773560402606</v>
      </c>
      <c r="H124" s="8">
        <f t="shared" si="13"/>
        <v>0.10846659173549904</v>
      </c>
      <c r="I124" s="8">
        <f t="shared" si="14"/>
        <v>2.4206592088368368</v>
      </c>
      <c r="J124" s="8">
        <f t="shared" si="15"/>
        <v>2.2718968161924393</v>
      </c>
      <c r="K124" t="s">
        <v>266</v>
      </c>
      <c r="L124" s="4" t="s">
        <v>267</v>
      </c>
      <c r="M124" s="7">
        <v>92</v>
      </c>
      <c r="N124" s="7">
        <v>187</v>
      </c>
      <c r="O124" s="7">
        <v>74</v>
      </c>
      <c r="P124" s="7">
        <v>77</v>
      </c>
      <c r="Q124" s="7">
        <v>19</v>
      </c>
      <c r="R124" s="7">
        <v>113</v>
      </c>
      <c r="S124" s="7">
        <v>143</v>
      </c>
      <c r="T124" s="7">
        <v>80</v>
      </c>
      <c r="U124" s="7">
        <v>27</v>
      </c>
      <c r="V124" s="7">
        <v>242</v>
      </c>
      <c r="W124" s="7">
        <v>231</v>
      </c>
      <c r="X124" s="7">
        <v>264</v>
      </c>
      <c r="Y124" s="8">
        <f t="shared" si="16"/>
        <v>0.93702275718922001</v>
      </c>
      <c r="Z124" s="8">
        <f t="shared" si="17"/>
        <v>0.22918011620400258</v>
      </c>
      <c r="AA124" s="8">
        <f t="shared" si="18"/>
        <v>0.56100710135571341</v>
      </c>
      <c r="AB124" s="8">
        <f t="shared" si="19"/>
        <v>12330.313013218663</v>
      </c>
      <c r="AC124" s="8">
        <f t="shared" si="20"/>
        <v>1.3288623546755451E-2</v>
      </c>
      <c r="AD124" s="9">
        <f t="shared" si="21"/>
        <v>265.77247093510903</v>
      </c>
    </row>
    <row r="125" spans="1:30" ht="18.75" customHeight="1" x14ac:dyDescent="0.3">
      <c r="A125" s="7">
        <v>9101171003</v>
      </c>
      <c r="B125" s="7">
        <v>781</v>
      </c>
      <c r="C125" s="7">
        <v>107</v>
      </c>
      <c r="D125" s="7">
        <f t="shared" si="11"/>
        <v>888</v>
      </c>
      <c r="E125" s="8">
        <v>16.9123007805889</v>
      </c>
      <c r="F125" s="8">
        <v>58.455452971581799</v>
      </c>
      <c r="G125" s="8">
        <f t="shared" si="12"/>
        <v>963.36775375217076</v>
      </c>
      <c r="H125" s="8">
        <f t="shared" si="13"/>
        <v>15.805888579989627</v>
      </c>
      <c r="I125" s="8">
        <f t="shared" si="14"/>
        <v>7.4846930821487581</v>
      </c>
      <c r="J125" s="8">
        <f t="shared" si="15"/>
        <v>8.4873596567759861</v>
      </c>
      <c r="K125" t="s">
        <v>268</v>
      </c>
      <c r="L125" s="4" t="s">
        <v>269</v>
      </c>
      <c r="M125" s="7">
        <v>86</v>
      </c>
      <c r="N125" s="7">
        <v>73</v>
      </c>
      <c r="O125" s="7">
        <v>32</v>
      </c>
      <c r="P125" s="7">
        <v>33</v>
      </c>
      <c r="Q125" s="7">
        <v>13</v>
      </c>
      <c r="R125" s="7">
        <v>59</v>
      </c>
      <c r="S125" s="7">
        <v>69</v>
      </c>
      <c r="T125" s="7">
        <v>43</v>
      </c>
      <c r="U125" s="7">
        <v>25</v>
      </c>
      <c r="V125" s="7">
        <v>152</v>
      </c>
      <c r="W125" s="7">
        <v>85</v>
      </c>
      <c r="X125" s="7">
        <v>167</v>
      </c>
      <c r="Y125" s="8">
        <f t="shared" si="16"/>
        <v>0.87137590987660807</v>
      </c>
      <c r="Z125" s="8">
        <f t="shared" si="17"/>
        <v>0.21983273596176822</v>
      </c>
      <c r="AA125" s="8">
        <f t="shared" si="18"/>
        <v>0.51254480286738346</v>
      </c>
      <c r="AB125" s="8">
        <f t="shared" si="19"/>
        <v>6595.9133446900769</v>
      </c>
      <c r="AC125" s="8">
        <f t="shared" si="20"/>
        <v>7.108546984220236E-3</v>
      </c>
      <c r="AD125" s="9">
        <f t="shared" si="21"/>
        <v>142.17093968440471</v>
      </c>
    </row>
    <row r="126" spans="1:30" ht="18.75" customHeight="1" x14ac:dyDescent="0.3">
      <c r="A126" s="7">
        <v>9101171004</v>
      </c>
      <c r="B126" s="7">
        <v>1052</v>
      </c>
      <c r="C126" s="7">
        <v>9</v>
      </c>
      <c r="D126" s="7">
        <f t="shared" si="11"/>
        <v>1061</v>
      </c>
      <c r="E126" s="8">
        <v>2.4446510699954401E-2</v>
      </c>
      <c r="F126" s="8">
        <v>22.495066209086598</v>
      </c>
      <c r="G126" s="8">
        <f t="shared" si="12"/>
        <v>1083.5195127197867</v>
      </c>
      <c r="H126" s="8">
        <f t="shared" si="13"/>
        <v>0.27162789666616</v>
      </c>
      <c r="I126" s="8">
        <f t="shared" si="14"/>
        <v>2.1383142784302849</v>
      </c>
      <c r="J126" s="8">
        <f t="shared" si="15"/>
        <v>2.1224799924398385</v>
      </c>
      <c r="K126" t="s">
        <v>270</v>
      </c>
      <c r="L126" s="4" t="s">
        <v>271</v>
      </c>
      <c r="M126" s="7">
        <v>76</v>
      </c>
      <c r="N126" s="7">
        <v>105</v>
      </c>
      <c r="O126" s="7">
        <v>23</v>
      </c>
      <c r="P126" s="7">
        <v>40</v>
      </c>
      <c r="Q126" s="7">
        <v>17</v>
      </c>
      <c r="R126" s="7">
        <v>142</v>
      </c>
      <c r="S126" s="7">
        <v>95</v>
      </c>
      <c r="T126" s="7">
        <v>84</v>
      </c>
      <c r="U126" s="7">
        <v>38</v>
      </c>
      <c r="V126" s="7">
        <v>187</v>
      </c>
      <c r="W126" s="7">
        <v>92</v>
      </c>
      <c r="X126" s="7">
        <v>116</v>
      </c>
      <c r="Y126" s="8">
        <f t="shared" si="16"/>
        <v>0.99167117305709851</v>
      </c>
      <c r="Z126" s="8">
        <f t="shared" si="17"/>
        <v>0.3330049261083744</v>
      </c>
      <c r="AA126" s="8">
        <f t="shared" si="18"/>
        <v>0.44334975369458129</v>
      </c>
      <c r="AB126" s="8">
        <f t="shared" si="19"/>
        <v>8015.622437936262</v>
      </c>
      <c r="AC126" s="8">
        <f t="shared" si="20"/>
        <v>8.6385957077059171E-3</v>
      </c>
      <c r="AD126" s="9">
        <f t="shared" si="21"/>
        <v>172.77191415411835</v>
      </c>
    </row>
    <row r="127" spans="1:30" ht="18.75" customHeight="1" x14ac:dyDescent="0.3">
      <c r="A127" s="7">
        <v>9101181001</v>
      </c>
      <c r="B127" s="7">
        <v>1147</v>
      </c>
      <c r="C127" s="7">
        <v>329</v>
      </c>
      <c r="D127" s="7">
        <f t="shared" si="11"/>
        <v>1476</v>
      </c>
      <c r="E127" s="8">
        <v>189.83503469748001</v>
      </c>
      <c r="F127" s="8">
        <v>231.42253924872</v>
      </c>
      <c r="G127" s="8">
        <f t="shared" si="12"/>
        <v>1897.2575739462</v>
      </c>
      <c r="H127" s="8">
        <f t="shared" si="13"/>
        <v>57.700618449082071</v>
      </c>
      <c r="I127" s="8">
        <f t="shared" si="14"/>
        <v>20.176332977220575</v>
      </c>
      <c r="J127" s="8">
        <f t="shared" si="15"/>
        <v>28.540486039715447</v>
      </c>
      <c r="K127" t="s">
        <v>272</v>
      </c>
      <c r="L127" s="4" t="s">
        <v>273</v>
      </c>
      <c r="M127" s="7">
        <v>19</v>
      </c>
      <c r="N127" s="7">
        <v>55</v>
      </c>
      <c r="O127" s="7">
        <v>94</v>
      </c>
      <c r="P127" s="7">
        <v>50</v>
      </c>
      <c r="Q127" s="7">
        <v>8</v>
      </c>
      <c r="R127" s="7">
        <v>57</v>
      </c>
      <c r="S127" s="7">
        <v>542</v>
      </c>
      <c r="T127" s="7">
        <v>123</v>
      </c>
      <c r="U127" s="7">
        <v>9</v>
      </c>
      <c r="V127" s="7">
        <v>56</v>
      </c>
      <c r="W127" s="7">
        <v>279</v>
      </c>
      <c r="X127" s="7">
        <v>80</v>
      </c>
      <c r="Y127" s="8">
        <f t="shared" si="16"/>
        <v>0.72653421347617597</v>
      </c>
      <c r="Z127" s="8">
        <f t="shared" si="17"/>
        <v>0.53206997084548102</v>
      </c>
      <c r="AA127" s="8">
        <f t="shared" si="18"/>
        <v>0.85131195335276966</v>
      </c>
      <c r="AB127" s="8">
        <f t="shared" si="19"/>
        <v>15371.692465513352</v>
      </c>
      <c r="AC127" s="8">
        <f t="shared" si="20"/>
        <v>1.6566378666277061E-2</v>
      </c>
      <c r="AD127" s="9">
        <f t="shared" si="21"/>
        <v>331.32757332554121</v>
      </c>
    </row>
    <row r="128" spans="1:30" ht="18.75" customHeight="1" x14ac:dyDescent="0.3">
      <c r="A128" s="7">
        <v>9101181002</v>
      </c>
      <c r="B128" s="7">
        <v>1024</v>
      </c>
      <c r="C128" s="7">
        <v>8</v>
      </c>
      <c r="D128" s="7">
        <f t="shared" si="11"/>
        <v>1032</v>
      </c>
      <c r="E128" s="8">
        <v>3.4020206893689703E-2</v>
      </c>
      <c r="F128" s="8">
        <v>28.042367143697199</v>
      </c>
      <c r="G128" s="8">
        <f t="shared" si="12"/>
        <v>1060.0763873505909</v>
      </c>
      <c r="H128" s="8">
        <f t="shared" si="13"/>
        <v>0.42525258617112127</v>
      </c>
      <c r="I128" s="8">
        <f t="shared" si="14"/>
        <v>2.7385124163766794</v>
      </c>
      <c r="J128" s="8">
        <f t="shared" si="15"/>
        <v>2.7205801696309058</v>
      </c>
      <c r="K128" t="s">
        <v>274</v>
      </c>
      <c r="L128" s="8">
        <v>-38.737760950287203</v>
      </c>
      <c r="M128" s="7">
        <v>127</v>
      </c>
      <c r="N128" s="7">
        <v>148</v>
      </c>
      <c r="O128" s="7">
        <v>69</v>
      </c>
      <c r="P128" s="7">
        <v>77</v>
      </c>
      <c r="Q128" s="7">
        <v>15</v>
      </c>
      <c r="R128" s="7">
        <v>76</v>
      </c>
      <c r="S128" s="7">
        <v>47</v>
      </c>
      <c r="T128" s="7">
        <v>59</v>
      </c>
      <c r="U128" s="7">
        <v>21</v>
      </c>
      <c r="V128" s="7">
        <v>118</v>
      </c>
      <c r="W128" s="7">
        <v>79</v>
      </c>
      <c r="X128" s="7">
        <v>128</v>
      </c>
      <c r="Y128" s="8">
        <f t="shared" si="16"/>
        <v>0.99242128180312283</v>
      </c>
      <c r="Z128" s="8">
        <f t="shared" si="17"/>
        <v>0.20435684647302904</v>
      </c>
      <c r="AA128" s="8">
        <f t="shared" si="18"/>
        <v>0.47614107883817425</v>
      </c>
      <c r="AB128" s="8">
        <f t="shared" si="19"/>
        <v>7712.4632296934024</v>
      </c>
      <c r="AC128" s="8">
        <f t="shared" si="20"/>
        <v>8.3118750000683254E-3</v>
      </c>
      <c r="AD128" s="9">
        <f t="shared" si="21"/>
        <v>166.2375000013665</v>
      </c>
    </row>
    <row r="129" spans="1:30" ht="18.75" customHeight="1" x14ac:dyDescent="0.3">
      <c r="A129" s="7">
        <v>9101181003</v>
      </c>
      <c r="B129" s="7">
        <v>980</v>
      </c>
      <c r="C129" s="7">
        <v>5</v>
      </c>
      <c r="D129" s="7">
        <f t="shared" si="11"/>
        <v>985</v>
      </c>
      <c r="E129" s="8">
        <v>0.26087757653261401</v>
      </c>
      <c r="F129" s="8">
        <v>36.815620291124397</v>
      </c>
      <c r="G129" s="8">
        <f t="shared" si="12"/>
        <v>1022.0764978676571</v>
      </c>
      <c r="H129" s="8">
        <f t="shared" si="13"/>
        <v>5.2175515306522797</v>
      </c>
      <c r="I129" s="8">
        <f t="shared" si="14"/>
        <v>3.7566959480739182</v>
      </c>
      <c r="J129" s="8">
        <f t="shared" si="15"/>
        <v>3.7641114586453863</v>
      </c>
      <c r="K129" t="s">
        <v>275</v>
      </c>
      <c r="L129" s="8">
        <v>-38.741945658860601</v>
      </c>
      <c r="M129" s="7">
        <v>79</v>
      </c>
      <c r="N129" s="7">
        <v>154</v>
      </c>
      <c r="O129" s="7">
        <v>94</v>
      </c>
      <c r="P129" s="7">
        <v>76</v>
      </c>
      <c r="Q129" s="7">
        <v>7</v>
      </c>
      <c r="R129" s="7">
        <v>47</v>
      </c>
      <c r="S129" s="7">
        <v>82</v>
      </c>
      <c r="T129" s="7">
        <v>62</v>
      </c>
      <c r="U129" s="7">
        <v>14</v>
      </c>
      <c r="V129" s="7">
        <v>89</v>
      </c>
      <c r="W129" s="7">
        <v>118</v>
      </c>
      <c r="X129" s="7">
        <v>109</v>
      </c>
      <c r="Y129" s="8">
        <f t="shared" si="16"/>
        <v>0.99485275555449293</v>
      </c>
      <c r="Z129" s="8">
        <f t="shared" si="17"/>
        <v>0.21267454350161116</v>
      </c>
      <c r="AA129" s="8">
        <f t="shared" si="18"/>
        <v>0.58109559613319017</v>
      </c>
      <c r="AB129" s="8">
        <f t="shared" si="19"/>
        <v>7894.5140139595997</v>
      </c>
      <c r="AC129" s="8">
        <f t="shared" si="20"/>
        <v>8.5080747507081979E-3</v>
      </c>
      <c r="AD129" s="9">
        <f t="shared" si="21"/>
        <v>170.16149501416396</v>
      </c>
    </row>
    <row r="130" spans="1:30" ht="18.75" customHeight="1" x14ac:dyDescent="0.3">
      <c r="A130" s="7">
        <v>9101181004</v>
      </c>
      <c r="B130" s="7">
        <v>1613</v>
      </c>
      <c r="C130" s="7">
        <v>196</v>
      </c>
      <c r="D130" s="7">
        <f t="shared" ref="D130:D193" si="22">+C130+B130</f>
        <v>1809</v>
      </c>
      <c r="E130" s="8">
        <v>134.86544427176199</v>
      </c>
      <c r="F130" s="8">
        <v>140.430016139489</v>
      </c>
      <c r="G130" s="8">
        <f t="shared" ref="G130:G193" si="23">D130+E130+F130</f>
        <v>2084.295460411251</v>
      </c>
      <c r="H130" s="8">
        <f t="shared" ref="H130:H193" si="24">(E130/C130)*100</f>
        <v>68.808900138654067</v>
      </c>
      <c r="I130" s="8">
        <f t="shared" ref="I130:I193" si="25">(F130/B130)*100</f>
        <v>8.7061386323303775</v>
      </c>
      <c r="J130" s="8">
        <f t="shared" ref="J130:J193" si="26">((G130-D130)/D130)*100</f>
        <v>15.218101736387565</v>
      </c>
      <c r="K130" t="s">
        <v>276</v>
      </c>
      <c r="L130" s="8">
        <v>-38.743505284745197</v>
      </c>
      <c r="M130" s="7">
        <v>134</v>
      </c>
      <c r="N130" s="7">
        <v>210</v>
      </c>
      <c r="O130" s="7">
        <v>118</v>
      </c>
      <c r="P130" s="7">
        <v>127</v>
      </c>
      <c r="Q130" s="7">
        <v>22</v>
      </c>
      <c r="R130" s="7">
        <v>90</v>
      </c>
      <c r="S130" s="7">
        <v>254</v>
      </c>
      <c r="T130" s="7">
        <v>114</v>
      </c>
      <c r="U130" s="7">
        <v>38</v>
      </c>
      <c r="V130" s="7">
        <v>168</v>
      </c>
      <c r="W130" s="7">
        <v>251</v>
      </c>
      <c r="X130" s="7">
        <v>156</v>
      </c>
      <c r="Y130" s="8">
        <f t="shared" ref="Y130:Y193" si="27">(B130+F130)/G130</f>
        <v>0.84125789718580535</v>
      </c>
      <c r="Z130" s="8">
        <f t="shared" ref="Z130:Z193" si="28">+(SUM(Q130:T130)/SUM(M130:X130))</f>
        <v>0.2853745541022592</v>
      </c>
      <c r="AA130" s="8">
        <f t="shared" ref="AA130:AA193" si="29">SUM(O130+P130+S130+T130+W130+X130)/SUM(M130:X130)</f>
        <v>0.60642092746730081</v>
      </c>
      <c r="AB130" s="8">
        <f t="shared" ref="AB130:AB193" si="30">G130*(Y130*$AG$3+Z130*$AG$4+AA130*$AG$5)</f>
        <v>15012.601400835794</v>
      </c>
      <c r="AC130" s="8">
        <f t="shared" ref="AC130:AC193" si="31">AB130/SUM($AB$2:$AB$247)</f>
        <v>1.617937908464535E-2</v>
      </c>
      <c r="AD130" s="9">
        <f t="shared" ref="AD130:AD193" si="32">AC130*$AG$11</f>
        <v>323.58758169290701</v>
      </c>
    </row>
    <row r="131" spans="1:30" ht="18.75" customHeight="1" x14ac:dyDescent="0.3">
      <c r="A131" s="7">
        <v>9101181005</v>
      </c>
      <c r="B131" s="7">
        <v>700</v>
      </c>
      <c r="C131" s="7">
        <v>8</v>
      </c>
      <c r="D131" s="7">
        <f t="shared" si="22"/>
        <v>708</v>
      </c>
      <c r="E131" s="8">
        <v>0.10176756913379199</v>
      </c>
      <c r="F131" s="8">
        <v>14.782617906366699</v>
      </c>
      <c r="G131" s="8">
        <f t="shared" si="23"/>
        <v>722.88438547550049</v>
      </c>
      <c r="H131" s="8">
        <f t="shared" si="24"/>
        <v>1.2720946141723999</v>
      </c>
      <c r="I131" s="8">
        <f t="shared" si="25"/>
        <v>2.1118025580523856</v>
      </c>
      <c r="J131" s="8">
        <f t="shared" si="26"/>
        <v>2.10231433269781</v>
      </c>
      <c r="K131" t="s">
        <v>277</v>
      </c>
      <c r="L131" s="4" t="s">
        <v>278</v>
      </c>
      <c r="M131" s="7">
        <v>25</v>
      </c>
      <c r="N131" s="7">
        <v>83</v>
      </c>
      <c r="O131" s="7">
        <v>69</v>
      </c>
      <c r="P131" s="7">
        <v>54</v>
      </c>
      <c r="Q131" s="7">
        <v>5</v>
      </c>
      <c r="R131" s="7">
        <v>36</v>
      </c>
      <c r="S131" s="7">
        <v>101</v>
      </c>
      <c r="T131" s="7">
        <v>40</v>
      </c>
      <c r="U131" s="7">
        <v>9</v>
      </c>
      <c r="V131" s="7">
        <v>67</v>
      </c>
      <c r="W131" s="7">
        <v>118</v>
      </c>
      <c r="X131" s="7">
        <v>64</v>
      </c>
      <c r="Y131" s="8">
        <f t="shared" si="27"/>
        <v>0.98879244353327034</v>
      </c>
      <c r="Z131" s="8">
        <f t="shared" si="28"/>
        <v>0.27123695976154993</v>
      </c>
      <c r="AA131" s="8">
        <f t="shared" si="29"/>
        <v>0.6646795827123696</v>
      </c>
      <c r="AB131" s="8">
        <f t="shared" si="30"/>
        <v>5888.0049822313495</v>
      </c>
      <c r="AC131" s="8">
        <f t="shared" si="31"/>
        <v>6.3456200638550139E-3</v>
      </c>
      <c r="AD131" s="9">
        <f t="shared" si="32"/>
        <v>126.91240127710027</v>
      </c>
    </row>
    <row r="132" spans="1:30" ht="18.75" customHeight="1" x14ac:dyDescent="0.3">
      <c r="A132" s="7">
        <v>9101181006</v>
      </c>
      <c r="B132" s="7">
        <v>978</v>
      </c>
      <c r="C132" s="7">
        <v>2</v>
      </c>
      <c r="D132" s="7">
        <f t="shared" si="22"/>
        <v>980</v>
      </c>
      <c r="E132" s="8">
        <v>86.452020610001796</v>
      </c>
      <c r="F132" s="8">
        <v>33.970489139123998</v>
      </c>
      <c r="G132" s="8">
        <f t="shared" si="23"/>
        <v>1100.422509749126</v>
      </c>
      <c r="H132" s="8">
        <f t="shared" si="24"/>
        <v>4322.60103050009</v>
      </c>
      <c r="I132" s="8">
        <f t="shared" si="25"/>
        <v>3.4734651471496929</v>
      </c>
      <c r="J132" s="8">
        <f t="shared" si="26"/>
        <v>12.288011198890407</v>
      </c>
      <c r="K132" t="s">
        <v>279</v>
      </c>
      <c r="L132" s="4" t="s">
        <v>280</v>
      </c>
      <c r="M132" s="7">
        <v>27</v>
      </c>
      <c r="N132" s="7">
        <v>88</v>
      </c>
      <c r="O132" s="7">
        <v>131</v>
      </c>
      <c r="P132" s="7">
        <v>77</v>
      </c>
      <c r="Q132" s="7">
        <v>4</v>
      </c>
      <c r="R132" s="7">
        <v>43</v>
      </c>
      <c r="S132" s="7">
        <v>211</v>
      </c>
      <c r="T132" s="7">
        <v>64</v>
      </c>
      <c r="U132" s="7">
        <v>10</v>
      </c>
      <c r="V132" s="7">
        <v>51</v>
      </c>
      <c r="W132" s="7">
        <v>150</v>
      </c>
      <c r="X132" s="7">
        <v>65</v>
      </c>
      <c r="Y132" s="8">
        <f t="shared" si="27"/>
        <v>0.91961994613308362</v>
      </c>
      <c r="Z132" s="8">
        <f t="shared" si="28"/>
        <v>0.34961997828447339</v>
      </c>
      <c r="AA132" s="8">
        <f t="shared" si="29"/>
        <v>0.75787187839305103</v>
      </c>
      <c r="AB132" s="8">
        <f t="shared" si="30"/>
        <v>9165.2289315783528</v>
      </c>
      <c r="AC132" s="8">
        <f t="shared" si="31"/>
        <v>9.8775494880793697E-3</v>
      </c>
      <c r="AD132" s="9">
        <f t="shared" si="32"/>
        <v>197.5509897615874</v>
      </c>
    </row>
    <row r="133" spans="1:30" ht="18.75" customHeight="1" x14ac:dyDescent="0.3">
      <c r="A133" s="7">
        <v>9101191001</v>
      </c>
      <c r="B133" s="7">
        <v>1120</v>
      </c>
      <c r="C133" s="7">
        <v>1</v>
      </c>
      <c r="D133" s="7">
        <f t="shared" si="22"/>
        <v>1121</v>
      </c>
      <c r="E133" s="8">
        <v>0.22459757244129799</v>
      </c>
      <c r="F133" s="8">
        <v>121.418697740306</v>
      </c>
      <c r="G133" s="8">
        <f t="shared" si="23"/>
        <v>1242.6432953127473</v>
      </c>
      <c r="H133" s="8">
        <f t="shared" si="24"/>
        <v>22.459757244129801</v>
      </c>
      <c r="I133" s="8">
        <f t="shared" si="25"/>
        <v>10.840955155384464</v>
      </c>
      <c r="J133" s="8">
        <f t="shared" si="26"/>
        <v>10.851319831645615</v>
      </c>
      <c r="K133" t="s">
        <v>281</v>
      </c>
      <c r="L133" s="4" t="s">
        <v>282</v>
      </c>
      <c r="M133" s="7">
        <v>93</v>
      </c>
      <c r="N133" s="7">
        <v>43</v>
      </c>
      <c r="O133" s="7">
        <v>5</v>
      </c>
      <c r="P133" s="7">
        <v>14</v>
      </c>
      <c r="Q133" s="7">
        <v>137</v>
      </c>
      <c r="R133" s="7">
        <v>319</v>
      </c>
      <c r="S133" s="7">
        <v>24</v>
      </c>
      <c r="T133" s="7">
        <v>63</v>
      </c>
      <c r="U133" s="7">
        <v>103</v>
      </c>
      <c r="V133" s="7">
        <v>175</v>
      </c>
      <c r="W133" s="7">
        <v>26</v>
      </c>
      <c r="X133" s="7">
        <v>27</v>
      </c>
      <c r="Y133" s="8">
        <f t="shared" si="27"/>
        <v>0.9990145220458192</v>
      </c>
      <c r="Z133" s="8">
        <f t="shared" si="28"/>
        <v>0.5276967930029155</v>
      </c>
      <c r="AA133" s="8">
        <f t="shared" si="29"/>
        <v>0.15451895043731778</v>
      </c>
      <c r="AB133" s="8">
        <f t="shared" si="30"/>
        <v>8286.6190033065359</v>
      </c>
      <c r="AC133" s="8">
        <f t="shared" si="31"/>
        <v>8.9306540955026124E-3</v>
      </c>
      <c r="AD133" s="9">
        <f t="shared" si="32"/>
        <v>178.61308191005224</v>
      </c>
    </row>
    <row r="134" spans="1:30" ht="18.75" customHeight="1" x14ac:dyDescent="0.3">
      <c r="A134" s="7">
        <v>9101191002</v>
      </c>
      <c r="B134" s="7">
        <v>902</v>
      </c>
      <c r="C134" s="7">
        <v>80</v>
      </c>
      <c r="D134" s="7">
        <f t="shared" si="22"/>
        <v>982</v>
      </c>
      <c r="E134" s="8">
        <v>3.0074573028188601E-2</v>
      </c>
      <c r="F134" s="8">
        <v>28.156015491701901</v>
      </c>
      <c r="G134" s="8">
        <f t="shared" si="23"/>
        <v>1010.18609006473</v>
      </c>
      <c r="H134" s="8">
        <f t="shared" si="24"/>
        <v>3.759321628523575E-2</v>
      </c>
      <c r="I134" s="8">
        <f t="shared" si="25"/>
        <v>3.1215094780157315</v>
      </c>
      <c r="J134" s="8">
        <f t="shared" si="26"/>
        <v>2.8702739373452162</v>
      </c>
      <c r="K134" t="s">
        <v>283</v>
      </c>
      <c r="L134" s="8">
        <v>-38.727501685392603</v>
      </c>
      <c r="M134" s="7">
        <v>120</v>
      </c>
      <c r="N134" s="7">
        <v>127</v>
      </c>
      <c r="O134" s="7">
        <v>42</v>
      </c>
      <c r="P134" s="7">
        <v>39</v>
      </c>
      <c r="Q134" s="7">
        <v>16</v>
      </c>
      <c r="R134" s="7">
        <v>105</v>
      </c>
      <c r="S134" s="7">
        <v>50</v>
      </c>
      <c r="T134" s="7">
        <v>61</v>
      </c>
      <c r="U134" s="7">
        <v>24</v>
      </c>
      <c r="V134" s="7">
        <v>129</v>
      </c>
      <c r="W134" s="7">
        <v>69</v>
      </c>
      <c r="X134" s="7">
        <v>115</v>
      </c>
      <c r="Y134" s="8">
        <f t="shared" si="27"/>
        <v>0.92077689906826965</v>
      </c>
      <c r="Z134" s="8">
        <f t="shared" si="28"/>
        <v>0.25863991081382387</v>
      </c>
      <c r="AA134" s="8">
        <f t="shared" si="29"/>
        <v>0.41917502787068006</v>
      </c>
      <c r="AB134" s="8">
        <f t="shared" si="30"/>
        <v>6867.1080877677505</v>
      </c>
      <c r="AC134" s="8">
        <f t="shared" si="31"/>
        <v>7.4008189520733498E-3</v>
      </c>
      <c r="AD134" s="9">
        <f t="shared" si="32"/>
        <v>148.01637904146699</v>
      </c>
    </row>
    <row r="135" spans="1:30" ht="18.75" customHeight="1" x14ac:dyDescent="0.3">
      <c r="A135" s="7">
        <v>9101191003</v>
      </c>
      <c r="B135" s="7">
        <v>1477</v>
      </c>
      <c r="C135" s="7">
        <v>650</v>
      </c>
      <c r="D135" s="7">
        <f t="shared" si="22"/>
        <v>2127</v>
      </c>
      <c r="E135" s="8">
        <v>195.599145602427</v>
      </c>
      <c r="F135" s="8">
        <v>77.9430307893319</v>
      </c>
      <c r="G135" s="8">
        <f t="shared" si="23"/>
        <v>2400.5421763917589</v>
      </c>
      <c r="H135" s="8">
        <f t="shared" si="24"/>
        <v>30.092176246527231</v>
      </c>
      <c r="I135" s="8">
        <f t="shared" si="25"/>
        <v>5.2771178598058164</v>
      </c>
      <c r="J135" s="8">
        <f t="shared" si="26"/>
        <v>12.860469035813768</v>
      </c>
      <c r="K135" t="s">
        <v>284</v>
      </c>
      <c r="L135" s="4" t="s">
        <v>285</v>
      </c>
      <c r="M135" s="7">
        <v>68</v>
      </c>
      <c r="N135" s="7">
        <v>83</v>
      </c>
      <c r="O135" s="7">
        <v>42</v>
      </c>
      <c r="P135" s="7">
        <v>34</v>
      </c>
      <c r="Q135" s="7">
        <v>49</v>
      </c>
      <c r="R135" s="7">
        <v>317</v>
      </c>
      <c r="S135" s="7">
        <v>222</v>
      </c>
      <c r="T135" s="7">
        <v>214</v>
      </c>
      <c r="U135" s="7">
        <v>51</v>
      </c>
      <c r="V135" s="7">
        <v>267</v>
      </c>
      <c r="W135" s="7">
        <v>233</v>
      </c>
      <c r="X135" s="7">
        <v>296</v>
      </c>
      <c r="Y135" s="8">
        <f t="shared" si="27"/>
        <v>0.64774659911477073</v>
      </c>
      <c r="Z135" s="8">
        <f t="shared" si="28"/>
        <v>0.42750533049040512</v>
      </c>
      <c r="AA135" s="8">
        <f t="shared" si="29"/>
        <v>0.55490405117270791</v>
      </c>
      <c r="AB135" s="8">
        <f t="shared" si="30"/>
        <v>15155.486621658634</v>
      </c>
      <c r="AC135" s="8">
        <f t="shared" si="31"/>
        <v>1.6333369328678425E-2</v>
      </c>
      <c r="AD135" s="9">
        <f t="shared" si="32"/>
        <v>326.66738657356848</v>
      </c>
    </row>
    <row r="136" spans="1:30" ht="18.75" customHeight="1" x14ac:dyDescent="0.3">
      <c r="A136" s="7">
        <v>9101191004</v>
      </c>
      <c r="B136" s="7">
        <v>1191</v>
      </c>
      <c r="C136" s="7">
        <v>400</v>
      </c>
      <c r="D136" s="7">
        <f t="shared" si="22"/>
        <v>1591</v>
      </c>
      <c r="E136" s="8">
        <v>0.66874306273294803</v>
      </c>
      <c r="F136" s="8">
        <v>151.08379158068999</v>
      </c>
      <c r="G136" s="8">
        <f t="shared" si="23"/>
        <v>1742.7525346434231</v>
      </c>
      <c r="H136" s="8">
        <f t="shared" si="24"/>
        <v>0.16718576568323701</v>
      </c>
      <c r="I136" s="8">
        <f t="shared" si="25"/>
        <v>12.685456891745591</v>
      </c>
      <c r="J136" s="8">
        <f t="shared" si="26"/>
        <v>9.5381857098317493</v>
      </c>
      <c r="K136" t="s">
        <v>286</v>
      </c>
      <c r="L136" s="8">
        <v>-38.721088825348303</v>
      </c>
      <c r="M136" s="7">
        <v>254</v>
      </c>
      <c r="N136" s="7">
        <v>63</v>
      </c>
      <c r="O136" s="7">
        <v>7</v>
      </c>
      <c r="P136" s="7">
        <v>11</v>
      </c>
      <c r="Q136" s="7">
        <v>176</v>
      </c>
      <c r="R136" s="7">
        <v>366</v>
      </c>
      <c r="S136" s="7">
        <v>25</v>
      </c>
      <c r="T136" s="7">
        <v>71</v>
      </c>
      <c r="U136" s="7">
        <v>149</v>
      </c>
      <c r="V136" s="7">
        <v>244</v>
      </c>
      <c r="W136" s="7">
        <v>47</v>
      </c>
      <c r="X136" s="7">
        <v>121</v>
      </c>
      <c r="Y136" s="8">
        <f t="shared" si="27"/>
        <v>0.77009429904819382</v>
      </c>
      <c r="Z136" s="8">
        <f t="shared" si="28"/>
        <v>0.41590612777053454</v>
      </c>
      <c r="AA136" s="8">
        <f t="shared" si="29"/>
        <v>0.18383311603650587</v>
      </c>
      <c r="AB136" s="8">
        <f t="shared" si="30"/>
        <v>9441.564390291187</v>
      </c>
      <c r="AC136" s="8">
        <f t="shared" si="31"/>
        <v>1.0175361707405689E-2</v>
      </c>
      <c r="AD136" s="9">
        <f t="shared" si="32"/>
        <v>203.50723414811378</v>
      </c>
    </row>
    <row r="137" spans="1:30" ht="18.75" customHeight="1" x14ac:dyDescent="0.3">
      <c r="A137" s="7">
        <v>9101191005</v>
      </c>
      <c r="B137" s="7">
        <v>1602</v>
      </c>
      <c r="C137" s="7">
        <v>6</v>
      </c>
      <c r="D137" s="7">
        <f t="shared" si="22"/>
        <v>1608</v>
      </c>
      <c r="E137" s="8">
        <v>0.180733370927947</v>
      </c>
      <c r="F137" s="8">
        <v>49.930219784364297</v>
      </c>
      <c r="G137" s="8">
        <f t="shared" si="23"/>
        <v>1658.1109531552922</v>
      </c>
      <c r="H137" s="8">
        <f t="shared" si="24"/>
        <v>3.0122228487991167</v>
      </c>
      <c r="I137" s="8">
        <f t="shared" si="25"/>
        <v>3.1167428080127526</v>
      </c>
      <c r="J137" s="8">
        <f t="shared" si="26"/>
        <v>3.1163528081649403</v>
      </c>
      <c r="K137" t="s">
        <v>287</v>
      </c>
      <c r="L137" s="4" t="s">
        <v>288</v>
      </c>
      <c r="M137" s="7">
        <v>204</v>
      </c>
      <c r="N137" s="7">
        <v>106</v>
      </c>
      <c r="O137" s="7">
        <v>11</v>
      </c>
      <c r="P137" s="7">
        <v>39</v>
      </c>
      <c r="Q137" s="7">
        <v>84</v>
      </c>
      <c r="R137" s="7">
        <v>317</v>
      </c>
      <c r="S137" s="7">
        <v>71</v>
      </c>
      <c r="T137" s="7">
        <v>103</v>
      </c>
      <c r="U137" s="7">
        <v>95</v>
      </c>
      <c r="V137" s="7">
        <v>287</v>
      </c>
      <c r="W137" s="7">
        <v>65</v>
      </c>
      <c r="X137" s="7">
        <v>148</v>
      </c>
      <c r="Y137" s="8">
        <f t="shared" si="27"/>
        <v>0.99627242473782207</v>
      </c>
      <c r="Z137" s="8">
        <f t="shared" si="28"/>
        <v>0.37581699346405228</v>
      </c>
      <c r="AA137" s="8">
        <f t="shared" si="29"/>
        <v>0.28562091503267972</v>
      </c>
      <c r="AB137" s="8">
        <f t="shared" si="30"/>
        <v>11400.308316074786</v>
      </c>
      <c r="AC137" s="8">
        <f t="shared" si="31"/>
        <v>1.2286338989679697E-2</v>
      </c>
      <c r="AD137" s="9">
        <f t="shared" si="32"/>
        <v>245.72677979359392</v>
      </c>
    </row>
    <row r="138" spans="1:30" ht="18.75" customHeight="1" x14ac:dyDescent="0.3">
      <c r="A138" s="7">
        <v>9101191006</v>
      </c>
      <c r="B138" s="7">
        <v>702</v>
      </c>
      <c r="C138" s="7">
        <v>62</v>
      </c>
      <c r="D138" s="7">
        <f t="shared" si="22"/>
        <v>764</v>
      </c>
      <c r="E138" s="8">
        <v>91.665849341638605</v>
      </c>
      <c r="F138" s="8">
        <v>301.09728606899802</v>
      </c>
      <c r="G138" s="8">
        <f t="shared" si="23"/>
        <v>1156.7631354106366</v>
      </c>
      <c r="H138" s="8">
        <f t="shared" si="24"/>
        <v>147.84814409941711</v>
      </c>
      <c r="I138" s="8">
        <f t="shared" si="25"/>
        <v>42.891351291880056</v>
      </c>
      <c r="J138" s="8">
        <f t="shared" si="26"/>
        <v>51.408787357413168</v>
      </c>
      <c r="K138" t="s">
        <v>289</v>
      </c>
      <c r="L138" s="4" t="s">
        <v>290</v>
      </c>
      <c r="M138" s="7">
        <v>8</v>
      </c>
      <c r="N138" s="7">
        <v>17</v>
      </c>
      <c r="O138" s="7">
        <v>41</v>
      </c>
      <c r="P138" s="7">
        <v>8</v>
      </c>
      <c r="Q138" s="7">
        <v>12</v>
      </c>
      <c r="R138" s="7">
        <v>46</v>
      </c>
      <c r="S138" s="7">
        <v>272</v>
      </c>
      <c r="T138" s="7">
        <v>63</v>
      </c>
      <c r="U138" s="7">
        <v>7</v>
      </c>
      <c r="V138" s="7">
        <v>39</v>
      </c>
      <c r="W138" s="7">
        <v>117</v>
      </c>
      <c r="X138" s="7">
        <v>45</v>
      </c>
      <c r="Y138" s="8">
        <f t="shared" si="27"/>
        <v>0.86715875995902225</v>
      </c>
      <c r="Z138" s="8">
        <f t="shared" si="28"/>
        <v>0.5822222222222222</v>
      </c>
      <c r="AA138" s="8">
        <f t="shared" si="29"/>
        <v>0.80888888888888888</v>
      </c>
      <c r="AB138" s="8">
        <f t="shared" si="30"/>
        <v>10105.244226151792</v>
      </c>
      <c r="AC138" s="8">
        <f t="shared" si="31"/>
        <v>1.089062266508529E-2</v>
      </c>
      <c r="AD138" s="9">
        <f t="shared" si="32"/>
        <v>217.8124533017058</v>
      </c>
    </row>
    <row r="139" spans="1:30" ht="18.75" customHeight="1" x14ac:dyDescent="0.3">
      <c r="A139" s="7">
        <v>9108112012</v>
      </c>
      <c r="B139" s="7">
        <v>48</v>
      </c>
      <c r="C139" s="7">
        <v>0</v>
      </c>
      <c r="D139" s="7">
        <f t="shared" si="22"/>
        <v>48</v>
      </c>
      <c r="E139" s="8">
        <v>0.52066850901869199</v>
      </c>
      <c r="F139" s="8">
        <v>2.0832112334263702</v>
      </c>
      <c r="G139" s="8">
        <f t="shared" si="23"/>
        <v>50.603879742445059</v>
      </c>
      <c r="H139" s="3" t="e">
        <f t="shared" si="24"/>
        <v>#DIV/0!</v>
      </c>
      <c r="I139" s="8">
        <f t="shared" si="25"/>
        <v>4.3400234029716049</v>
      </c>
      <c r="J139" s="8">
        <f t="shared" si="26"/>
        <v>5.4247494634272062</v>
      </c>
      <c r="K139" t="s">
        <v>291</v>
      </c>
      <c r="L139" s="4" t="s">
        <v>292</v>
      </c>
      <c r="M139" s="7">
        <v>3</v>
      </c>
      <c r="N139" s="7">
        <v>2</v>
      </c>
      <c r="O139" s="7">
        <v>1</v>
      </c>
      <c r="P139" s="7">
        <v>2</v>
      </c>
      <c r="Q139" s="7">
        <v>7</v>
      </c>
      <c r="R139" s="7">
        <v>6</v>
      </c>
      <c r="S139" s="7">
        <v>0</v>
      </c>
      <c r="T139" s="7">
        <v>0</v>
      </c>
      <c r="U139" s="7">
        <v>6</v>
      </c>
      <c r="V139" s="7">
        <v>5</v>
      </c>
      <c r="W139" s="7">
        <v>3</v>
      </c>
      <c r="X139" s="7">
        <v>1</v>
      </c>
      <c r="Y139" s="8">
        <f t="shared" si="27"/>
        <v>0.98971089743180363</v>
      </c>
      <c r="Z139" s="8">
        <f t="shared" si="28"/>
        <v>0.3611111111111111</v>
      </c>
      <c r="AA139" s="8">
        <f t="shared" si="29"/>
        <v>0.19444444444444445</v>
      </c>
      <c r="AB139" s="8">
        <f t="shared" si="30"/>
        <v>326.32187578079947</v>
      </c>
      <c r="AC139" s="8">
        <f t="shared" si="31"/>
        <v>3.5168357507821193E-4</v>
      </c>
      <c r="AD139" s="9">
        <f t="shared" si="32"/>
        <v>7.0336715015642381</v>
      </c>
    </row>
    <row r="140" spans="1:30" ht="18.75" customHeight="1" x14ac:dyDescent="0.3">
      <c r="A140" s="7">
        <v>9108112040</v>
      </c>
      <c r="B140" s="7">
        <v>21</v>
      </c>
      <c r="C140" s="7">
        <v>0</v>
      </c>
      <c r="D140" s="7">
        <f t="shared" si="22"/>
        <v>21</v>
      </c>
      <c r="E140" s="8">
        <v>0.400615083188545</v>
      </c>
      <c r="F140" s="8">
        <v>2.0111263444750902</v>
      </c>
      <c r="G140" s="8">
        <f t="shared" si="23"/>
        <v>23.411741427663635</v>
      </c>
      <c r="H140" s="3" t="e">
        <f t="shared" si="24"/>
        <v>#DIV/0!</v>
      </c>
      <c r="I140" s="8">
        <f t="shared" si="25"/>
        <v>9.5767921165480487</v>
      </c>
      <c r="J140" s="8">
        <f t="shared" si="26"/>
        <v>11.484482988874452</v>
      </c>
      <c r="K140" t="s">
        <v>293</v>
      </c>
      <c r="L140" s="8">
        <v>-38.633380695674397</v>
      </c>
      <c r="M140" s="7">
        <v>4</v>
      </c>
      <c r="N140" s="7">
        <v>1</v>
      </c>
      <c r="O140" s="7">
        <v>1</v>
      </c>
      <c r="P140" s="7">
        <v>0</v>
      </c>
      <c r="Q140" s="7">
        <v>1</v>
      </c>
      <c r="R140" s="7">
        <v>2</v>
      </c>
      <c r="S140" s="7">
        <v>0</v>
      </c>
      <c r="T140" s="7">
        <v>1</v>
      </c>
      <c r="U140" s="7">
        <v>1</v>
      </c>
      <c r="V140" s="7">
        <v>2</v>
      </c>
      <c r="W140" s="7">
        <v>2</v>
      </c>
      <c r="X140" s="7">
        <v>1</v>
      </c>
      <c r="Y140" s="8">
        <f t="shared" si="27"/>
        <v>0.98288828345271351</v>
      </c>
      <c r="Z140" s="8">
        <f t="shared" si="28"/>
        <v>0.25</v>
      </c>
      <c r="AA140" s="8">
        <f t="shared" si="29"/>
        <v>0.3125</v>
      </c>
      <c r="AB140" s="8">
        <f t="shared" si="30"/>
        <v>156.02617922078682</v>
      </c>
      <c r="AC140" s="8">
        <f t="shared" si="31"/>
        <v>1.6815251623222236E-4</v>
      </c>
      <c r="AD140" s="9">
        <f t="shared" si="32"/>
        <v>3.3630503246444472</v>
      </c>
    </row>
    <row r="141" spans="1:30" ht="18.75" customHeight="1" x14ac:dyDescent="0.3">
      <c r="A141" s="7">
        <v>9108122012</v>
      </c>
      <c r="B141" s="7">
        <v>104</v>
      </c>
      <c r="C141" s="7">
        <v>0</v>
      </c>
      <c r="D141" s="7">
        <f t="shared" si="22"/>
        <v>104</v>
      </c>
      <c r="E141" s="8">
        <v>0.466953814006</v>
      </c>
      <c r="F141" s="8">
        <v>1.8668249131899</v>
      </c>
      <c r="G141" s="8">
        <f t="shared" si="23"/>
        <v>106.33377872719591</v>
      </c>
      <c r="H141" s="3" t="e">
        <f t="shared" si="24"/>
        <v>#DIV/0!</v>
      </c>
      <c r="I141" s="8">
        <f t="shared" si="25"/>
        <v>1.7950239549902884</v>
      </c>
      <c r="J141" s="8">
        <f t="shared" si="26"/>
        <v>2.2440180069191404</v>
      </c>
      <c r="K141" t="s">
        <v>294</v>
      </c>
      <c r="L141" s="4" t="s">
        <v>295</v>
      </c>
      <c r="M141" s="7">
        <v>11</v>
      </c>
      <c r="N141" s="7">
        <v>7</v>
      </c>
      <c r="O141" s="7">
        <v>2</v>
      </c>
      <c r="P141" s="7">
        <v>1</v>
      </c>
      <c r="Q141" s="7">
        <v>10</v>
      </c>
      <c r="R141" s="7">
        <v>11</v>
      </c>
      <c r="S141" s="7">
        <v>15</v>
      </c>
      <c r="T141" s="7">
        <v>2</v>
      </c>
      <c r="U141" s="7">
        <v>3</v>
      </c>
      <c r="V141" s="7">
        <v>8</v>
      </c>
      <c r="W141" s="7">
        <v>9</v>
      </c>
      <c r="X141" s="7">
        <v>7</v>
      </c>
      <c r="Y141" s="8">
        <f t="shared" si="27"/>
        <v>0.99560860321531508</v>
      </c>
      <c r="Z141" s="8">
        <f t="shared" si="28"/>
        <v>0.44186046511627908</v>
      </c>
      <c r="AA141" s="8">
        <f t="shared" si="29"/>
        <v>0.41860465116279072</v>
      </c>
      <c r="AB141" s="8">
        <f t="shared" si="30"/>
        <v>801.35076782156693</v>
      </c>
      <c r="AC141" s="8">
        <f t="shared" si="31"/>
        <v>8.6363165890988977E-4</v>
      </c>
      <c r="AD141" s="9">
        <f t="shared" si="32"/>
        <v>17.272633178197797</v>
      </c>
    </row>
    <row r="142" spans="1:30" ht="18.75" customHeight="1" x14ac:dyDescent="0.3">
      <c r="A142" s="7">
        <v>9108122042</v>
      </c>
      <c r="B142" s="7">
        <v>65</v>
      </c>
      <c r="C142" s="7">
        <v>0</v>
      </c>
      <c r="D142" s="7">
        <f t="shared" si="22"/>
        <v>65</v>
      </c>
      <c r="E142" s="8">
        <v>1.96466016295165</v>
      </c>
      <c r="F142" s="8">
        <v>7.7951251281038498</v>
      </c>
      <c r="G142" s="8">
        <f t="shared" si="23"/>
        <v>74.759785291055493</v>
      </c>
      <c r="H142" s="3" t="e">
        <f t="shared" si="24"/>
        <v>#DIV/0!</v>
      </c>
      <c r="I142" s="8">
        <f t="shared" si="25"/>
        <v>11.992500197082846</v>
      </c>
      <c r="J142" s="8">
        <f t="shared" si="26"/>
        <v>15.015054293931529</v>
      </c>
      <c r="K142" t="s">
        <v>296</v>
      </c>
      <c r="L142" s="4" t="s">
        <v>297</v>
      </c>
      <c r="M142" s="7">
        <v>12</v>
      </c>
      <c r="N142" s="7">
        <v>6</v>
      </c>
      <c r="O142" s="7">
        <v>0</v>
      </c>
      <c r="P142" s="7">
        <v>1</v>
      </c>
      <c r="Q142" s="7">
        <v>2</v>
      </c>
      <c r="R142" s="7">
        <v>10</v>
      </c>
      <c r="S142" s="7">
        <v>2</v>
      </c>
      <c r="T142" s="7">
        <v>2</v>
      </c>
      <c r="U142" s="7">
        <v>5</v>
      </c>
      <c r="V142" s="7">
        <v>3</v>
      </c>
      <c r="W142" s="7">
        <v>1</v>
      </c>
      <c r="X142" s="7">
        <v>5</v>
      </c>
      <c r="Y142" s="8">
        <f t="shared" si="27"/>
        <v>0.97372036108313031</v>
      </c>
      <c r="Z142" s="8">
        <f t="shared" si="28"/>
        <v>0.32653061224489793</v>
      </c>
      <c r="AA142" s="8">
        <f t="shared" si="29"/>
        <v>0.22448979591836735</v>
      </c>
      <c r="AB142" s="8">
        <f t="shared" si="30"/>
        <v>479.92957833685023</v>
      </c>
      <c r="AC142" s="8">
        <f t="shared" si="31"/>
        <v>5.1722965091270581E-4</v>
      </c>
      <c r="AD142" s="9">
        <f t="shared" si="32"/>
        <v>10.344593018254116</v>
      </c>
    </row>
    <row r="143" spans="1:30" ht="18.75" customHeight="1" x14ac:dyDescent="0.3">
      <c r="A143" s="7">
        <v>9111092003</v>
      </c>
      <c r="B143" s="7">
        <v>14</v>
      </c>
      <c r="C143" s="7">
        <v>0</v>
      </c>
      <c r="D143" s="7">
        <f t="shared" si="22"/>
        <v>14</v>
      </c>
      <c r="E143" s="8">
        <v>6.5673774240053898E-2</v>
      </c>
      <c r="F143" s="8">
        <v>0.51672301564633605</v>
      </c>
      <c r="G143" s="8">
        <f t="shared" si="23"/>
        <v>14.58239678988639</v>
      </c>
      <c r="H143" s="3" t="e">
        <f t="shared" si="24"/>
        <v>#DIV/0!</v>
      </c>
      <c r="I143" s="8">
        <f t="shared" si="25"/>
        <v>3.6908786831881146</v>
      </c>
      <c r="J143" s="8">
        <f t="shared" si="26"/>
        <v>4.1599770706170727</v>
      </c>
      <c r="K143" t="s">
        <v>298</v>
      </c>
      <c r="L143" s="4" t="s">
        <v>299</v>
      </c>
      <c r="M143" s="7">
        <v>3</v>
      </c>
      <c r="N143" s="7">
        <v>0</v>
      </c>
      <c r="O143" s="7">
        <v>0</v>
      </c>
      <c r="P143" s="7">
        <v>0</v>
      </c>
      <c r="Q143" s="7">
        <v>4</v>
      </c>
      <c r="R143" s="7">
        <v>1</v>
      </c>
      <c r="S143" s="7">
        <v>0</v>
      </c>
      <c r="T143" s="7">
        <v>0</v>
      </c>
      <c r="U143" s="7">
        <v>3</v>
      </c>
      <c r="V143" s="7">
        <v>1</v>
      </c>
      <c r="W143" s="7">
        <v>0</v>
      </c>
      <c r="X143" s="7">
        <v>0</v>
      </c>
      <c r="Y143" s="8">
        <f t="shared" si="27"/>
        <v>0.99549636625677329</v>
      </c>
      <c r="Z143" s="8">
        <f t="shared" si="28"/>
        <v>0.41666666666666669</v>
      </c>
      <c r="AA143" s="7">
        <f t="shared" si="29"/>
        <v>0</v>
      </c>
      <c r="AB143" s="8">
        <f t="shared" si="30"/>
        <v>84.735612403137011</v>
      </c>
      <c r="AC143" s="8">
        <f t="shared" si="31"/>
        <v>9.1321254620375404E-5</v>
      </c>
      <c r="AD143" s="9">
        <f t="shared" si="32"/>
        <v>1.8264250924075081</v>
      </c>
    </row>
    <row r="144" spans="1:30" ht="18.75" customHeight="1" x14ac:dyDescent="0.3">
      <c r="A144" s="7">
        <v>9111092025</v>
      </c>
      <c r="B144" s="7">
        <v>208</v>
      </c>
      <c r="C144" s="7">
        <v>0</v>
      </c>
      <c r="D144" s="7">
        <f t="shared" si="22"/>
        <v>208</v>
      </c>
      <c r="E144" s="8">
        <v>0.308380603006841</v>
      </c>
      <c r="F144" s="8">
        <v>2.38641932972864</v>
      </c>
      <c r="G144" s="8">
        <f t="shared" si="23"/>
        <v>210.69479993273549</v>
      </c>
      <c r="H144" s="3" t="e">
        <f t="shared" si="24"/>
        <v>#DIV/0!</v>
      </c>
      <c r="I144" s="8">
        <f t="shared" si="25"/>
        <v>1.1473169854464615</v>
      </c>
      <c r="J144" s="8">
        <f t="shared" si="26"/>
        <v>1.2955768907382175</v>
      </c>
      <c r="K144" t="s">
        <v>300</v>
      </c>
      <c r="L144" s="4" t="s">
        <v>301</v>
      </c>
      <c r="M144" s="7">
        <v>41</v>
      </c>
      <c r="N144" s="7">
        <v>11</v>
      </c>
      <c r="O144" s="7">
        <v>1</v>
      </c>
      <c r="P144" s="7">
        <v>5</v>
      </c>
      <c r="Q144" s="7">
        <v>25</v>
      </c>
      <c r="R144" s="7">
        <v>48</v>
      </c>
      <c r="S144" s="7">
        <v>3</v>
      </c>
      <c r="T144" s="7">
        <v>3</v>
      </c>
      <c r="U144" s="7">
        <v>22</v>
      </c>
      <c r="V144" s="7">
        <v>23</v>
      </c>
      <c r="W144" s="7">
        <v>4</v>
      </c>
      <c r="X144" s="7">
        <v>4</v>
      </c>
      <c r="Y144" s="8">
        <f t="shared" si="27"/>
        <v>0.99853636348355401</v>
      </c>
      <c r="Z144" s="8">
        <f t="shared" si="28"/>
        <v>0.41578947368421054</v>
      </c>
      <c r="AA144" s="8">
        <f t="shared" si="29"/>
        <v>0.10526315789473684</v>
      </c>
      <c r="AB144" s="8">
        <f t="shared" si="30"/>
        <v>1315.8550565643859</v>
      </c>
      <c r="AC144" s="8">
        <f t="shared" si="31"/>
        <v>1.4181231628129013E-3</v>
      </c>
      <c r="AD144" s="9">
        <f t="shared" si="32"/>
        <v>28.362463256258025</v>
      </c>
    </row>
    <row r="145" spans="1:30" ht="18.75" customHeight="1" x14ac:dyDescent="0.3">
      <c r="A145" s="7">
        <v>9111092037</v>
      </c>
      <c r="B145" s="7">
        <v>21</v>
      </c>
      <c r="C145" s="7">
        <v>0</v>
      </c>
      <c r="D145" s="7">
        <f t="shared" si="22"/>
        <v>21</v>
      </c>
      <c r="E145" s="8">
        <v>0.25683013894138201</v>
      </c>
      <c r="F145" s="8">
        <v>1.7943121712030901</v>
      </c>
      <c r="G145" s="8">
        <f t="shared" si="23"/>
        <v>23.051142310144471</v>
      </c>
      <c r="H145" s="3" t="e">
        <f t="shared" si="24"/>
        <v>#DIV/0!</v>
      </c>
      <c r="I145" s="8">
        <f t="shared" si="25"/>
        <v>8.5443436723956676</v>
      </c>
      <c r="J145" s="8">
        <f t="shared" si="26"/>
        <v>9.7673443340212884</v>
      </c>
      <c r="K145" t="s">
        <v>302</v>
      </c>
      <c r="L145" s="4" t="s">
        <v>303</v>
      </c>
      <c r="M145" s="7">
        <v>4</v>
      </c>
      <c r="N145" s="7">
        <v>0</v>
      </c>
      <c r="O145" s="7">
        <v>0</v>
      </c>
      <c r="P145" s="7">
        <v>0</v>
      </c>
      <c r="Q145" s="7">
        <v>7</v>
      </c>
      <c r="R145" s="7">
        <v>3</v>
      </c>
      <c r="S145" s="7">
        <v>0</v>
      </c>
      <c r="T145" s="7">
        <v>0</v>
      </c>
      <c r="U145" s="7">
        <v>4</v>
      </c>
      <c r="V145" s="7">
        <v>0</v>
      </c>
      <c r="W145" s="7">
        <v>0</v>
      </c>
      <c r="X145" s="7">
        <v>0</v>
      </c>
      <c r="Y145" s="8">
        <f t="shared" si="27"/>
        <v>0.98885824678509082</v>
      </c>
      <c r="Z145" s="8">
        <f t="shared" si="28"/>
        <v>0.55555555555555558</v>
      </c>
      <c r="AA145" s="7">
        <f t="shared" si="29"/>
        <v>0</v>
      </c>
      <c r="AB145" s="8">
        <f t="shared" si="30"/>
        <v>139.58394120062042</v>
      </c>
      <c r="AC145" s="8">
        <f t="shared" si="31"/>
        <v>1.5043238933180186E-4</v>
      </c>
      <c r="AD145" s="9">
        <f t="shared" si="32"/>
        <v>3.008647786636037</v>
      </c>
    </row>
    <row r="146" spans="1:30" ht="18.75" customHeight="1" x14ac:dyDescent="0.3">
      <c r="A146" s="7">
        <v>9111092065</v>
      </c>
      <c r="B146" s="7">
        <v>360</v>
      </c>
      <c r="C146" s="7">
        <v>0</v>
      </c>
      <c r="D146" s="7">
        <f t="shared" si="22"/>
        <v>360</v>
      </c>
      <c r="E146" s="8">
        <v>1.44552633837015</v>
      </c>
      <c r="F146" s="8">
        <v>13.520319625353901</v>
      </c>
      <c r="G146" s="8">
        <f t="shared" si="23"/>
        <v>374.96584596372406</v>
      </c>
      <c r="H146" s="3" t="e">
        <f t="shared" si="24"/>
        <v>#DIV/0!</v>
      </c>
      <c r="I146" s="8">
        <f t="shared" si="25"/>
        <v>3.755644340376084</v>
      </c>
      <c r="J146" s="8">
        <f t="shared" si="26"/>
        <v>4.1571794343677952</v>
      </c>
      <c r="K146" t="s">
        <v>304</v>
      </c>
      <c r="L146" s="4" t="s">
        <v>305</v>
      </c>
      <c r="M146" s="7">
        <v>99</v>
      </c>
      <c r="N146" s="7">
        <v>13</v>
      </c>
      <c r="O146" s="7">
        <v>0</v>
      </c>
      <c r="P146" s="7">
        <v>2</v>
      </c>
      <c r="Q146" s="7">
        <v>50</v>
      </c>
      <c r="R146" s="7">
        <v>40</v>
      </c>
      <c r="S146" s="7">
        <v>2</v>
      </c>
      <c r="T146" s="7">
        <v>5</v>
      </c>
      <c r="U146" s="7">
        <v>48</v>
      </c>
      <c r="V146" s="7">
        <v>36</v>
      </c>
      <c r="W146" s="7">
        <v>0</v>
      </c>
      <c r="X146" s="7">
        <v>4</v>
      </c>
      <c r="Y146" s="8">
        <f t="shared" si="27"/>
        <v>0.99614491198617061</v>
      </c>
      <c r="Z146" s="8">
        <f t="shared" si="28"/>
        <v>0.32441471571906355</v>
      </c>
      <c r="AA146" s="8">
        <f t="shared" si="29"/>
        <v>4.3478260869565216E-2</v>
      </c>
      <c r="AB146" s="8">
        <f t="shared" si="30"/>
        <v>2176.1019262440809</v>
      </c>
      <c r="AC146" s="8">
        <f t="shared" si="31"/>
        <v>2.3452283219595645E-3</v>
      </c>
      <c r="AD146" s="9">
        <f t="shared" si="32"/>
        <v>46.904566439191292</v>
      </c>
    </row>
    <row r="147" spans="1:30" ht="18.75" customHeight="1" x14ac:dyDescent="0.3">
      <c r="A147" s="7">
        <v>9111092070</v>
      </c>
      <c r="B147" s="7">
        <v>63</v>
      </c>
      <c r="C147" s="7">
        <v>0</v>
      </c>
      <c r="D147" s="7">
        <f t="shared" si="22"/>
        <v>63</v>
      </c>
      <c r="E147" s="8">
        <v>0.21278369284969101</v>
      </c>
      <c r="F147" s="8">
        <v>1.0234288607989399</v>
      </c>
      <c r="G147" s="8">
        <f t="shared" si="23"/>
        <v>64.236212553648627</v>
      </c>
      <c r="H147" s="3" t="e">
        <f t="shared" si="24"/>
        <v>#DIV/0!</v>
      </c>
      <c r="I147" s="8">
        <f t="shared" si="25"/>
        <v>1.6244902552364124</v>
      </c>
      <c r="J147" s="8">
        <f t="shared" si="26"/>
        <v>1.962242148648615</v>
      </c>
      <c r="K147" t="s">
        <v>306</v>
      </c>
      <c r="L147" s="4" t="s">
        <v>307</v>
      </c>
      <c r="M147" s="7">
        <v>14</v>
      </c>
      <c r="N147" s="7">
        <v>3</v>
      </c>
      <c r="O147" s="7">
        <v>1</v>
      </c>
      <c r="P147" s="7">
        <v>0</v>
      </c>
      <c r="Q147" s="7">
        <v>8</v>
      </c>
      <c r="R147" s="7">
        <v>9</v>
      </c>
      <c r="S147" s="7">
        <v>0</v>
      </c>
      <c r="T147" s="7">
        <v>0</v>
      </c>
      <c r="U147" s="7">
        <v>13</v>
      </c>
      <c r="V147" s="7">
        <v>4</v>
      </c>
      <c r="W147" s="7">
        <v>0</v>
      </c>
      <c r="X147" s="7">
        <v>1</v>
      </c>
      <c r="Y147" s="8">
        <f t="shared" si="27"/>
        <v>0.99668748071546143</v>
      </c>
      <c r="Z147" s="8">
        <f t="shared" si="28"/>
        <v>0.32075471698113206</v>
      </c>
      <c r="AA147" s="8">
        <f t="shared" si="29"/>
        <v>3.7735849056603772E-2</v>
      </c>
      <c r="AB147" s="8">
        <f t="shared" si="30"/>
        <v>371.02131274273518</v>
      </c>
      <c r="AC147" s="8">
        <f t="shared" si="31"/>
        <v>3.9985704722788896E-4</v>
      </c>
      <c r="AD147" s="9">
        <f t="shared" si="32"/>
        <v>7.9971409445577795</v>
      </c>
    </row>
    <row r="148" spans="1:30" ht="18.75" customHeight="1" x14ac:dyDescent="0.3">
      <c r="A148" s="7">
        <v>9112012010</v>
      </c>
      <c r="B148" s="7">
        <v>172</v>
      </c>
      <c r="C148" s="7">
        <v>0</v>
      </c>
      <c r="D148" s="7">
        <f t="shared" si="22"/>
        <v>172</v>
      </c>
      <c r="E148" s="8">
        <v>0.338852092663606</v>
      </c>
      <c r="F148" s="8">
        <v>4.3214062343186299</v>
      </c>
      <c r="G148" s="8">
        <f t="shared" si="23"/>
        <v>176.66025832698224</v>
      </c>
      <c r="H148" s="3" t="e">
        <f t="shared" si="24"/>
        <v>#DIV/0!</v>
      </c>
      <c r="I148" s="8">
        <f t="shared" si="25"/>
        <v>2.5124454850689708</v>
      </c>
      <c r="J148" s="8">
        <f t="shared" si="26"/>
        <v>2.7094525156873517</v>
      </c>
      <c r="K148" t="s">
        <v>308</v>
      </c>
      <c r="L148" s="4" t="s">
        <v>309</v>
      </c>
      <c r="M148" s="7">
        <v>58</v>
      </c>
      <c r="N148" s="7">
        <v>8</v>
      </c>
      <c r="O148" s="7">
        <v>1</v>
      </c>
      <c r="P148" s="7">
        <v>1</v>
      </c>
      <c r="Q148" s="7">
        <v>26</v>
      </c>
      <c r="R148" s="7">
        <v>22</v>
      </c>
      <c r="S148" s="7">
        <v>1</v>
      </c>
      <c r="T148" s="7">
        <v>1</v>
      </c>
      <c r="U148" s="7">
        <v>26</v>
      </c>
      <c r="V148" s="7">
        <v>11</v>
      </c>
      <c r="W148" s="7">
        <v>0</v>
      </c>
      <c r="X148" s="7">
        <v>0</v>
      </c>
      <c r="Y148" s="8">
        <f t="shared" si="27"/>
        <v>0.99808189971036709</v>
      </c>
      <c r="Z148" s="8">
        <f t="shared" si="28"/>
        <v>0.32258064516129031</v>
      </c>
      <c r="AA148" s="8">
        <f t="shared" si="29"/>
        <v>2.5806451612903226E-2</v>
      </c>
      <c r="AB148" s="8">
        <f t="shared" si="30"/>
        <v>1013.8172890163027</v>
      </c>
      <c r="AC148" s="8">
        <f t="shared" si="31"/>
        <v>1.0926110541141136E-3</v>
      </c>
      <c r="AD148" s="9">
        <f t="shared" si="32"/>
        <v>21.852221082282274</v>
      </c>
    </row>
    <row r="149" spans="1:30" ht="18.75" customHeight="1" x14ac:dyDescent="0.3">
      <c r="A149" s="7">
        <v>9112012017</v>
      </c>
      <c r="B149" s="7">
        <v>46</v>
      </c>
      <c r="C149" s="7">
        <v>0</v>
      </c>
      <c r="D149" s="7">
        <f t="shared" si="22"/>
        <v>46</v>
      </c>
      <c r="E149" s="8">
        <v>7.6211703897952607E-2</v>
      </c>
      <c r="F149" s="8">
        <v>0.55878039974570703</v>
      </c>
      <c r="G149" s="8">
        <f t="shared" si="23"/>
        <v>46.634992103643661</v>
      </c>
      <c r="H149" s="3" t="e">
        <f t="shared" si="24"/>
        <v>#DIV/0!</v>
      </c>
      <c r="I149" s="8">
        <f t="shared" si="25"/>
        <v>1.2147399994471892</v>
      </c>
      <c r="J149" s="8">
        <f t="shared" si="26"/>
        <v>1.3804176166166549</v>
      </c>
      <c r="K149" t="s">
        <v>310</v>
      </c>
      <c r="L149" s="4" t="s">
        <v>311</v>
      </c>
      <c r="M149" s="7">
        <v>8</v>
      </c>
      <c r="N149" s="7">
        <v>2</v>
      </c>
      <c r="O149" s="7">
        <v>1</v>
      </c>
      <c r="P149" s="7">
        <v>2</v>
      </c>
      <c r="Q149" s="7">
        <v>11</v>
      </c>
      <c r="R149" s="7">
        <v>3</v>
      </c>
      <c r="S149" s="7">
        <v>0</v>
      </c>
      <c r="T149" s="7">
        <v>2</v>
      </c>
      <c r="U149" s="7">
        <v>8</v>
      </c>
      <c r="V149" s="7">
        <v>1</v>
      </c>
      <c r="W149" s="7">
        <v>0</v>
      </c>
      <c r="X149" s="7">
        <v>0</v>
      </c>
      <c r="Y149" s="8">
        <f t="shared" si="27"/>
        <v>0.99836578284974131</v>
      </c>
      <c r="Z149" s="8">
        <f t="shared" si="28"/>
        <v>0.42105263157894735</v>
      </c>
      <c r="AA149" s="8">
        <f t="shared" si="29"/>
        <v>0.13157894736842105</v>
      </c>
      <c r="AB149" s="8">
        <f t="shared" si="30"/>
        <v>296.61020698266196</v>
      </c>
      <c r="AC149" s="8">
        <f t="shared" si="31"/>
        <v>3.1966271873976726E-4</v>
      </c>
      <c r="AD149" s="9">
        <f t="shared" si="32"/>
        <v>6.3932543747953456</v>
      </c>
    </row>
    <row r="150" spans="1:30" ht="18.75" customHeight="1" x14ac:dyDescent="0.3">
      <c r="A150" s="7">
        <v>9112012037</v>
      </c>
      <c r="B150" s="7">
        <v>81</v>
      </c>
      <c r="C150" s="7">
        <v>0</v>
      </c>
      <c r="D150" s="7">
        <f t="shared" si="22"/>
        <v>81</v>
      </c>
      <c r="E150" s="8">
        <v>0.32301695906733002</v>
      </c>
      <c r="F150" s="8">
        <v>3.3139271132232899</v>
      </c>
      <c r="G150" s="8">
        <f t="shared" si="23"/>
        <v>84.636944072290618</v>
      </c>
      <c r="H150" s="3" t="e">
        <f t="shared" si="24"/>
        <v>#DIV/0!</v>
      </c>
      <c r="I150" s="8">
        <f t="shared" si="25"/>
        <v>4.0912680410164075</v>
      </c>
      <c r="J150" s="8">
        <f t="shared" si="26"/>
        <v>4.4900544102353308</v>
      </c>
      <c r="K150" t="s">
        <v>312</v>
      </c>
      <c r="L150" s="4" t="s">
        <v>313</v>
      </c>
      <c r="M150" s="7">
        <v>29</v>
      </c>
      <c r="N150" s="7">
        <v>4</v>
      </c>
      <c r="O150" s="7">
        <v>0</v>
      </c>
      <c r="P150" s="7">
        <v>1</v>
      </c>
      <c r="Q150" s="7">
        <v>11</v>
      </c>
      <c r="R150" s="7">
        <v>5</v>
      </c>
      <c r="S150" s="7">
        <v>2</v>
      </c>
      <c r="T150" s="7">
        <v>0</v>
      </c>
      <c r="U150" s="7">
        <v>15</v>
      </c>
      <c r="V150" s="7">
        <v>2</v>
      </c>
      <c r="W150" s="7">
        <v>1</v>
      </c>
      <c r="X150" s="7">
        <v>0</v>
      </c>
      <c r="Y150" s="8">
        <f t="shared" si="27"/>
        <v>0.99618349926727701</v>
      </c>
      <c r="Z150" s="8">
        <f t="shared" si="28"/>
        <v>0.25714285714285712</v>
      </c>
      <c r="AA150" s="8">
        <f t="shared" si="29"/>
        <v>5.7142857142857141E-2</v>
      </c>
      <c r="AB150" s="8">
        <f t="shared" si="30"/>
        <v>484.44279401981805</v>
      </c>
      <c r="AC150" s="8">
        <f t="shared" si="31"/>
        <v>5.2209363320836828E-4</v>
      </c>
      <c r="AD150" s="9">
        <f t="shared" si="32"/>
        <v>10.441872664167366</v>
      </c>
    </row>
    <row r="151" spans="1:30" ht="18.75" customHeight="1" x14ac:dyDescent="0.3">
      <c r="A151" s="7">
        <v>9112012041</v>
      </c>
      <c r="B151" s="7">
        <v>33</v>
      </c>
      <c r="C151" s="7">
        <v>0</v>
      </c>
      <c r="D151" s="7">
        <f t="shared" si="22"/>
        <v>33</v>
      </c>
      <c r="E151" s="8">
        <v>0.117477705726865</v>
      </c>
      <c r="F151" s="8">
        <v>0.80423782176869496</v>
      </c>
      <c r="G151" s="8">
        <f t="shared" si="23"/>
        <v>33.921715527495557</v>
      </c>
      <c r="H151" s="3" t="e">
        <f t="shared" si="24"/>
        <v>#DIV/0!</v>
      </c>
      <c r="I151" s="8">
        <f t="shared" si="25"/>
        <v>2.4370843083899847</v>
      </c>
      <c r="J151" s="8">
        <f t="shared" si="26"/>
        <v>2.7930773560471431</v>
      </c>
      <c r="K151" t="s">
        <v>314</v>
      </c>
      <c r="L151" s="4" t="s">
        <v>315</v>
      </c>
      <c r="M151" s="7">
        <v>6</v>
      </c>
      <c r="N151" s="7">
        <v>1</v>
      </c>
      <c r="O151" s="7">
        <v>0</v>
      </c>
      <c r="P151" s="7">
        <v>0</v>
      </c>
      <c r="Q151" s="7">
        <v>4</v>
      </c>
      <c r="R151" s="7">
        <v>6</v>
      </c>
      <c r="S151" s="7">
        <v>0</v>
      </c>
      <c r="T151" s="7">
        <v>0</v>
      </c>
      <c r="U151" s="7">
        <v>5</v>
      </c>
      <c r="V151" s="7">
        <v>0</v>
      </c>
      <c r="W151" s="7">
        <v>1</v>
      </c>
      <c r="X151" s="7">
        <v>0</v>
      </c>
      <c r="Y151" s="8">
        <f t="shared" si="27"/>
        <v>0.99653679939531237</v>
      </c>
      <c r="Z151" s="8">
        <f t="shared" si="28"/>
        <v>0.43478260869565216</v>
      </c>
      <c r="AA151" s="8">
        <f t="shared" si="29"/>
        <v>4.3478260869565216E-2</v>
      </c>
      <c r="AB151" s="8">
        <f t="shared" si="30"/>
        <v>204.41776183318666</v>
      </c>
      <c r="AC151" s="8">
        <f t="shared" si="31"/>
        <v>2.2030508717494788E-4</v>
      </c>
      <c r="AD151" s="9">
        <f t="shared" si="32"/>
        <v>4.406101743498958</v>
      </c>
    </row>
    <row r="152" spans="1:30" ht="18.75" customHeight="1" x14ac:dyDescent="0.3">
      <c r="A152" s="7">
        <v>9112012050</v>
      </c>
      <c r="B152" s="7">
        <v>46</v>
      </c>
      <c r="C152" s="7">
        <v>0</v>
      </c>
      <c r="D152" s="7">
        <f t="shared" si="22"/>
        <v>46</v>
      </c>
      <c r="E152" s="8">
        <v>8.0189393385782098E-2</v>
      </c>
      <c r="F152" s="8">
        <v>1.5053254039305899</v>
      </c>
      <c r="G152" s="8">
        <f t="shared" si="23"/>
        <v>47.585514797316371</v>
      </c>
      <c r="H152" s="3" t="e">
        <f t="shared" si="24"/>
        <v>#DIV/0!</v>
      </c>
      <c r="I152" s="8">
        <f t="shared" si="25"/>
        <v>3.272446530283891</v>
      </c>
      <c r="J152" s="8">
        <f t="shared" si="26"/>
        <v>3.4467712985138501</v>
      </c>
      <c r="K152" t="s">
        <v>316</v>
      </c>
      <c r="L152" s="8">
        <v>-38.791203931291598</v>
      </c>
      <c r="M152" s="7">
        <v>11</v>
      </c>
      <c r="N152" s="7">
        <v>0</v>
      </c>
      <c r="O152" s="7">
        <v>0</v>
      </c>
      <c r="P152" s="7">
        <v>1</v>
      </c>
      <c r="Q152" s="7">
        <v>12</v>
      </c>
      <c r="R152" s="7">
        <v>6</v>
      </c>
      <c r="S152" s="7">
        <v>0</v>
      </c>
      <c r="T152" s="7">
        <v>0</v>
      </c>
      <c r="U152" s="7">
        <v>4</v>
      </c>
      <c r="V152" s="7">
        <v>3</v>
      </c>
      <c r="W152" s="7">
        <v>0</v>
      </c>
      <c r="X152" s="7">
        <v>0</v>
      </c>
      <c r="Y152" s="8">
        <f t="shared" si="27"/>
        <v>0.99831483606456006</v>
      </c>
      <c r="Z152" s="8">
        <f t="shared" si="28"/>
        <v>0.48648648648648651</v>
      </c>
      <c r="AA152" s="8">
        <f t="shared" si="29"/>
        <v>2.7027027027027029E-2</v>
      </c>
      <c r="AB152" s="8">
        <f t="shared" si="30"/>
        <v>288.97042680053551</v>
      </c>
      <c r="AC152" s="8">
        <f t="shared" si="31"/>
        <v>3.1142917570550652E-4</v>
      </c>
      <c r="AD152" s="9">
        <f t="shared" si="32"/>
        <v>6.22858351411013</v>
      </c>
    </row>
    <row r="153" spans="1:30" ht="18.75" customHeight="1" x14ac:dyDescent="0.3">
      <c r="A153" s="7">
        <v>9112012058</v>
      </c>
      <c r="B153" s="7">
        <v>127</v>
      </c>
      <c r="C153" s="7">
        <v>0</v>
      </c>
      <c r="D153" s="7">
        <f t="shared" si="22"/>
        <v>127</v>
      </c>
      <c r="E153" s="8">
        <v>0.38853383829861599</v>
      </c>
      <c r="F153" s="8">
        <v>3.56844751685429</v>
      </c>
      <c r="G153" s="8">
        <f t="shared" si="23"/>
        <v>130.95698135515289</v>
      </c>
      <c r="H153" s="3" t="e">
        <f t="shared" si="24"/>
        <v>#DIV/0!</v>
      </c>
      <c r="I153" s="8">
        <f t="shared" si="25"/>
        <v>2.8098011943734567</v>
      </c>
      <c r="J153" s="8">
        <f t="shared" si="26"/>
        <v>3.1157333505140872</v>
      </c>
      <c r="K153" t="s">
        <v>317</v>
      </c>
      <c r="L153" s="4" t="s">
        <v>318</v>
      </c>
      <c r="M153" s="7">
        <v>32</v>
      </c>
      <c r="N153" s="7">
        <v>4</v>
      </c>
      <c r="O153" s="7">
        <v>0</v>
      </c>
      <c r="P153" s="7">
        <v>0</v>
      </c>
      <c r="Q153" s="7">
        <v>28</v>
      </c>
      <c r="R153" s="7">
        <v>12</v>
      </c>
      <c r="S153" s="7">
        <v>0</v>
      </c>
      <c r="T153" s="7">
        <v>0</v>
      </c>
      <c r="U153" s="7">
        <v>18</v>
      </c>
      <c r="V153" s="7">
        <v>7</v>
      </c>
      <c r="W153" s="7">
        <v>2</v>
      </c>
      <c r="X153" s="7">
        <v>0</v>
      </c>
      <c r="Y153" s="8">
        <f t="shared" si="27"/>
        <v>0.99703311855329879</v>
      </c>
      <c r="Z153" s="8">
        <f t="shared" si="28"/>
        <v>0.38834951456310679</v>
      </c>
      <c r="AA153" s="8">
        <f t="shared" si="29"/>
        <v>1.9417475728155338E-2</v>
      </c>
      <c r="AB153" s="8">
        <f t="shared" si="30"/>
        <v>764.72781388770295</v>
      </c>
      <c r="AC153" s="8">
        <f t="shared" si="31"/>
        <v>8.2416237313623949E-4</v>
      </c>
      <c r="AD153" s="9">
        <f t="shared" si="32"/>
        <v>16.48324746272479</v>
      </c>
    </row>
    <row r="154" spans="1:30" ht="18.75" customHeight="1" x14ac:dyDescent="0.3">
      <c r="A154" s="7">
        <v>9112012059</v>
      </c>
      <c r="B154" s="7">
        <v>309</v>
      </c>
      <c r="C154" s="7">
        <v>0</v>
      </c>
      <c r="D154" s="7">
        <f t="shared" si="22"/>
        <v>309</v>
      </c>
      <c r="E154" s="8">
        <v>1.03980829622905</v>
      </c>
      <c r="F154" s="8">
        <v>6.5348083863502104</v>
      </c>
      <c r="G154" s="8">
        <f t="shared" si="23"/>
        <v>316.57461668257929</v>
      </c>
      <c r="H154" s="3" t="e">
        <f t="shared" si="24"/>
        <v>#DIV/0!</v>
      </c>
      <c r="I154" s="8">
        <f t="shared" si="25"/>
        <v>2.1148247205016864</v>
      </c>
      <c r="J154" s="8">
        <f t="shared" si="26"/>
        <v>2.4513322597343978</v>
      </c>
      <c r="K154" t="s">
        <v>319</v>
      </c>
      <c r="L154" s="4" t="s">
        <v>320</v>
      </c>
      <c r="M154" s="7">
        <v>80</v>
      </c>
      <c r="N154" s="7">
        <v>3</v>
      </c>
      <c r="O154" s="7">
        <v>1</v>
      </c>
      <c r="P154" s="7">
        <v>1</v>
      </c>
      <c r="Q154" s="7">
        <v>55</v>
      </c>
      <c r="R154" s="7">
        <v>39</v>
      </c>
      <c r="S154" s="7">
        <v>0</v>
      </c>
      <c r="T154" s="7">
        <v>6</v>
      </c>
      <c r="U154" s="7">
        <v>48</v>
      </c>
      <c r="V154" s="7">
        <v>20</v>
      </c>
      <c r="W154" s="7">
        <v>1</v>
      </c>
      <c r="X154" s="7">
        <v>1</v>
      </c>
      <c r="Y154" s="8">
        <f t="shared" si="27"/>
        <v>0.99671544008447255</v>
      </c>
      <c r="Z154" s="8">
        <f t="shared" si="28"/>
        <v>0.39215686274509803</v>
      </c>
      <c r="AA154" s="8">
        <f t="shared" si="29"/>
        <v>3.9215686274509803E-2</v>
      </c>
      <c r="AB154" s="8">
        <f t="shared" si="30"/>
        <v>1875.6266223388845</v>
      </c>
      <c r="AC154" s="8">
        <f t="shared" si="31"/>
        <v>2.0214001114013643E-3</v>
      </c>
      <c r="AD154" s="9">
        <f t="shared" si="32"/>
        <v>40.428002228027289</v>
      </c>
    </row>
    <row r="155" spans="1:30" ht="18.75" customHeight="1" x14ac:dyDescent="0.3">
      <c r="A155" s="7">
        <v>9112012060</v>
      </c>
      <c r="B155" s="7">
        <v>36</v>
      </c>
      <c r="C155" s="7">
        <v>0</v>
      </c>
      <c r="D155" s="7">
        <f t="shared" si="22"/>
        <v>36</v>
      </c>
      <c r="E155" s="8">
        <v>0.14378060852333599</v>
      </c>
      <c r="F155" s="8">
        <v>1.85245129608468</v>
      </c>
      <c r="G155" s="8">
        <f t="shared" si="23"/>
        <v>37.996231904608017</v>
      </c>
      <c r="H155" s="3" t="e">
        <f t="shared" si="24"/>
        <v>#DIV/0!</v>
      </c>
      <c r="I155" s="8">
        <f t="shared" si="25"/>
        <v>5.1456980446796665</v>
      </c>
      <c r="J155" s="8">
        <f t="shared" si="26"/>
        <v>5.5450886239111572</v>
      </c>
      <c r="K155" t="s">
        <v>321</v>
      </c>
      <c r="L155" s="4" t="s">
        <v>322</v>
      </c>
      <c r="M155" s="7">
        <v>13</v>
      </c>
      <c r="N155" s="7">
        <v>2</v>
      </c>
      <c r="O155" s="7">
        <v>0</v>
      </c>
      <c r="P155" s="7">
        <v>0</v>
      </c>
      <c r="Q155" s="7">
        <v>5</v>
      </c>
      <c r="R155" s="7">
        <v>6</v>
      </c>
      <c r="S155" s="7">
        <v>0</v>
      </c>
      <c r="T155" s="7">
        <v>0</v>
      </c>
      <c r="U155" s="7">
        <v>4</v>
      </c>
      <c r="V155" s="7">
        <v>3</v>
      </c>
      <c r="W155" s="7">
        <v>0</v>
      </c>
      <c r="X155" s="7">
        <v>0</v>
      </c>
      <c r="Y155" s="8">
        <f t="shared" si="27"/>
        <v>0.99621592454524688</v>
      </c>
      <c r="Z155" s="8">
        <f t="shared" si="28"/>
        <v>0.33333333333333331</v>
      </c>
      <c r="AA155" s="7">
        <f t="shared" si="29"/>
        <v>0</v>
      </c>
      <c r="AB155" s="8">
        <f t="shared" si="30"/>
        <v>214.59307775016211</v>
      </c>
      <c r="AC155" s="8">
        <f t="shared" si="31"/>
        <v>2.3127122749474658E-4</v>
      </c>
      <c r="AD155" s="9">
        <f t="shared" si="32"/>
        <v>4.625424549894932</v>
      </c>
    </row>
    <row r="156" spans="1:30" ht="18.75" customHeight="1" x14ac:dyDescent="0.3">
      <c r="A156" s="7">
        <v>9112012061</v>
      </c>
      <c r="B156" s="7">
        <v>42</v>
      </c>
      <c r="C156" s="7">
        <v>0</v>
      </c>
      <c r="D156" s="7">
        <f t="shared" si="22"/>
        <v>42</v>
      </c>
      <c r="E156" s="8">
        <v>0.161577033614067</v>
      </c>
      <c r="F156" s="8">
        <v>1.86399508811194</v>
      </c>
      <c r="G156" s="8">
        <f t="shared" si="23"/>
        <v>44.025572121726007</v>
      </c>
      <c r="H156" s="3" t="e">
        <f t="shared" si="24"/>
        <v>#DIV/0!</v>
      </c>
      <c r="I156" s="8">
        <f t="shared" si="25"/>
        <v>4.4380835431236667</v>
      </c>
      <c r="J156" s="8">
        <f t="shared" si="26"/>
        <v>4.822790766014303</v>
      </c>
      <c r="K156" t="s">
        <v>323</v>
      </c>
      <c r="L156" s="4" t="s">
        <v>324</v>
      </c>
      <c r="M156" s="7">
        <v>11</v>
      </c>
      <c r="N156" s="7">
        <v>3</v>
      </c>
      <c r="O156" s="7">
        <v>0</v>
      </c>
      <c r="P156" s="7">
        <v>0</v>
      </c>
      <c r="Q156" s="7">
        <v>4</v>
      </c>
      <c r="R156" s="7">
        <v>1</v>
      </c>
      <c r="S156" s="7">
        <v>0</v>
      </c>
      <c r="T156" s="7">
        <v>0</v>
      </c>
      <c r="U156" s="7">
        <v>7</v>
      </c>
      <c r="V156" s="7">
        <v>0</v>
      </c>
      <c r="W156" s="7">
        <v>0</v>
      </c>
      <c r="X156" s="7">
        <v>0</v>
      </c>
      <c r="Y156" s="8">
        <f t="shared" si="27"/>
        <v>0.99632992768004647</v>
      </c>
      <c r="Z156" s="8">
        <f t="shared" si="28"/>
        <v>0.19230769230769232</v>
      </c>
      <c r="AA156" s="7">
        <f t="shared" si="29"/>
        <v>0</v>
      </c>
      <c r="AB156" s="8">
        <f t="shared" si="30"/>
        <v>236.25288779506974</v>
      </c>
      <c r="AC156" s="8">
        <f t="shared" si="31"/>
        <v>2.546144355278633E-4</v>
      </c>
      <c r="AD156" s="9">
        <f t="shared" si="32"/>
        <v>5.0922887105572663</v>
      </c>
    </row>
    <row r="157" spans="1:30" ht="18.75" customHeight="1" x14ac:dyDescent="0.3">
      <c r="A157" s="7">
        <v>9112012062</v>
      </c>
      <c r="B157" s="7">
        <v>33</v>
      </c>
      <c r="C157" s="7">
        <v>0</v>
      </c>
      <c r="D157" s="7">
        <f t="shared" si="22"/>
        <v>33</v>
      </c>
      <c r="E157" s="8">
        <v>0.171847752537965</v>
      </c>
      <c r="F157" s="8">
        <v>1.4340224023516599</v>
      </c>
      <c r="G157" s="8">
        <f t="shared" si="23"/>
        <v>34.605870154889622</v>
      </c>
      <c r="H157" s="3" t="e">
        <f t="shared" si="24"/>
        <v>#DIV/0!</v>
      </c>
      <c r="I157" s="8">
        <f t="shared" si="25"/>
        <v>4.345522431368666</v>
      </c>
      <c r="J157" s="8">
        <f t="shared" si="26"/>
        <v>4.8662731966352197</v>
      </c>
      <c r="K157" t="s">
        <v>325</v>
      </c>
      <c r="L157" s="4" t="s">
        <v>326</v>
      </c>
      <c r="M157" s="7">
        <v>7</v>
      </c>
      <c r="N157" s="7">
        <v>3</v>
      </c>
      <c r="O157" s="7">
        <v>0</v>
      </c>
      <c r="P157" s="7">
        <v>0</v>
      </c>
      <c r="Q157" s="7">
        <v>3</v>
      </c>
      <c r="R157" s="7">
        <v>1</v>
      </c>
      <c r="S157" s="7">
        <v>0</v>
      </c>
      <c r="T157" s="7">
        <v>0</v>
      </c>
      <c r="U157" s="7">
        <v>1</v>
      </c>
      <c r="V157" s="7">
        <v>2</v>
      </c>
      <c r="W157" s="7">
        <v>1</v>
      </c>
      <c r="X157" s="7">
        <v>0</v>
      </c>
      <c r="Y157" s="8">
        <f t="shared" si="27"/>
        <v>0.99503414444518212</v>
      </c>
      <c r="Z157" s="8">
        <f t="shared" si="28"/>
        <v>0.22222222222222221</v>
      </c>
      <c r="AA157" s="8">
        <f t="shared" si="29"/>
        <v>5.5555555555555552E-2</v>
      </c>
      <c r="AB157" s="8">
        <f t="shared" si="30"/>
        <v>195.24069211501805</v>
      </c>
      <c r="AC157" s="8">
        <f t="shared" si="31"/>
        <v>2.1041477663568298E-4</v>
      </c>
      <c r="AD157" s="9">
        <f t="shared" si="32"/>
        <v>4.2082955327136595</v>
      </c>
    </row>
    <row r="158" spans="1:30" ht="18.75" customHeight="1" x14ac:dyDescent="0.3">
      <c r="A158" s="7">
        <v>9112012077</v>
      </c>
      <c r="B158" s="7">
        <v>85</v>
      </c>
      <c r="C158" s="7">
        <v>0</v>
      </c>
      <c r="D158" s="7">
        <f t="shared" si="22"/>
        <v>85</v>
      </c>
      <c r="E158" s="8">
        <v>0.25955773055435799</v>
      </c>
      <c r="F158" s="8">
        <v>4.11149110369045</v>
      </c>
      <c r="G158" s="8">
        <f t="shared" si="23"/>
        <v>89.371048834244817</v>
      </c>
      <c r="H158" s="3" t="e">
        <f t="shared" si="24"/>
        <v>#DIV/0!</v>
      </c>
      <c r="I158" s="8">
        <f t="shared" si="25"/>
        <v>4.8370483572828826</v>
      </c>
      <c r="J158" s="8">
        <f t="shared" si="26"/>
        <v>5.1424103932291967</v>
      </c>
      <c r="K158" t="s">
        <v>327</v>
      </c>
      <c r="L158" s="8">
        <v>-38.794379787706298</v>
      </c>
      <c r="M158" s="7">
        <v>27</v>
      </c>
      <c r="N158" s="7">
        <v>0</v>
      </c>
      <c r="O158" s="7">
        <v>0</v>
      </c>
      <c r="P158" s="7">
        <v>0</v>
      </c>
      <c r="Q158" s="7">
        <v>17</v>
      </c>
      <c r="R158" s="7">
        <v>13</v>
      </c>
      <c r="S158" s="7">
        <v>1</v>
      </c>
      <c r="T158" s="7">
        <v>1</v>
      </c>
      <c r="U158" s="7">
        <v>13</v>
      </c>
      <c r="V158" s="7">
        <v>1</v>
      </c>
      <c r="W158" s="7">
        <v>1</v>
      </c>
      <c r="X158" s="7">
        <v>0</v>
      </c>
      <c r="Y158" s="8">
        <f t="shared" si="27"/>
        <v>0.99709572916576417</v>
      </c>
      <c r="Z158" s="8">
        <f t="shared" si="28"/>
        <v>0.43243243243243246</v>
      </c>
      <c r="AA158" s="8">
        <f t="shared" si="29"/>
        <v>4.0540540540540543E-2</v>
      </c>
      <c r="AB158" s="8">
        <f t="shared" si="30"/>
        <v>537.34393810497397</v>
      </c>
      <c r="AC158" s="8">
        <f t="shared" si="31"/>
        <v>5.7910624823173998E-4</v>
      </c>
      <c r="AD158" s="9">
        <f t="shared" si="32"/>
        <v>11.582124964634799</v>
      </c>
    </row>
    <row r="159" spans="1:30" ht="18.75" customHeight="1" x14ac:dyDescent="0.3">
      <c r="A159" s="7">
        <v>9112012105</v>
      </c>
      <c r="B159" s="7">
        <v>10</v>
      </c>
      <c r="C159" s="7">
        <v>0</v>
      </c>
      <c r="D159" s="7">
        <f t="shared" si="22"/>
        <v>10</v>
      </c>
      <c r="E159" s="8">
        <v>5.5292048654866303E-2</v>
      </c>
      <c r="F159" s="8">
        <v>0.38719019872753602</v>
      </c>
      <c r="G159" s="8">
        <f t="shared" si="23"/>
        <v>10.442482247382403</v>
      </c>
      <c r="H159" s="3" t="e">
        <f t="shared" si="24"/>
        <v>#DIV/0!</v>
      </c>
      <c r="I159" s="8">
        <f t="shared" si="25"/>
        <v>3.8719019872753599</v>
      </c>
      <c r="J159" s="8">
        <f t="shared" si="26"/>
        <v>4.424822473824026</v>
      </c>
      <c r="K159" t="s">
        <v>328</v>
      </c>
      <c r="L159" s="4" t="s">
        <v>329</v>
      </c>
      <c r="M159" s="7">
        <v>1</v>
      </c>
      <c r="N159" s="7">
        <v>0</v>
      </c>
      <c r="O159" s="7">
        <v>0</v>
      </c>
      <c r="P159" s="7">
        <v>1</v>
      </c>
      <c r="Q159" s="7">
        <v>2</v>
      </c>
      <c r="R159" s="7">
        <v>2</v>
      </c>
      <c r="S159" s="7">
        <v>0</v>
      </c>
      <c r="T159" s="7">
        <v>0</v>
      </c>
      <c r="U159" s="7">
        <v>0</v>
      </c>
      <c r="V159" s="7">
        <v>1</v>
      </c>
      <c r="W159" s="7">
        <v>0</v>
      </c>
      <c r="X159" s="7">
        <v>0</v>
      </c>
      <c r="Y159" s="8">
        <f t="shared" si="27"/>
        <v>0.99470508569275029</v>
      </c>
      <c r="Z159" s="8">
        <f t="shared" si="28"/>
        <v>0.5714285714285714</v>
      </c>
      <c r="AA159" s="8">
        <f t="shared" si="29"/>
        <v>0.14285714285714285</v>
      </c>
      <c r="AB159" s="8">
        <f t="shared" si="30"/>
        <v>69.837349132007517</v>
      </c>
      <c r="AC159" s="8">
        <f t="shared" si="31"/>
        <v>7.526510001195204E-5</v>
      </c>
      <c r="AD159" s="9">
        <f t="shared" si="32"/>
        <v>1.5053020002390407</v>
      </c>
    </row>
    <row r="160" spans="1:30" ht="18.75" customHeight="1" x14ac:dyDescent="0.3">
      <c r="A160" s="7">
        <v>9112012113</v>
      </c>
      <c r="B160" s="7">
        <v>111</v>
      </c>
      <c r="C160" s="7">
        <v>0</v>
      </c>
      <c r="D160" s="7">
        <f t="shared" si="22"/>
        <v>111</v>
      </c>
      <c r="E160" s="8">
        <v>0.28084155596631999</v>
      </c>
      <c r="F160" s="8">
        <v>5.3573121867220896</v>
      </c>
      <c r="G160" s="8">
        <f t="shared" si="23"/>
        <v>116.6381537426884</v>
      </c>
      <c r="H160" s="3" t="e">
        <f t="shared" si="24"/>
        <v>#DIV/0!</v>
      </c>
      <c r="I160" s="8">
        <f t="shared" si="25"/>
        <v>4.8264073754253056</v>
      </c>
      <c r="J160" s="8">
        <f t="shared" si="26"/>
        <v>5.0794177862057674</v>
      </c>
      <c r="K160" t="s">
        <v>330</v>
      </c>
      <c r="L160" s="4" t="s">
        <v>331</v>
      </c>
      <c r="M160" s="7">
        <v>31</v>
      </c>
      <c r="N160" s="7">
        <v>2</v>
      </c>
      <c r="O160" s="7">
        <v>2</v>
      </c>
      <c r="P160" s="7">
        <v>0</v>
      </c>
      <c r="Q160" s="7">
        <v>15</v>
      </c>
      <c r="R160" s="7">
        <v>14</v>
      </c>
      <c r="S160" s="7">
        <v>0</v>
      </c>
      <c r="T160" s="7">
        <v>4</v>
      </c>
      <c r="U160" s="7">
        <v>13</v>
      </c>
      <c r="V160" s="7">
        <v>12</v>
      </c>
      <c r="W160" s="7">
        <v>0</v>
      </c>
      <c r="X160" s="7">
        <v>1</v>
      </c>
      <c r="Y160" s="8">
        <f t="shared" si="27"/>
        <v>0.99759219820483547</v>
      </c>
      <c r="Z160" s="8">
        <f t="shared" si="28"/>
        <v>0.35106382978723405</v>
      </c>
      <c r="AA160" s="8">
        <f t="shared" si="29"/>
        <v>7.4468085106382975E-2</v>
      </c>
      <c r="AB160" s="8">
        <f t="shared" si="30"/>
        <v>698.42471467629878</v>
      </c>
      <c r="AC160" s="8">
        <f t="shared" si="31"/>
        <v>7.5270620454919931E-4</v>
      </c>
      <c r="AD160" s="9">
        <f t="shared" si="32"/>
        <v>15.054124090983986</v>
      </c>
    </row>
    <row r="161" spans="1:30" ht="18.75" customHeight="1" x14ac:dyDescent="0.3">
      <c r="A161" s="7">
        <v>9112012901</v>
      </c>
      <c r="B161" s="7">
        <v>31</v>
      </c>
      <c r="C161" s="7">
        <v>0</v>
      </c>
      <c r="D161" s="7">
        <f t="shared" si="22"/>
        <v>31</v>
      </c>
      <c r="E161" s="8">
        <v>8.0597677199922294E-2</v>
      </c>
      <c r="F161" s="8">
        <v>0.43335500335887001</v>
      </c>
      <c r="G161" s="8">
        <f t="shared" si="23"/>
        <v>31.513952680558791</v>
      </c>
      <c r="H161" s="3" t="e">
        <f t="shared" si="24"/>
        <v>#DIV/0!</v>
      </c>
      <c r="I161" s="8">
        <f t="shared" si="25"/>
        <v>1.3979193656737741</v>
      </c>
      <c r="J161" s="8">
        <f t="shared" si="26"/>
        <v>1.6579118727702944</v>
      </c>
      <c r="K161" t="s">
        <v>332</v>
      </c>
      <c r="L161" s="4" t="s">
        <v>333</v>
      </c>
      <c r="M161" s="7">
        <v>4</v>
      </c>
      <c r="N161" s="7">
        <v>2</v>
      </c>
      <c r="O161" s="7">
        <v>1</v>
      </c>
      <c r="P161" s="7">
        <v>0</v>
      </c>
      <c r="Q161" s="7">
        <v>1</v>
      </c>
      <c r="R161" s="7">
        <v>2</v>
      </c>
      <c r="S161" s="7">
        <v>2</v>
      </c>
      <c r="T161" s="7">
        <v>1</v>
      </c>
      <c r="U161" s="7">
        <v>2</v>
      </c>
      <c r="V161" s="7">
        <v>0</v>
      </c>
      <c r="W161" s="7">
        <v>0</v>
      </c>
      <c r="X161" s="7">
        <v>2</v>
      </c>
      <c r="Y161" s="8">
        <f t="shared" si="27"/>
        <v>0.99744247641617978</v>
      </c>
      <c r="Z161" s="8">
        <f t="shared" si="28"/>
        <v>0.35294117647058826</v>
      </c>
      <c r="AA161" s="8">
        <f t="shared" si="29"/>
        <v>0.35294117647058826</v>
      </c>
      <c r="AB161" s="8">
        <f t="shared" si="30"/>
        <v>223.90220422268357</v>
      </c>
      <c r="AC161" s="8">
        <f t="shared" si="31"/>
        <v>2.413038582243846E-4</v>
      </c>
      <c r="AD161" s="9">
        <f t="shared" si="32"/>
        <v>4.8260771644876916</v>
      </c>
    </row>
    <row r="162" spans="1:30" ht="18.75" customHeight="1" x14ac:dyDescent="0.3">
      <c r="A162" s="7">
        <v>9112022008</v>
      </c>
      <c r="B162" s="7">
        <v>80</v>
      </c>
      <c r="C162" s="7">
        <v>0</v>
      </c>
      <c r="D162" s="7">
        <f t="shared" si="22"/>
        <v>80</v>
      </c>
      <c r="E162" s="8">
        <v>0.12461313097780299</v>
      </c>
      <c r="F162" s="8">
        <v>3.7585580737247399</v>
      </c>
      <c r="G162" s="8">
        <f t="shared" si="23"/>
        <v>83.883171204702549</v>
      </c>
      <c r="H162" s="3" t="e">
        <f t="shared" si="24"/>
        <v>#DIV/0!</v>
      </c>
      <c r="I162" s="8">
        <f t="shared" si="25"/>
        <v>4.6981975921559247</v>
      </c>
      <c r="J162" s="8">
        <f t="shared" si="26"/>
        <v>4.8539640058781863</v>
      </c>
      <c r="K162" t="s">
        <v>334</v>
      </c>
      <c r="L162" s="4" t="s">
        <v>335</v>
      </c>
      <c r="M162" s="7">
        <v>18</v>
      </c>
      <c r="N162" s="7">
        <v>1</v>
      </c>
      <c r="O162" s="7">
        <v>0</v>
      </c>
      <c r="P162" s="7">
        <v>1</v>
      </c>
      <c r="Q162" s="7">
        <v>15</v>
      </c>
      <c r="R162" s="7">
        <v>8</v>
      </c>
      <c r="S162" s="7">
        <v>0</v>
      </c>
      <c r="T162" s="7">
        <v>0</v>
      </c>
      <c r="U162" s="7">
        <v>13</v>
      </c>
      <c r="V162" s="7">
        <v>6</v>
      </c>
      <c r="W162" s="7">
        <v>0</v>
      </c>
      <c r="X162" s="7">
        <v>0</v>
      </c>
      <c r="Y162" s="8">
        <f t="shared" si="27"/>
        <v>0.99851444420629132</v>
      </c>
      <c r="Z162" s="8">
        <f t="shared" si="28"/>
        <v>0.37096774193548387</v>
      </c>
      <c r="AA162" s="8">
        <f t="shared" si="29"/>
        <v>1.6129032258064516E-2</v>
      </c>
      <c r="AB162" s="8">
        <f t="shared" si="30"/>
        <v>486.44050908209351</v>
      </c>
      <c r="AC162" s="8">
        <f t="shared" si="31"/>
        <v>5.2424661045945688E-4</v>
      </c>
      <c r="AD162" s="9">
        <f t="shared" si="32"/>
        <v>10.484932209189138</v>
      </c>
    </row>
    <row r="163" spans="1:30" ht="18.75" customHeight="1" x14ac:dyDescent="0.3">
      <c r="A163" s="7">
        <v>9112022009</v>
      </c>
      <c r="B163" s="7">
        <v>184</v>
      </c>
      <c r="C163" s="7">
        <v>0</v>
      </c>
      <c r="D163" s="7">
        <f t="shared" si="22"/>
        <v>184</v>
      </c>
      <c r="E163" s="8">
        <v>0.61371344285511897</v>
      </c>
      <c r="F163" s="8">
        <v>10.5752047895523</v>
      </c>
      <c r="G163" s="8">
        <f t="shared" si="23"/>
        <v>195.18891823240742</v>
      </c>
      <c r="H163" s="3" t="e">
        <f t="shared" si="24"/>
        <v>#DIV/0!</v>
      </c>
      <c r="I163" s="8">
        <f t="shared" si="25"/>
        <v>5.7473939073653808</v>
      </c>
      <c r="J163" s="8">
        <f t="shared" si="26"/>
        <v>6.0809338219605529</v>
      </c>
      <c r="K163" t="s">
        <v>336</v>
      </c>
      <c r="L163" s="4" t="s">
        <v>337</v>
      </c>
      <c r="M163" s="7">
        <v>63</v>
      </c>
      <c r="N163" s="7">
        <v>9</v>
      </c>
      <c r="O163" s="7">
        <v>0</v>
      </c>
      <c r="P163" s="7">
        <v>0</v>
      </c>
      <c r="Q163" s="7">
        <v>27</v>
      </c>
      <c r="R163" s="7">
        <v>25</v>
      </c>
      <c r="S163" s="7">
        <v>0</v>
      </c>
      <c r="T163" s="7">
        <v>3</v>
      </c>
      <c r="U163" s="7">
        <v>28</v>
      </c>
      <c r="V163" s="7">
        <v>15</v>
      </c>
      <c r="W163" s="7">
        <v>1</v>
      </c>
      <c r="X163" s="7">
        <v>0</v>
      </c>
      <c r="Y163" s="8">
        <f t="shared" si="27"/>
        <v>0.99685579771427191</v>
      </c>
      <c r="Z163" s="8">
        <f t="shared" si="28"/>
        <v>0.32163742690058478</v>
      </c>
      <c r="AA163" s="8">
        <f t="shared" si="29"/>
        <v>2.3391812865497075E-2</v>
      </c>
      <c r="AB163" s="8">
        <f t="shared" si="30"/>
        <v>1116.6994373821669</v>
      </c>
      <c r="AC163" s="8">
        <f t="shared" si="31"/>
        <v>1.2034891914209081E-3</v>
      </c>
      <c r="AD163" s="9">
        <f t="shared" si="32"/>
        <v>24.06978382841816</v>
      </c>
    </row>
    <row r="164" spans="1:30" ht="18.75" customHeight="1" x14ac:dyDescent="0.3">
      <c r="A164" s="7">
        <v>9112022025</v>
      </c>
      <c r="B164" s="7">
        <v>134</v>
      </c>
      <c r="C164" s="7">
        <v>0</v>
      </c>
      <c r="D164" s="7">
        <f t="shared" si="22"/>
        <v>134</v>
      </c>
      <c r="E164" s="8">
        <v>0.24915052172951299</v>
      </c>
      <c r="F164" s="8">
        <v>8.8605409800715709</v>
      </c>
      <c r="G164" s="8">
        <f t="shared" si="23"/>
        <v>143.10969150180108</v>
      </c>
      <c r="H164" s="3" t="e">
        <f t="shared" si="24"/>
        <v>#DIV/0!</v>
      </c>
      <c r="I164" s="8">
        <f t="shared" si="25"/>
        <v>6.6123440149787838</v>
      </c>
      <c r="J164" s="8">
        <f t="shared" si="26"/>
        <v>6.7982772401500595</v>
      </c>
      <c r="K164" t="s">
        <v>338</v>
      </c>
      <c r="L164" s="4" t="s">
        <v>339</v>
      </c>
      <c r="M164" s="7">
        <v>38</v>
      </c>
      <c r="N164" s="7">
        <v>3</v>
      </c>
      <c r="O164" s="7">
        <v>0</v>
      </c>
      <c r="P164" s="7">
        <v>0</v>
      </c>
      <c r="Q164" s="7">
        <v>29</v>
      </c>
      <c r="R164" s="7">
        <v>19</v>
      </c>
      <c r="S164" s="7">
        <v>0</v>
      </c>
      <c r="T164" s="7">
        <v>0</v>
      </c>
      <c r="U164" s="7">
        <v>16</v>
      </c>
      <c r="V164" s="7">
        <v>2</v>
      </c>
      <c r="W164" s="7">
        <v>0</v>
      </c>
      <c r="X164" s="7">
        <v>1</v>
      </c>
      <c r="Y164" s="8">
        <f t="shared" si="27"/>
        <v>0.99825902411559331</v>
      </c>
      <c r="Z164" s="8">
        <f t="shared" si="28"/>
        <v>0.44444444444444442</v>
      </c>
      <c r="AA164" s="8">
        <f t="shared" si="29"/>
        <v>9.2592592592592587E-3</v>
      </c>
      <c r="AB164" s="8">
        <f t="shared" si="30"/>
        <v>846.8116785131366</v>
      </c>
      <c r="AC164" s="8">
        <f t="shared" si="31"/>
        <v>9.1262578644138892E-4</v>
      </c>
      <c r="AD164" s="9">
        <f t="shared" si="32"/>
        <v>18.252515728827778</v>
      </c>
    </row>
    <row r="165" spans="1:30" ht="18.75" customHeight="1" x14ac:dyDescent="0.3">
      <c r="A165" s="7">
        <v>9112022047</v>
      </c>
      <c r="B165" s="7">
        <v>172</v>
      </c>
      <c r="C165" s="7">
        <v>0</v>
      </c>
      <c r="D165" s="7">
        <f t="shared" si="22"/>
        <v>172</v>
      </c>
      <c r="E165" s="8">
        <v>0.26367312022116801</v>
      </c>
      <c r="F165" s="8">
        <v>8.3804448135266707</v>
      </c>
      <c r="G165" s="8">
        <f t="shared" si="23"/>
        <v>180.64411793374785</v>
      </c>
      <c r="H165" s="3" t="e">
        <f t="shared" si="24"/>
        <v>#DIV/0!</v>
      </c>
      <c r="I165" s="8">
        <f t="shared" si="25"/>
        <v>4.8723516357713201</v>
      </c>
      <c r="J165" s="8">
        <f t="shared" si="26"/>
        <v>5.0256499614813084</v>
      </c>
      <c r="K165" t="s">
        <v>340</v>
      </c>
      <c r="L165" s="4" t="s">
        <v>341</v>
      </c>
      <c r="M165" s="7">
        <v>40</v>
      </c>
      <c r="N165" s="7">
        <v>2</v>
      </c>
      <c r="O165" s="7">
        <v>0</v>
      </c>
      <c r="P165" s="7">
        <v>0</v>
      </c>
      <c r="Q165" s="7">
        <v>47</v>
      </c>
      <c r="R165" s="7">
        <v>19</v>
      </c>
      <c r="S165" s="7">
        <v>0</v>
      </c>
      <c r="T165" s="7">
        <v>0</v>
      </c>
      <c r="U165" s="7">
        <v>33</v>
      </c>
      <c r="V165" s="7">
        <v>7</v>
      </c>
      <c r="W165" s="7">
        <v>1</v>
      </c>
      <c r="X165" s="7">
        <v>1</v>
      </c>
      <c r="Y165" s="8">
        <f t="shared" si="27"/>
        <v>0.9985403725112274</v>
      </c>
      <c r="Z165" s="8">
        <f t="shared" si="28"/>
        <v>0.44</v>
      </c>
      <c r="AA165" s="8">
        <f t="shared" si="29"/>
        <v>1.3333333333333334E-2</v>
      </c>
      <c r="AB165" s="8">
        <f t="shared" si="30"/>
        <v>1070.503400805798</v>
      </c>
      <c r="AC165" s="8">
        <f t="shared" si="31"/>
        <v>1.1537028041039435E-3</v>
      </c>
      <c r="AD165" s="9">
        <f t="shared" si="32"/>
        <v>23.074056082078872</v>
      </c>
    </row>
    <row r="166" spans="1:30" ht="18.75" customHeight="1" x14ac:dyDescent="0.3">
      <c r="A166" s="7">
        <v>9112022049</v>
      </c>
      <c r="B166" s="7">
        <v>10</v>
      </c>
      <c r="C166" s="7">
        <v>0</v>
      </c>
      <c r="D166" s="7">
        <f t="shared" si="22"/>
        <v>10</v>
      </c>
      <c r="E166" s="8">
        <v>2.4288238076836902E-2</v>
      </c>
      <c r="F166" s="8">
        <v>0.359107659913243</v>
      </c>
      <c r="G166" s="8">
        <f t="shared" si="23"/>
        <v>10.383395897990081</v>
      </c>
      <c r="H166" s="3" t="e">
        <f t="shared" si="24"/>
        <v>#DIV/0!</v>
      </c>
      <c r="I166" s="8">
        <f t="shared" si="25"/>
        <v>3.5910765991324296</v>
      </c>
      <c r="J166" s="8">
        <f t="shared" si="26"/>
        <v>3.8339589799008067</v>
      </c>
      <c r="K166" t="s">
        <v>342</v>
      </c>
      <c r="L166" s="4" t="s">
        <v>343</v>
      </c>
      <c r="M166" s="7">
        <v>2</v>
      </c>
      <c r="N166" s="7">
        <v>0</v>
      </c>
      <c r="O166" s="7">
        <v>0</v>
      </c>
      <c r="P166" s="7">
        <v>0</v>
      </c>
      <c r="Q166" s="7">
        <v>2</v>
      </c>
      <c r="R166" s="7">
        <v>1</v>
      </c>
      <c r="S166" s="7">
        <v>0</v>
      </c>
      <c r="T166" s="7">
        <v>0</v>
      </c>
      <c r="U166" s="7">
        <v>0</v>
      </c>
      <c r="V166" s="7">
        <v>2</v>
      </c>
      <c r="W166" s="7">
        <v>0</v>
      </c>
      <c r="X166" s="7">
        <v>0</v>
      </c>
      <c r="Y166" s="8">
        <f t="shared" si="27"/>
        <v>0.99766085793940107</v>
      </c>
      <c r="Z166" s="8">
        <f t="shared" si="28"/>
        <v>0.42857142857142855</v>
      </c>
      <c r="AA166" s="7">
        <f t="shared" si="29"/>
        <v>0</v>
      </c>
      <c r="AB166" s="8">
        <f t="shared" si="30"/>
        <v>60.695591926414842</v>
      </c>
      <c r="AC166" s="8">
        <f t="shared" si="31"/>
        <v>6.5412846469748654E-5</v>
      </c>
      <c r="AD166" s="9">
        <f t="shared" si="32"/>
        <v>1.3082569293949731</v>
      </c>
    </row>
    <row r="167" spans="1:30" ht="18.75" customHeight="1" x14ac:dyDescent="0.3">
      <c r="A167" s="7">
        <v>9112022064</v>
      </c>
      <c r="B167" s="7">
        <v>117</v>
      </c>
      <c r="C167" s="7">
        <v>0</v>
      </c>
      <c r="D167" s="7">
        <f t="shared" si="22"/>
        <v>117</v>
      </c>
      <c r="E167" s="8">
        <v>0.255415953776571</v>
      </c>
      <c r="F167" s="8">
        <v>7.5241164737960498</v>
      </c>
      <c r="G167" s="8">
        <f t="shared" si="23"/>
        <v>124.77953242757263</v>
      </c>
      <c r="H167" s="3" t="e">
        <f t="shared" si="24"/>
        <v>#DIV/0!</v>
      </c>
      <c r="I167" s="8">
        <f t="shared" si="25"/>
        <v>6.430868781022264</v>
      </c>
      <c r="J167" s="8">
        <f t="shared" si="26"/>
        <v>6.6491730150193442</v>
      </c>
      <c r="K167" t="s">
        <v>344</v>
      </c>
      <c r="L167" s="4" t="s">
        <v>345</v>
      </c>
      <c r="M167" s="7">
        <v>26</v>
      </c>
      <c r="N167" s="7">
        <v>3</v>
      </c>
      <c r="O167" s="7">
        <v>1</v>
      </c>
      <c r="P167" s="7">
        <v>0</v>
      </c>
      <c r="Q167" s="7">
        <v>19</v>
      </c>
      <c r="R167" s="7">
        <v>24</v>
      </c>
      <c r="S167" s="7">
        <v>0</v>
      </c>
      <c r="T167" s="7">
        <v>5</v>
      </c>
      <c r="U167" s="7">
        <v>17</v>
      </c>
      <c r="V167" s="7">
        <v>8</v>
      </c>
      <c r="W167" s="7">
        <v>1</v>
      </c>
      <c r="X167" s="7">
        <v>1</v>
      </c>
      <c r="Y167" s="8">
        <f t="shared" si="27"/>
        <v>0.99795306210235379</v>
      </c>
      <c r="Z167" s="8">
        <f t="shared" si="28"/>
        <v>0.45714285714285713</v>
      </c>
      <c r="AA167" s="8">
        <f t="shared" si="29"/>
        <v>7.6190476190476197E-2</v>
      </c>
      <c r="AB167" s="8">
        <f t="shared" si="30"/>
        <v>774.73277428068798</v>
      </c>
      <c r="AC167" s="8">
        <f t="shared" si="31"/>
        <v>8.349449179199807E-4</v>
      </c>
      <c r="AD167" s="9">
        <f t="shared" si="32"/>
        <v>16.698898358399614</v>
      </c>
    </row>
    <row r="168" spans="1:30" ht="18.75" customHeight="1" x14ac:dyDescent="0.3">
      <c r="A168" s="7">
        <v>9112022070</v>
      </c>
      <c r="B168" s="7">
        <v>194</v>
      </c>
      <c r="C168" s="7">
        <v>0</v>
      </c>
      <c r="D168" s="7">
        <f t="shared" si="22"/>
        <v>194</v>
      </c>
      <c r="E168" s="8">
        <v>0.40290965784730598</v>
      </c>
      <c r="F168" s="8">
        <v>7.90256335352053</v>
      </c>
      <c r="G168" s="8">
        <f t="shared" si="23"/>
        <v>202.30547301136784</v>
      </c>
      <c r="H168" s="3" t="e">
        <f t="shared" si="24"/>
        <v>#DIV/0!</v>
      </c>
      <c r="I168" s="8">
        <f t="shared" si="25"/>
        <v>4.0734862647013044</v>
      </c>
      <c r="J168" s="8">
        <f t="shared" si="26"/>
        <v>4.281171655344246</v>
      </c>
      <c r="K168" t="s">
        <v>346</v>
      </c>
      <c r="L168" s="8">
        <v>-38.8141670214154</v>
      </c>
      <c r="M168" s="7">
        <v>47</v>
      </c>
      <c r="N168" s="7">
        <v>3</v>
      </c>
      <c r="O168" s="7">
        <v>0</v>
      </c>
      <c r="P168" s="7">
        <v>3</v>
      </c>
      <c r="Q168" s="7">
        <v>26</v>
      </c>
      <c r="R168" s="7">
        <v>33</v>
      </c>
      <c r="S168" s="7">
        <v>4</v>
      </c>
      <c r="T168" s="7">
        <v>5</v>
      </c>
      <c r="U168" s="7">
        <v>23</v>
      </c>
      <c r="V168" s="7">
        <v>18</v>
      </c>
      <c r="W168" s="7">
        <v>1</v>
      </c>
      <c r="X168" s="7">
        <v>6</v>
      </c>
      <c r="Y168" s="8">
        <f t="shared" si="27"/>
        <v>0.99800840950148351</v>
      </c>
      <c r="Z168" s="8">
        <f t="shared" si="28"/>
        <v>0.40236686390532544</v>
      </c>
      <c r="AA168" s="8">
        <f t="shared" si="29"/>
        <v>0.11242603550295859</v>
      </c>
      <c r="AB168" s="8">
        <f t="shared" si="30"/>
        <v>1263.2924633854129</v>
      </c>
      <c r="AC168" s="8">
        <f t="shared" si="31"/>
        <v>1.3614754108338704E-3</v>
      </c>
      <c r="AD168" s="9">
        <f t="shared" si="32"/>
        <v>27.229508216677409</v>
      </c>
    </row>
    <row r="169" spans="1:30" ht="18.75" customHeight="1" x14ac:dyDescent="0.3">
      <c r="A169" s="7">
        <v>9112032007</v>
      </c>
      <c r="B169" s="7">
        <v>62</v>
      </c>
      <c r="C169" s="7">
        <v>0</v>
      </c>
      <c r="D169" s="7">
        <f t="shared" si="22"/>
        <v>62</v>
      </c>
      <c r="E169" s="8">
        <v>0.10409095100851801</v>
      </c>
      <c r="F169" s="8">
        <v>2.1246771652491701</v>
      </c>
      <c r="G169" s="8">
        <f t="shared" si="23"/>
        <v>64.228768116257683</v>
      </c>
      <c r="H169" s="3" t="e">
        <f t="shared" si="24"/>
        <v>#DIV/0!</v>
      </c>
      <c r="I169" s="8">
        <f t="shared" si="25"/>
        <v>3.4268986536276933</v>
      </c>
      <c r="J169" s="8">
        <f t="shared" si="26"/>
        <v>3.594787284286586</v>
      </c>
      <c r="K169" t="s">
        <v>347</v>
      </c>
      <c r="L169" s="4" t="s">
        <v>348</v>
      </c>
      <c r="M169" s="7">
        <v>14</v>
      </c>
      <c r="N169" s="7">
        <v>2</v>
      </c>
      <c r="O169" s="7">
        <v>0</v>
      </c>
      <c r="P169" s="7">
        <v>0</v>
      </c>
      <c r="Q169" s="7">
        <v>6</v>
      </c>
      <c r="R169" s="7">
        <v>15</v>
      </c>
      <c r="S169" s="7">
        <v>3</v>
      </c>
      <c r="T169" s="7">
        <v>1</v>
      </c>
      <c r="U169" s="7">
        <v>10</v>
      </c>
      <c r="V169" s="7">
        <v>6</v>
      </c>
      <c r="W169" s="7">
        <v>0</v>
      </c>
      <c r="X169" s="7">
        <v>1</v>
      </c>
      <c r="Y169" s="8">
        <f t="shared" si="27"/>
        <v>0.99837937182883374</v>
      </c>
      <c r="Z169" s="8">
        <f t="shared" si="28"/>
        <v>0.43103448275862066</v>
      </c>
      <c r="AA169" s="8">
        <f t="shared" si="29"/>
        <v>8.6206896551724144E-2</v>
      </c>
      <c r="AB169" s="8">
        <f t="shared" si="30"/>
        <v>398.14086458724648</v>
      </c>
      <c r="AC169" s="8">
        <f t="shared" si="31"/>
        <v>4.2908432757609124E-4</v>
      </c>
      <c r="AD169" s="9">
        <f t="shared" si="32"/>
        <v>8.581686551521825</v>
      </c>
    </row>
    <row r="170" spans="1:30" ht="18.75" customHeight="1" x14ac:dyDescent="0.3">
      <c r="A170" s="7">
        <v>9112032034</v>
      </c>
      <c r="B170" s="7">
        <v>68</v>
      </c>
      <c r="C170" s="7">
        <v>0</v>
      </c>
      <c r="D170" s="7">
        <f t="shared" si="22"/>
        <v>68</v>
      </c>
      <c r="E170" s="8">
        <v>8.1604163421603301E-2</v>
      </c>
      <c r="F170" s="8">
        <v>2.94035041881583</v>
      </c>
      <c r="G170" s="8">
        <f t="shared" si="23"/>
        <v>71.021954582237427</v>
      </c>
      <c r="H170" s="3" t="e">
        <f t="shared" si="24"/>
        <v>#DIV/0!</v>
      </c>
      <c r="I170" s="8">
        <f t="shared" si="25"/>
        <v>4.3240447335526913</v>
      </c>
      <c r="J170" s="8">
        <f t="shared" si="26"/>
        <v>4.4440508562315104</v>
      </c>
      <c r="K170" t="s">
        <v>349</v>
      </c>
      <c r="L170" s="8">
        <v>-38.8140160078392</v>
      </c>
      <c r="M170" s="7">
        <v>19</v>
      </c>
      <c r="N170" s="7">
        <v>3</v>
      </c>
      <c r="O170" s="7">
        <v>0</v>
      </c>
      <c r="P170" s="7">
        <v>0</v>
      </c>
      <c r="Q170" s="7">
        <v>15</v>
      </c>
      <c r="R170" s="7">
        <v>18</v>
      </c>
      <c r="S170" s="7">
        <v>1</v>
      </c>
      <c r="T170" s="7">
        <v>0</v>
      </c>
      <c r="U170" s="7">
        <v>6</v>
      </c>
      <c r="V170" s="7">
        <v>4</v>
      </c>
      <c r="W170" s="7">
        <v>1</v>
      </c>
      <c r="X170" s="7">
        <v>1</v>
      </c>
      <c r="Y170" s="8">
        <f t="shared" si="27"/>
        <v>0.99885100087850842</v>
      </c>
      <c r="Z170" s="8">
        <f t="shared" si="28"/>
        <v>0.5</v>
      </c>
      <c r="AA170" s="8">
        <f t="shared" si="29"/>
        <v>4.4117647058823532E-2</v>
      </c>
      <c r="AB170" s="8">
        <f t="shared" si="30"/>
        <v>438.25699277906432</v>
      </c>
      <c r="AC170" s="8">
        <f t="shared" si="31"/>
        <v>4.7231827671614593E-4</v>
      </c>
      <c r="AD170" s="9">
        <f t="shared" si="32"/>
        <v>9.4463655343229185</v>
      </c>
    </row>
    <row r="171" spans="1:30" ht="18.75" customHeight="1" x14ac:dyDescent="0.3">
      <c r="A171" s="7">
        <v>9112032038</v>
      </c>
      <c r="B171" s="7">
        <v>79</v>
      </c>
      <c r="C171" s="7">
        <v>0</v>
      </c>
      <c r="D171" s="7">
        <f t="shared" si="22"/>
        <v>79</v>
      </c>
      <c r="E171" s="8">
        <v>0.112018727075094</v>
      </c>
      <c r="F171" s="8">
        <v>3.2143433832363799</v>
      </c>
      <c r="G171" s="8">
        <f t="shared" si="23"/>
        <v>82.326362110311479</v>
      </c>
      <c r="H171" s="3" t="e">
        <f t="shared" si="24"/>
        <v>#DIV/0!</v>
      </c>
      <c r="I171" s="8">
        <f t="shared" si="25"/>
        <v>4.0687890927042787</v>
      </c>
      <c r="J171" s="8">
        <f t="shared" si="26"/>
        <v>4.2105849497613654</v>
      </c>
      <c r="K171" t="s">
        <v>350</v>
      </c>
      <c r="L171" s="4" t="s">
        <v>351</v>
      </c>
      <c r="M171" s="7">
        <v>9</v>
      </c>
      <c r="N171" s="7">
        <v>8</v>
      </c>
      <c r="O171" s="7">
        <v>0</v>
      </c>
      <c r="P171" s="7">
        <v>0</v>
      </c>
      <c r="Q171" s="7">
        <v>11</v>
      </c>
      <c r="R171" s="7">
        <v>16</v>
      </c>
      <c r="S171" s="7">
        <v>1</v>
      </c>
      <c r="T171" s="7">
        <v>3</v>
      </c>
      <c r="U171" s="7">
        <v>5</v>
      </c>
      <c r="V171" s="7">
        <v>12</v>
      </c>
      <c r="W171" s="7">
        <v>1</v>
      </c>
      <c r="X171" s="7">
        <v>2</v>
      </c>
      <c r="Y171" s="8">
        <f t="shared" si="27"/>
        <v>0.99863933345038369</v>
      </c>
      <c r="Z171" s="8">
        <f t="shared" si="28"/>
        <v>0.45588235294117646</v>
      </c>
      <c r="AA171" s="8">
        <f t="shared" si="29"/>
        <v>0.10294117647058823</v>
      </c>
      <c r="AB171" s="8">
        <f t="shared" si="30"/>
        <v>520.03307853277067</v>
      </c>
      <c r="AC171" s="8">
        <f t="shared" si="31"/>
        <v>5.6044999061044955E-4</v>
      </c>
      <c r="AD171" s="9">
        <f t="shared" si="32"/>
        <v>11.20899981220899</v>
      </c>
    </row>
    <row r="172" spans="1:30" ht="18.75" customHeight="1" x14ac:dyDescent="0.3">
      <c r="A172" s="7">
        <v>9112032039</v>
      </c>
      <c r="B172" s="7">
        <v>206</v>
      </c>
      <c r="C172" s="7">
        <v>0</v>
      </c>
      <c r="D172" s="7">
        <f t="shared" si="22"/>
        <v>206</v>
      </c>
      <c r="E172" s="8">
        <v>0.20151276929813899</v>
      </c>
      <c r="F172" s="8">
        <v>12.9391921527873</v>
      </c>
      <c r="G172" s="8">
        <f t="shared" si="23"/>
        <v>219.14070492208543</v>
      </c>
      <c r="H172" s="3" t="e">
        <f t="shared" si="24"/>
        <v>#DIV/0!</v>
      </c>
      <c r="I172" s="8">
        <f t="shared" si="25"/>
        <v>6.281161239217135</v>
      </c>
      <c r="J172" s="8">
        <f t="shared" si="26"/>
        <v>6.3789829718861322</v>
      </c>
      <c r="K172" t="s">
        <v>352</v>
      </c>
      <c r="L172" s="8">
        <v>-38.785794442343999</v>
      </c>
      <c r="M172" s="7">
        <v>31</v>
      </c>
      <c r="N172" s="7">
        <v>6</v>
      </c>
      <c r="O172" s="7">
        <v>2</v>
      </c>
      <c r="P172" s="7">
        <v>3</v>
      </c>
      <c r="Q172" s="7">
        <v>28</v>
      </c>
      <c r="R172" s="7">
        <v>48</v>
      </c>
      <c r="S172" s="7">
        <v>6</v>
      </c>
      <c r="T172" s="7">
        <v>9</v>
      </c>
      <c r="U172" s="7">
        <v>25</v>
      </c>
      <c r="V172" s="7">
        <v>27</v>
      </c>
      <c r="W172" s="7">
        <v>4</v>
      </c>
      <c r="X172" s="7">
        <v>4</v>
      </c>
      <c r="Y172" s="8">
        <f t="shared" si="27"/>
        <v>0.9990804411742229</v>
      </c>
      <c r="Z172" s="8">
        <f t="shared" si="28"/>
        <v>0.47150259067357514</v>
      </c>
      <c r="AA172" s="8">
        <f t="shared" si="29"/>
        <v>0.14507772020725387</v>
      </c>
      <c r="AB172" s="8">
        <f t="shared" si="30"/>
        <v>1428.5165164483569</v>
      </c>
      <c r="AC172" s="8">
        <f t="shared" si="31"/>
        <v>1.5395406586235108E-3</v>
      </c>
      <c r="AD172" s="9">
        <f t="shared" si="32"/>
        <v>30.790813172470216</v>
      </c>
    </row>
    <row r="173" spans="1:30" ht="18.75" customHeight="1" x14ac:dyDescent="0.3">
      <c r="A173" s="7">
        <v>9112032053</v>
      </c>
      <c r="B173" s="7">
        <v>176</v>
      </c>
      <c r="C173" s="7">
        <v>0</v>
      </c>
      <c r="D173" s="7">
        <f t="shared" si="22"/>
        <v>176</v>
      </c>
      <c r="E173" s="8">
        <v>0.12645705531748999</v>
      </c>
      <c r="F173" s="8">
        <v>5.2909242777856704</v>
      </c>
      <c r="G173" s="8">
        <f t="shared" si="23"/>
        <v>181.41738133310318</v>
      </c>
      <c r="H173" s="3" t="e">
        <f t="shared" si="24"/>
        <v>#DIV/0!</v>
      </c>
      <c r="I173" s="8">
        <f t="shared" si="25"/>
        <v>3.0062069760145858</v>
      </c>
      <c r="J173" s="8">
        <f t="shared" si="26"/>
        <v>3.0780575756268065</v>
      </c>
      <c r="K173" t="s">
        <v>353</v>
      </c>
      <c r="L173" s="4" t="s">
        <v>354</v>
      </c>
      <c r="M173" s="7">
        <v>28</v>
      </c>
      <c r="N173" s="7">
        <v>8</v>
      </c>
      <c r="O173" s="7">
        <v>0</v>
      </c>
      <c r="P173" s="7">
        <v>3</v>
      </c>
      <c r="Q173" s="7">
        <v>33</v>
      </c>
      <c r="R173" s="7">
        <v>23</v>
      </c>
      <c r="S173" s="7">
        <v>8</v>
      </c>
      <c r="T173" s="7">
        <v>8</v>
      </c>
      <c r="U173" s="7">
        <v>11</v>
      </c>
      <c r="V173" s="7">
        <v>18</v>
      </c>
      <c r="W173" s="7">
        <v>4</v>
      </c>
      <c r="X173" s="7">
        <v>3</v>
      </c>
      <c r="Y173" s="8">
        <f t="shared" si="27"/>
        <v>0.99930294961602761</v>
      </c>
      <c r="Z173" s="8">
        <f t="shared" si="28"/>
        <v>0.48979591836734693</v>
      </c>
      <c r="AA173" s="8">
        <f t="shared" si="29"/>
        <v>0.17687074829931973</v>
      </c>
      <c r="AB173" s="8">
        <f t="shared" si="30"/>
        <v>1212.5193191481771</v>
      </c>
      <c r="AC173" s="8">
        <f t="shared" si="31"/>
        <v>1.3067561835660446E-3</v>
      </c>
      <c r="AD173" s="9">
        <f t="shared" si="32"/>
        <v>26.135123671320891</v>
      </c>
    </row>
    <row r="174" spans="1:30" ht="18.75" customHeight="1" x14ac:dyDescent="0.3">
      <c r="A174" s="7">
        <v>9112032082</v>
      </c>
      <c r="B174" s="7">
        <v>84</v>
      </c>
      <c r="C174" s="7">
        <v>0</v>
      </c>
      <c r="D174" s="7">
        <f t="shared" si="22"/>
        <v>84</v>
      </c>
      <c r="E174" s="8">
        <v>0.26492804488683502</v>
      </c>
      <c r="F174" s="8">
        <v>3.2047104493341498</v>
      </c>
      <c r="G174" s="8">
        <f t="shared" si="23"/>
        <v>87.469638494220973</v>
      </c>
      <c r="H174" s="3" t="e">
        <f t="shared" si="24"/>
        <v>#DIV/0!</v>
      </c>
      <c r="I174" s="8">
        <f t="shared" si="25"/>
        <v>3.8151314873025597</v>
      </c>
      <c r="J174" s="8">
        <f t="shared" si="26"/>
        <v>4.1305220169297305</v>
      </c>
      <c r="K174" t="s">
        <v>355</v>
      </c>
      <c r="L174" s="4" t="s">
        <v>356</v>
      </c>
      <c r="M174" s="7">
        <v>21</v>
      </c>
      <c r="N174" s="7">
        <v>1</v>
      </c>
      <c r="O174" s="7">
        <v>1</v>
      </c>
      <c r="P174" s="7">
        <v>0</v>
      </c>
      <c r="Q174" s="7">
        <v>19</v>
      </c>
      <c r="R174" s="7">
        <v>20</v>
      </c>
      <c r="S174" s="7">
        <v>0</v>
      </c>
      <c r="T174" s="7">
        <v>1</v>
      </c>
      <c r="U174" s="7">
        <v>12</v>
      </c>
      <c r="V174" s="7">
        <v>2</v>
      </c>
      <c r="W174" s="7">
        <v>0</v>
      </c>
      <c r="X174" s="7">
        <v>0</v>
      </c>
      <c r="Y174" s="8">
        <f t="shared" si="27"/>
        <v>0.99697119995637873</v>
      </c>
      <c r="Z174" s="8">
        <f t="shared" si="28"/>
        <v>0.51948051948051943</v>
      </c>
      <c r="AA174" s="8">
        <f t="shared" si="29"/>
        <v>2.5974025974025976E-2</v>
      </c>
      <c r="AB174" s="8">
        <f t="shared" si="30"/>
        <v>535.98885338292314</v>
      </c>
      <c r="AC174" s="8">
        <f t="shared" si="31"/>
        <v>5.7764584647827365E-4</v>
      </c>
      <c r="AD174" s="9">
        <f t="shared" si="32"/>
        <v>11.552916929565473</v>
      </c>
    </row>
    <row r="175" spans="1:30" ht="18.75" customHeight="1" x14ac:dyDescent="0.3">
      <c r="A175" s="7">
        <v>9112032095</v>
      </c>
      <c r="B175" s="7">
        <v>122</v>
      </c>
      <c r="C175" s="7">
        <v>0</v>
      </c>
      <c r="D175" s="7">
        <f t="shared" si="22"/>
        <v>122</v>
      </c>
      <c r="E175" s="8">
        <v>0.25207089987470099</v>
      </c>
      <c r="F175" s="8">
        <v>4.1025493346001696</v>
      </c>
      <c r="G175" s="8">
        <f t="shared" si="23"/>
        <v>126.35462023447487</v>
      </c>
      <c r="H175" s="3" t="e">
        <f t="shared" si="24"/>
        <v>#DIV/0!</v>
      </c>
      <c r="I175" s="8">
        <f t="shared" si="25"/>
        <v>3.3627453562296474</v>
      </c>
      <c r="J175" s="8">
        <f t="shared" si="26"/>
        <v>3.5693608479302168</v>
      </c>
      <c r="K175" t="s">
        <v>357</v>
      </c>
      <c r="L175" s="4" t="s">
        <v>358</v>
      </c>
      <c r="M175" s="7">
        <v>23</v>
      </c>
      <c r="N175" s="7">
        <v>7</v>
      </c>
      <c r="O175" s="7">
        <v>0</v>
      </c>
      <c r="P175" s="7">
        <v>1</v>
      </c>
      <c r="Q175" s="7">
        <v>22</v>
      </c>
      <c r="R175" s="7">
        <v>34</v>
      </c>
      <c r="S175" s="7">
        <v>1</v>
      </c>
      <c r="T175" s="7">
        <v>3</v>
      </c>
      <c r="U175" s="7">
        <v>14</v>
      </c>
      <c r="V175" s="7">
        <v>9</v>
      </c>
      <c r="W175" s="7">
        <v>2</v>
      </c>
      <c r="X175" s="7">
        <v>2</v>
      </c>
      <c r="Y175" s="8">
        <f t="shared" si="27"/>
        <v>0.99800505197667544</v>
      </c>
      <c r="Z175" s="8">
        <f t="shared" si="28"/>
        <v>0.50847457627118642</v>
      </c>
      <c r="AA175" s="8">
        <f t="shared" si="29"/>
        <v>7.6271186440677971E-2</v>
      </c>
      <c r="AB175" s="8">
        <f t="shared" si="30"/>
        <v>797.55783783044217</v>
      </c>
      <c r="AC175" s="8">
        <f t="shared" si="31"/>
        <v>8.5954394282861742E-4</v>
      </c>
      <c r="AD175" s="9">
        <f t="shared" si="32"/>
        <v>17.190878856572347</v>
      </c>
    </row>
    <row r="176" spans="1:30" ht="18.75" customHeight="1" x14ac:dyDescent="0.3">
      <c r="A176" s="7">
        <v>9112032103</v>
      </c>
      <c r="B176" s="7">
        <v>46</v>
      </c>
      <c r="C176" s="7">
        <v>0</v>
      </c>
      <c r="D176" s="7">
        <f t="shared" si="22"/>
        <v>46</v>
      </c>
      <c r="E176" s="8">
        <v>0.12806873847844599</v>
      </c>
      <c r="F176" s="8">
        <v>1.7213620326794099</v>
      </c>
      <c r="G176" s="8">
        <f t="shared" si="23"/>
        <v>47.849430771157856</v>
      </c>
      <c r="H176" s="3" t="e">
        <f t="shared" si="24"/>
        <v>#DIV/0!</v>
      </c>
      <c r="I176" s="8">
        <f t="shared" si="25"/>
        <v>3.7420913753900211</v>
      </c>
      <c r="J176" s="8">
        <f t="shared" si="26"/>
        <v>4.0205016764301211</v>
      </c>
      <c r="K176" t="s">
        <v>359</v>
      </c>
      <c r="L176" s="4" t="s">
        <v>360</v>
      </c>
      <c r="M176" s="7">
        <v>6</v>
      </c>
      <c r="N176" s="7">
        <v>4</v>
      </c>
      <c r="O176" s="7">
        <v>0</v>
      </c>
      <c r="P176" s="7">
        <v>0</v>
      </c>
      <c r="Q176" s="7">
        <v>10</v>
      </c>
      <c r="R176" s="7">
        <v>7</v>
      </c>
      <c r="S176" s="7">
        <v>0</v>
      </c>
      <c r="T176" s="7">
        <v>1</v>
      </c>
      <c r="U176" s="7">
        <v>6</v>
      </c>
      <c r="V176" s="7">
        <v>6</v>
      </c>
      <c r="W176" s="7">
        <v>0</v>
      </c>
      <c r="X176" s="7">
        <v>3</v>
      </c>
      <c r="Y176" s="8">
        <f t="shared" si="27"/>
        <v>0.99732350549600179</v>
      </c>
      <c r="Z176" s="8">
        <f t="shared" si="28"/>
        <v>0.41860465116279072</v>
      </c>
      <c r="AA176" s="8">
        <f t="shared" si="29"/>
        <v>9.3023255813953487E-2</v>
      </c>
      <c r="AB176" s="8">
        <f t="shared" si="30"/>
        <v>296.47123807270418</v>
      </c>
      <c r="AC176" s="8">
        <f t="shared" si="31"/>
        <v>3.1951294918183701E-4</v>
      </c>
      <c r="AD176" s="9">
        <f t="shared" si="32"/>
        <v>6.3902589836367403</v>
      </c>
    </row>
    <row r="177" spans="1:30" ht="18.75" customHeight="1" x14ac:dyDescent="0.3">
      <c r="A177" s="7">
        <v>9112041001</v>
      </c>
      <c r="B177" s="7">
        <v>564</v>
      </c>
      <c r="C177" s="7">
        <v>0</v>
      </c>
      <c r="D177" s="7">
        <f t="shared" si="22"/>
        <v>564</v>
      </c>
      <c r="E177" s="8">
        <v>0.48077188983261399</v>
      </c>
      <c r="F177" s="8">
        <v>32.314501751530003</v>
      </c>
      <c r="G177" s="8">
        <f t="shared" si="23"/>
        <v>596.79527364136254</v>
      </c>
      <c r="H177" s="3" t="e">
        <f t="shared" si="24"/>
        <v>#DIV/0!</v>
      </c>
      <c r="I177" s="8">
        <f t="shared" si="25"/>
        <v>5.7295215871507104</v>
      </c>
      <c r="J177" s="8">
        <f t="shared" si="26"/>
        <v>5.8147648300288193</v>
      </c>
      <c r="K177" t="s">
        <v>361</v>
      </c>
      <c r="L177" s="4" t="s">
        <v>362</v>
      </c>
      <c r="M177" s="7">
        <v>60</v>
      </c>
      <c r="N177" s="7">
        <v>67</v>
      </c>
      <c r="O177" s="7">
        <v>18</v>
      </c>
      <c r="P177" s="7">
        <v>9</v>
      </c>
      <c r="Q177" s="7">
        <v>9</v>
      </c>
      <c r="R177" s="7">
        <v>93</v>
      </c>
      <c r="S177" s="7">
        <v>55</v>
      </c>
      <c r="T177" s="7">
        <v>54</v>
      </c>
      <c r="U177" s="7">
        <v>13</v>
      </c>
      <c r="V177" s="7">
        <v>73</v>
      </c>
      <c r="W177" s="7">
        <v>39</v>
      </c>
      <c r="X177" s="7">
        <v>39</v>
      </c>
      <c r="Y177" s="8">
        <f t="shared" si="27"/>
        <v>0.99919441069481141</v>
      </c>
      <c r="Z177" s="8">
        <f t="shared" si="28"/>
        <v>0.3988657844990548</v>
      </c>
      <c r="AA177" s="8">
        <f t="shared" si="29"/>
        <v>0.4045368620037807</v>
      </c>
      <c r="AB177" s="8">
        <f t="shared" si="30"/>
        <v>4423.3576878004878</v>
      </c>
      <c r="AC177" s="8">
        <f t="shared" si="31"/>
        <v>4.7671405472685148E-3</v>
      </c>
      <c r="AD177" s="9">
        <f t="shared" si="32"/>
        <v>95.342810945370303</v>
      </c>
    </row>
    <row r="178" spans="1:30" ht="18.75" customHeight="1" x14ac:dyDescent="0.3">
      <c r="A178" s="7">
        <v>9112041002</v>
      </c>
      <c r="B178" s="7">
        <v>944</v>
      </c>
      <c r="C178" s="7">
        <v>108</v>
      </c>
      <c r="D178" s="7">
        <f t="shared" si="22"/>
        <v>1052</v>
      </c>
      <c r="E178" s="8">
        <v>1.82350865289287E-2</v>
      </c>
      <c r="F178" s="8">
        <v>46.010591618242699</v>
      </c>
      <c r="G178" s="8">
        <f t="shared" si="23"/>
        <v>1098.0288267047715</v>
      </c>
      <c r="H178" s="8">
        <f t="shared" si="24"/>
        <v>1.6884339378637685E-2</v>
      </c>
      <c r="I178" s="8">
        <f t="shared" si="25"/>
        <v>4.8740033493901169</v>
      </c>
      <c r="J178" s="8">
        <f t="shared" si="26"/>
        <v>4.3753637552064184</v>
      </c>
      <c r="K178" t="s">
        <v>363</v>
      </c>
      <c r="L178" s="4" t="s">
        <v>364</v>
      </c>
      <c r="M178" s="7">
        <v>190</v>
      </c>
      <c r="N178" s="7">
        <v>116</v>
      </c>
      <c r="O178" s="7">
        <v>13</v>
      </c>
      <c r="P178" s="7">
        <v>16</v>
      </c>
      <c r="Q178" s="7">
        <v>52</v>
      </c>
      <c r="R178" s="7">
        <v>216</v>
      </c>
      <c r="S178" s="7">
        <v>20</v>
      </c>
      <c r="T178" s="7">
        <v>45</v>
      </c>
      <c r="U178" s="7">
        <v>63</v>
      </c>
      <c r="V178" s="7">
        <v>196</v>
      </c>
      <c r="W178" s="7">
        <v>15</v>
      </c>
      <c r="X178" s="7">
        <v>47</v>
      </c>
      <c r="Y178" s="8">
        <f t="shared" si="27"/>
        <v>0.9016253194274545</v>
      </c>
      <c r="Z178" s="8">
        <f t="shared" si="28"/>
        <v>0.33670374115267948</v>
      </c>
      <c r="AA178" s="8">
        <f t="shared" si="29"/>
        <v>0.15773508594539939</v>
      </c>
      <c r="AB178" s="8">
        <f t="shared" si="30"/>
        <v>6382.264471184395</v>
      </c>
      <c r="AC178" s="8">
        <f t="shared" si="31"/>
        <v>6.8782933444171152E-3</v>
      </c>
      <c r="AD178" s="9">
        <f t="shared" si="32"/>
        <v>137.5658668883423</v>
      </c>
    </row>
    <row r="179" spans="1:30" ht="18.75" customHeight="1" x14ac:dyDescent="0.3">
      <c r="A179" s="7">
        <v>9112041003</v>
      </c>
      <c r="B179" s="7">
        <v>788</v>
      </c>
      <c r="C179" s="7">
        <v>0</v>
      </c>
      <c r="D179" s="7">
        <f t="shared" si="22"/>
        <v>788</v>
      </c>
      <c r="E179" s="8">
        <v>5.3944260665898698E-2</v>
      </c>
      <c r="F179" s="8">
        <v>60.196857106456697</v>
      </c>
      <c r="G179" s="8">
        <f t="shared" si="23"/>
        <v>848.25080136712256</v>
      </c>
      <c r="H179" s="3" t="e">
        <f t="shared" si="24"/>
        <v>#DIV/0!</v>
      </c>
      <c r="I179" s="8">
        <f t="shared" si="25"/>
        <v>7.6391950642711555</v>
      </c>
      <c r="J179" s="8">
        <f t="shared" si="26"/>
        <v>7.6460407826297665</v>
      </c>
      <c r="K179" t="s">
        <v>365</v>
      </c>
      <c r="L179" s="4" t="s">
        <v>366</v>
      </c>
      <c r="M179" s="7">
        <v>154</v>
      </c>
      <c r="N179" s="7">
        <v>58</v>
      </c>
      <c r="O179" s="7">
        <v>4</v>
      </c>
      <c r="P179" s="7">
        <v>6</v>
      </c>
      <c r="Q179" s="7">
        <v>81</v>
      </c>
      <c r="R179" s="7">
        <v>172</v>
      </c>
      <c r="S179" s="7">
        <v>6</v>
      </c>
      <c r="T179" s="7">
        <v>18</v>
      </c>
      <c r="U179" s="7">
        <v>76</v>
      </c>
      <c r="V179" s="7">
        <v>99</v>
      </c>
      <c r="W179" s="7">
        <v>5</v>
      </c>
      <c r="X179" s="7">
        <v>13</v>
      </c>
      <c r="Y179" s="8">
        <f t="shared" si="27"/>
        <v>0.99993640529360073</v>
      </c>
      <c r="Z179" s="8">
        <f t="shared" si="28"/>
        <v>0.40028901734104044</v>
      </c>
      <c r="AA179" s="8">
        <f t="shared" si="29"/>
        <v>7.5144508670520235E-2</v>
      </c>
      <c r="AB179" s="8">
        <f t="shared" si="30"/>
        <v>5175.0408038007045</v>
      </c>
      <c r="AC179" s="8">
        <f t="shared" si="31"/>
        <v>5.5772443900720592E-3</v>
      </c>
      <c r="AD179" s="9">
        <f t="shared" si="32"/>
        <v>111.54488780144118</v>
      </c>
    </row>
    <row r="180" spans="1:30" ht="18.75" customHeight="1" x14ac:dyDescent="0.3">
      <c r="A180" s="7">
        <v>9112041004</v>
      </c>
      <c r="B180" s="7">
        <v>585</v>
      </c>
      <c r="C180" s="7">
        <v>56</v>
      </c>
      <c r="D180" s="7">
        <f t="shared" si="22"/>
        <v>641</v>
      </c>
      <c r="E180" s="8">
        <v>2.5625497243697302</v>
      </c>
      <c r="F180" s="8">
        <v>57.149227879325402</v>
      </c>
      <c r="G180" s="8">
        <f t="shared" si="23"/>
        <v>700.71177760369517</v>
      </c>
      <c r="H180" s="8">
        <f t="shared" si="24"/>
        <v>4.575981650660232</v>
      </c>
      <c r="I180" s="8">
        <f t="shared" si="25"/>
        <v>9.7690987827906675</v>
      </c>
      <c r="J180" s="8">
        <f t="shared" si="26"/>
        <v>9.31540992257335</v>
      </c>
      <c r="K180" t="s">
        <v>367</v>
      </c>
      <c r="L180" s="4" t="s">
        <v>368</v>
      </c>
      <c r="M180" s="7">
        <v>124</v>
      </c>
      <c r="N180" s="7">
        <v>63</v>
      </c>
      <c r="O180" s="7">
        <v>8</v>
      </c>
      <c r="P180" s="7">
        <v>7</v>
      </c>
      <c r="Q180" s="7">
        <v>32</v>
      </c>
      <c r="R180" s="7">
        <v>112</v>
      </c>
      <c r="S180" s="7">
        <v>18</v>
      </c>
      <c r="T180" s="7">
        <v>27</v>
      </c>
      <c r="U180" s="7">
        <v>52</v>
      </c>
      <c r="V180" s="7">
        <v>86</v>
      </c>
      <c r="W180" s="7">
        <v>21</v>
      </c>
      <c r="X180" s="7">
        <v>25</v>
      </c>
      <c r="Y180" s="8">
        <f t="shared" si="27"/>
        <v>0.9164241966580855</v>
      </c>
      <c r="Z180" s="8">
        <f t="shared" si="28"/>
        <v>0.32869565217391306</v>
      </c>
      <c r="AA180" s="8">
        <f t="shared" si="29"/>
        <v>0.18434782608695652</v>
      </c>
      <c r="AB180" s="8">
        <f t="shared" si="30"/>
        <v>4188.0867405064764</v>
      </c>
      <c r="AC180" s="8">
        <f t="shared" si="31"/>
        <v>4.5135843685464513E-3</v>
      </c>
      <c r="AD180" s="9">
        <f t="shared" si="32"/>
        <v>90.27168737092903</v>
      </c>
    </row>
    <row r="181" spans="1:30" ht="18.75" customHeight="1" x14ac:dyDescent="0.3">
      <c r="A181" s="7">
        <v>9112041005</v>
      </c>
      <c r="B181" s="7">
        <v>677</v>
      </c>
      <c r="C181" s="7">
        <v>3</v>
      </c>
      <c r="D181" s="7">
        <f t="shared" si="22"/>
        <v>680</v>
      </c>
      <c r="E181" s="8">
        <v>2.97895238478013E-2</v>
      </c>
      <c r="F181" s="8">
        <v>65.203399912690699</v>
      </c>
      <c r="G181" s="8">
        <f t="shared" si="23"/>
        <v>745.23318943653851</v>
      </c>
      <c r="H181" s="8">
        <f t="shared" si="24"/>
        <v>0.99298412826004323</v>
      </c>
      <c r="I181" s="8">
        <f t="shared" si="25"/>
        <v>9.6312259841492907</v>
      </c>
      <c r="J181" s="8">
        <f t="shared" si="26"/>
        <v>9.5931160936086037</v>
      </c>
      <c r="K181" t="s">
        <v>369</v>
      </c>
      <c r="L181" s="4" t="s">
        <v>370</v>
      </c>
      <c r="M181" s="7">
        <v>157</v>
      </c>
      <c r="N181" s="7">
        <v>70</v>
      </c>
      <c r="O181" s="7">
        <v>7</v>
      </c>
      <c r="P181" s="7">
        <v>11</v>
      </c>
      <c r="Q181" s="7">
        <v>41</v>
      </c>
      <c r="R181" s="7">
        <v>129</v>
      </c>
      <c r="S181" s="7">
        <v>13</v>
      </c>
      <c r="T181" s="7">
        <v>24</v>
      </c>
      <c r="U181" s="7">
        <v>37</v>
      </c>
      <c r="V181" s="7">
        <v>99</v>
      </c>
      <c r="W181" s="7">
        <v>14</v>
      </c>
      <c r="X181" s="7">
        <v>24</v>
      </c>
      <c r="Y181" s="8">
        <f t="shared" si="27"/>
        <v>0.99593444096855288</v>
      </c>
      <c r="Z181" s="8">
        <f t="shared" si="28"/>
        <v>0.33067092651757191</v>
      </c>
      <c r="AA181" s="8">
        <f t="shared" si="29"/>
        <v>0.1485623003194888</v>
      </c>
      <c r="AB181" s="8">
        <f t="shared" si="30"/>
        <v>4646.7251255971896</v>
      </c>
      <c r="AC181" s="8">
        <f t="shared" si="31"/>
        <v>5.0078680770807424E-3</v>
      </c>
      <c r="AD181" s="9">
        <f t="shared" si="32"/>
        <v>100.15736154161485</v>
      </c>
    </row>
    <row r="182" spans="1:30" ht="18.75" customHeight="1" x14ac:dyDescent="0.3">
      <c r="A182" s="7">
        <v>9112041006</v>
      </c>
      <c r="B182" s="7">
        <v>198</v>
      </c>
      <c r="C182" s="7">
        <v>0</v>
      </c>
      <c r="D182" s="7">
        <f t="shared" si="22"/>
        <v>198</v>
      </c>
      <c r="E182" s="8">
        <v>2.5981692165909301E-2</v>
      </c>
      <c r="F182" s="8">
        <v>3.2684297911802802</v>
      </c>
      <c r="G182" s="8">
        <f t="shared" si="23"/>
        <v>201.29441148334618</v>
      </c>
      <c r="H182" s="3" t="e">
        <f t="shared" si="24"/>
        <v>#DIV/0!</v>
      </c>
      <c r="I182" s="8">
        <f t="shared" si="25"/>
        <v>1.6507221167577173</v>
      </c>
      <c r="J182" s="8">
        <f t="shared" si="26"/>
        <v>1.6638441835081723</v>
      </c>
      <c r="K182" t="s">
        <v>371</v>
      </c>
      <c r="L182" s="4" t="s">
        <v>372</v>
      </c>
      <c r="M182" s="7">
        <v>35</v>
      </c>
      <c r="N182" s="7">
        <v>10</v>
      </c>
      <c r="O182" s="7">
        <v>0</v>
      </c>
      <c r="P182" s="7">
        <v>2</v>
      </c>
      <c r="Q182" s="7">
        <v>27</v>
      </c>
      <c r="R182" s="7">
        <v>48</v>
      </c>
      <c r="S182" s="7">
        <v>1</v>
      </c>
      <c r="T182" s="7">
        <v>3</v>
      </c>
      <c r="U182" s="7">
        <v>22</v>
      </c>
      <c r="V182" s="7">
        <v>26</v>
      </c>
      <c r="W182" s="7">
        <v>3</v>
      </c>
      <c r="X182" s="7">
        <v>3</v>
      </c>
      <c r="Y182" s="8">
        <f t="shared" si="27"/>
        <v>0.99987092690763513</v>
      </c>
      <c r="Z182" s="8">
        <f t="shared" si="28"/>
        <v>0.43888888888888888</v>
      </c>
      <c r="AA182" s="8">
        <f t="shared" si="29"/>
        <v>6.6666666666666666E-2</v>
      </c>
      <c r="AB182" s="8">
        <f t="shared" si="30"/>
        <v>1236.7124198757308</v>
      </c>
      <c r="AC182" s="8">
        <f t="shared" si="31"/>
        <v>1.3328295693472928E-3</v>
      </c>
      <c r="AD182" s="9">
        <f t="shared" si="32"/>
        <v>26.656591386945856</v>
      </c>
    </row>
    <row r="183" spans="1:30" ht="18.75" customHeight="1" x14ac:dyDescent="0.3">
      <c r="A183" s="7">
        <v>9112042040</v>
      </c>
      <c r="B183" s="7">
        <v>41</v>
      </c>
      <c r="C183" s="7">
        <v>0</v>
      </c>
      <c r="D183" s="7">
        <f t="shared" si="22"/>
        <v>41</v>
      </c>
      <c r="E183" s="8">
        <v>0.299462058697753</v>
      </c>
      <c r="F183" s="8">
        <v>7.4705816837221999</v>
      </c>
      <c r="G183" s="8">
        <f t="shared" si="23"/>
        <v>48.770043742419958</v>
      </c>
      <c r="H183" s="3" t="e">
        <f t="shared" si="24"/>
        <v>#DIV/0!</v>
      </c>
      <c r="I183" s="8">
        <f t="shared" si="25"/>
        <v>18.220930935907806</v>
      </c>
      <c r="J183" s="8">
        <f t="shared" si="26"/>
        <v>18.951326201024287</v>
      </c>
      <c r="K183" t="s">
        <v>373</v>
      </c>
      <c r="L183" s="4" t="s">
        <v>374</v>
      </c>
      <c r="M183" s="7">
        <v>6</v>
      </c>
      <c r="N183" s="7">
        <v>4</v>
      </c>
      <c r="O183" s="7">
        <v>0</v>
      </c>
      <c r="P183" s="7">
        <v>0</v>
      </c>
      <c r="Q183" s="7">
        <v>3</v>
      </c>
      <c r="R183" s="7">
        <v>8</v>
      </c>
      <c r="S183" s="7">
        <v>2</v>
      </c>
      <c r="T183" s="7">
        <v>1</v>
      </c>
      <c r="U183" s="7">
        <v>4</v>
      </c>
      <c r="V183" s="7">
        <v>8</v>
      </c>
      <c r="W183" s="7">
        <v>1</v>
      </c>
      <c r="X183" s="7">
        <v>0</v>
      </c>
      <c r="Y183" s="8">
        <f t="shared" si="27"/>
        <v>0.99385971314113697</v>
      </c>
      <c r="Z183" s="8">
        <f t="shared" si="28"/>
        <v>0.3783783783783784</v>
      </c>
      <c r="AA183" s="8">
        <f t="shared" si="29"/>
        <v>0.10810810810810811</v>
      </c>
      <c r="AB183" s="8">
        <f t="shared" si="30"/>
        <v>300.34971719338074</v>
      </c>
      <c r="AC183" s="8">
        <f t="shared" si="31"/>
        <v>3.2369286326133919E-4</v>
      </c>
      <c r="AD183" s="9">
        <f t="shared" si="32"/>
        <v>6.4738572652267843</v>
      </c>
    </row>
    <row r="184" spans="1:30" ht="18.75" customHeight="1" x14ac:dyDescent="0.3">
      <c r="A184" s="7">
        <v>9112042066</v>
      </c>
      <c r="B184" s="7">
        <v>14</v>
      </c>
      <c r="C184" s="7">
        <v>0</v>
      </c>
      <c r="D184" s="7">
        <f t="shared" si="22"/>
        <v>14</v>
      </c>
      <c r="E184" s="8">
        <v>3.71794641534028E-2</v>
      </c>
      <c r="F184" s="8">
        <v>0.32855146082765802</v>
      </c>
      <c r="G184" s="8">
        <f t="shared" si="23"/>
        <v>14.36573092498106</v>
      </c>
      <c r="H184" s="3" t="e">
        <f t="shared" si="24"/>
        <v>#DIV/0!</v>
      </c>
      <c r="I184" s="8">
        <f t="shared" si="25"/>
        <v>2.3467961487689859</v>
      </c>
      <c r="J184" s="8">
        <f t="shared" si="26"/>
        <v>2.6123637498647132</v>
      </c>
      <c r="K184" t="s">
        <v>375</v>
      </c>
      <c r="L184" s="4" t="s">
        <v>376</v>
      </c>
      <c r="M184" s="7">
        <v>5</v>
      </c>
      <c r="N184" s="7">
        <v>0</v>
      </c>
      <c r="O184" s="7">
        <v>0</v>
      </c>
      <c r="P184" s="7">
        <v>0</v>
      </c>
      <c r="Q184" s="7">
        <v>5</v>
      </c>
      <c r="R184" s="7">
        <v>3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8">
        <f t="shared" si="27"/>
        <v>0.99741193369501657</v>
      </c>
      <c r="Z184" s="8">
        <f t="shared" si="28"/>
        <v>0.5714285714285714</v>
      </c>
      <c r="AA184" s="7">
        <f t="shared" si="29"/>
        <v>0</v>
      </c>
      <c r="AB184" s="8">
        <f t="shared" si="30"/>
        <v>88.06073550411665</v>
      </c>
      <c r="AC184" s="8">
        <f t="shared" si="31"/>
        <v>9.4904805912882637E-5</v>
      </c>
      <c r="AD184" s="9">
        <f t="shared" si="32"/>
        <v>1.8980961182576528</v>
      </c>
    </row>
    <row r="185" spans="1:30" ht="18.75" customHeight="1" x14ac:dyDescent="0.3">
      <c r="A185" s="7">
        <v>9112042108</v>
      </c>
      <c r="B185" s="7">
        <v>23</v>
      </c>
      <c r="C185" s="7">
        <v>0</v>
      </c>
      <c r="D185" s="7">
        <f t="shared" si="22"/>
        <v>23</v>
      </c>
      <c r="E185" s="8">
        <v>0.118926543178707</v>
      </c>
      <c r="F185" s="8">
        <v>3.9517418939640199</v>
      </c>
      <c r="G185" s="8">
        <f t="shared" si="23"/>
        <v>27.070668437142725</v>
      </c>
      <c r="H185" s="3" t="e">
        <f t="shared" si="24"/>
        <v>#DIV/0!</v>
      </c>
      <c r="I185" s="8">
        <f t="shared" si="25"/>
        <v>17.181486495495736</v>
      </c>
      <c r="J185" s="8">
        <f t="shared" si="26"/>
        <v>17.698558422359675</v>
      </c>
      <c r="K185" t="s">
        <v>377</v>
      </c>
      <c r="L185" s="8">
        <v>-38.753549684779401</v>
      </c>
      <c r="M185" s="7">
        <v>3</v>
      </c>
      <c r="N185" s="7">
        <v>1</v>
      </c>
      <c r="O185" s="7">
        <v>1</v>
      </c>
      <c r="P185" s="7">
        <v>0</v>
      </c>
      <c r="Q185" s="7">
        <v>6</v>
      </c>
      <c r="R185" s="7">
        <v>2</v>
      </c>
      <c r="S185" s="7">
        <v>0</v>
      </c>
      <c r="T185" s="7">
        <v>1</v>
      </c>
      <c r="U185" s="7">
        <v>0</v>
      </c>
      <c r="V185" s="7">
        <v>4</v>
      </c>
      <c r="W185" s="7">
        <v>4</v>
      </c>
      <c r="X185" s="7">
        <v>0</v>
      </c>
      <c r="Y185" s="8">
        <f t="shared" si="27"/>
        <v>0.99560681172484344</v>
      </c>
      <c r="Z185" s="8">
        <f t="shared" si="28"/>
        <v>0.40909090909090912</v>
      </c>
      <c r="AA185" s="8">
        <f t="shared" si="29"/>
        <v>0.27272727272727271</v>
      </c>
      <c r="AB185" s="8">
        <f t="shared" si="30"/>
        <v>186.4390764861835</v>
      </c>
      <c r="AC185" s="8">
        <f t="shared" si="31"/>
        <v>2.0092910043513287E-4</v>
      </c>
      <c r="AD185" s="9">
        <f t="shared" si="32"/>
        <v>4.0185820087026576</v>
      </c>
    </row>
    <row r="186" spans="1:30" ht="18.75" customHeight="1" x14ac:dyDescent="0.3">
      <c r="A186" s="7">
        <v>9112051001</v>
      </c>
      <c r="B186" s="7">
        <v>1349</v>
      </c>
      <c r="C186" s="7">
        <v>209</v>
      </c>
      <c r="D186" s="7">
        <f t="shared" si="22"/>
        <v>1558</v>
      </c>
      <c r="E186" s="8">
        <v>5.4448087678020798E-2</v>
      </c>
      <c r="F186" s="8">
        <v>94.187813419245501</v>
      </c>
      <c r="G186" s="8">
        <f t="shared" si="23"/>
        <v>1652.2422615069236</v>
      </c>
      <c r="H186" s="8">
        <f t="shared" si="24"/>
        <v>2.6051716592354446E-2</v>
      </c>
      <c r="I186" s="8">
        <f t="shared" si="25"/>
        <v>6.9820469547253889</v>
      </c>
      <c r="J186" s="8">
        <f t="shared" si="26"/>
        <v>6.0489256422929119</v>
      </c>
      <c r="K186" t="s">
        <v>378</v>
      </c>
      <c r="L186" s="8">
        <v>-38.767117687854501</v>
      </c>
      <c r="M186" s="7">
        <v>193</v>
      </c>
      <c r="N186" s="7">
        <v>110</v>
      </c>
      <c r="O186" s="7">
        <v>15</v>
      </c>
      <c r="P186" s="7">
        <v>12</v>
      </c>
      <c r="Q186" s="7">
        <v>160</v>
      </c>
      <c r="R186" s="7">
        <v>346</v>
      </c>
      <c r="S186" s="7">
        <v>34</v>
      </c>
      <c r="T186" s="7">
        <v>80</v>
      </c>
      <c r="U186" s="7">
        <v>112</v>
      </c>
      <c r="V186" s="7">
        <v>261</v>
      </c>
      <c r="W186" s="7">
        <v>35</v>
      </c>
      <c r="X186" s="7">
        <v>73</v>
      </c>
      <c r="Y186" s="8">
        <f t="shared" si="27"/>
        <v>0.8734722788793633</v>
      </c>
      <c r="Z186" s="8">
        <f t="shared" si="28"/>
        <v>0.43326345213137668</v>
      </c>
      <c r="AA186" s="8">
        <f t="shared" si="29"/>
        <v>0.17400419287211741</v>
      </c>
      <c r="AB186" s="8">
        <f t="shared" si="30"/>
        <v>9797.6397636227684</v>
      </c>
      <c r="AC186" s="8">
        <f t="shared" si="31"/>
        <v>1.0559111218500917E-2</v>
      </c>
      <c r="AD186" s="9">
        <f t="shared" si="32"/>
        <v>211.18222437001833</v>
      </c>
    </row>
    <row r="187" spans="1:30" ht="18.75" customHeight="1" x14ac:dyDescent="0.3">
      <c r="A187" s="7">
        <v>9112051002</v>
      </c>
      <c r="B187" s="7">
        <v>948</v>
      </c>
      <c r="C187" s="7">
        <v>1</v>
      </c>
      <c r="D187" s="7">
        <f t="shared" si="22"/>
        <v>949</v>
      </c>
      <c r="E187" s="8">
        <v>6.1378537484530198E-2</v>
      </c>
      <c r="F187" s="8">
        <v>80.814506979303303</v>
      </c>
      <c r="G187" s="8">
        <f t="shared" si="23"/>
        <v>1029.8758855167878</v>
      </c>
      <c r="H187" s="8">
        <f t="shared" si="24"/>
        <v>6.1378537484530193</v>
      </c>
      <c r="I187" s="8">
        <f t="shared" si="25"/>
        <v>8.5247370231332589</v>
      </c>
      <c r="J187" s="8">
        <f t="shared" si="26"/>
        <v>8.5222218668901775</v>
      </c>
      <c r="K187" t="s">
        <v>379</v>
      </c>
      <c r="L187" s="4" t="s">
        <v>380</v>
      </c>
      <c r="M187" s="7">
        <v>170</v>
      </c>
      <c r="N187" s="7">
        <v>82</v>
      </c>
      <c r="O187" s="7">
        <v>6</v>
      </c>
      <c r="P187" s="7">
        <v>13</v>
      </c>
      <c r="Q187" s="7">
        <v>100</v>
      </c>
      <c r="R187" s="7">
        <v>223</v>
      </c>
      <c r="S187" s="7">
        <v>9</v>
      </c>
      <c r="T187" s="7">
        <v>29</v>
      </c>
      <c r="U187" s="7">
        <v>89</v>
      </c>
      <c r="V187" s="7">
        <v>130</v>
      </c>
      <c r="W187" s="7">
        <v>9</v>
      </c>
      <c r="X187" s="7">
        <v>32</v>
      </c>
      <c r="Y187" s="8">
        <f t="shared" si="27"/>
        <v>0.9989694112150691</v>
      </c>
      <c r="Z187" s="8">
        <f t="shared" si="28"/>
        <v>0.4047085201793722</v>
      </c>
      <c r="AA187" s="8">
        <f t="shared" si="29"/>
        <v>0.10986547085201794</v>
      </c>
      <c r="AB187" s="8">
        <f t="shared" si="30"/>
        <v>6430.2628224141199</v>
      </c>
      <c r="AC187" s="8">
        <f t="shared" si="31"/>
        <v>6.9300221220785566E-3</v>
      </c>
      <c r="AD187" s="9">
        <f t="shared" si="32"/>
        <v>138.60044244157112</v>
      </c>
    </row>
    <row r="188" spans="1:30" ht="18.75" customHeight="1" x14ac:dyDescent="0.3">
      <c r="A188" s="7">
        <v>9112051003</v>
      </c>
      <c r="B188" s="7">
        <v>452</v>
      </c>
      <c r="C188" s="7">
        <v>577</v>
      </c>
      <c r="D188" s="7">
        <f t="shared" si="22"/>
        <v>1029</v>
      </c>
      <c r="E188" s="8">
        <v>1.1118177658008301E-2</v>
      </c>
      <c r="F188" s="8">
        <v>12.1704062817471</v>
      </c>
      <c r="G188" s="8">
        <f t="shared" si="23"/>
        <v>1041.1815244594052</v>
      </c>
      <c r="H188" s="8">
        <f t="shared" si="24"/>
        <v>1.9268938748714559E-3</v>
      </c>
      <c r="I188" s="8">
        <f t="shared" si="25"/>
        <v>2.6925677614484735</v>
      </c>
      <c r="J188" s="8">
        <f t="shared" si="26"/>
        <v>1.1838216189898136</v>
      </c>
      <c r="K188" t="s">
        <v>381</v>
      </c>
      <c r="L188" s="4" t="s">
        <v>382</v>
      </c>
      <c r="M188" s="7">
        <v>114</v>
      </c>
      <c r="N188" s="7">
        <v>59</v>
      </c>
      <c r="O188" s="7">
        <v>3</v>
      </c>
      <c r="P188" s="7">
        <v>6</v>
      </c>
      <c r="Q188" s="7">
        <v>87</v>
      </c>
      <c r="R188" s="7">
        <v>262</v>
      </c>
      <c r="S188" s="7">
        <v>17</v>
      </c>
      <c r="T188" s="7">
        <v>54</v>
      </c>
      <c r="U188" s="7">
        <v>89</v>
      </c>
      <c r="V188" s="7">
        <v>187</v>
      </c>
      <c r="W188" s="7">
        <v>21</v>
      </c>
      <c r="X188" s="7">
        <v>44</v>
      </c>
      <c r="Y188" s="8">
        <f t="shared" si="27"/>
        <v>0.44581122059647604</v>
      </c>
      <c r="Z188" s="8">
        <f t="shared" si="28"/>
        <v>0.44538706256627786</v>
      </c>
      <c r="AA188" s="8">
        <f t="shared" si="29"/>
        <v>0.1537645811240721</v>
      </c>
      <c r="AB188" s="8">
        <f t="shared" si="30"/>
        <v>3888.6969568937361</v>
      </c>
      <c r="AC188" s="8">
        <f t="shared" si="31"/>
        <v>4.1909260447951261E-3</v>
      </c>
      <c r="AD188" s="9">
        <f t="shared" si="32"/>
        <v>83.818520895902523</v>
      </c>
    </row>
    <row r="189" spans="1:30" ht="18.75" customHeight="1" x14ac:dyDescent="0.3">
      <c r="A189" s="7">
        <v>9112051004</v>
      </c>
      <c r="B189" s="7">
        <v>1611</v>
      </c>
      <c r="C189" s="7">
        <v>194</v>
      </c>
      <c r="D189" s="7">
        <f t="shared" si="22"/>
        <v>1805</v>
      </c>
      <c r="E189" s="8">
        <v>7.5224212007933305E-2</v>
      </c>
      <c r="F189" s="8">
        <v>174.60743868416799</v>
      </c>
      <c r="G189" s="8">
        <f t="shared" si="23"/>
        <v>1979.682662896176</v>
      </c>
      <c r="H189" s="8">
        <f t="shared" si="24"/>
        <v>3.8775367014398612E-2</v>
      </c>
      <c r="I189" s="8">
        <f t="shared" si="25"/>
        <v>10.838450570091123</v>
      </c>
      <c r="J189" s="8">
        <f t="shared" si="26"/>
        <v>9.6777098557438226</v>
      </c>
      <c r="K189" t="s">
        <v>383</v>
      </c>
      <c r="L189" s="4" t="s">
        <v>384</v>
      </c>
      <c r="M189" s="7">
        <v>215</v>
      </c>
      <c r="N189" s="7">
        <v>89</v>
      </c>
      <c r="O189" s="7">
        <v>1</v>
      </c>
      <c r="P189" s="7">
        <v>13</v>
      </c>
      <c r="Q189" s="7">
        <v>204</v>
      </c>
      <c r="R189" s="7">
        <v>449</v>
      </c>
      <c r="S189" s="7">
        <v>50</v>
      </c>
      <c r="T189" s="7">
        <v>85</v>
      </c>
      <c r="U189" s="7">
        <v>192</v>
      </c>
      <c r="V189" s="7">
        <v>298</v>
      </c>
      <c r="W189" s="7">
        <v>59</v>
      </c>
      <c r="X189" s="7">
        <v>68</v>
      </c>
      <c r="Y189" s="8">
        <f t="shared" si="27"/>
        <v>0.90196649804060736</v>
      </c>
      <c r="Z189" s="8">
        <f t="shared" si="28"/>
        <v>0.45734184561810798</v>
      </c>
      <c r="AA189" s="8">
        <f t="shared" si="29"/>
        <v>0.16018572257690075</v>
      </c>
      <c r="AB189" s="8">
        <f t="shared" si="30"/>
        <v>12007.288230311004</v>
      </c>
      <c r="AC189" s="8">
        <f t="shared" si="31"/>
        <v>1.2940493314235768E-2</v>
      </c>
      <c r="AD189" s="9">
        <f t="shared" si="32"/>
        <v>258.80986628471538</v>
      </c>
    </row>
    <row r="190" spans="1:30" ht="18.75" customHeight="1" x14ac:dyDescent="0.3">
      <c r="A190" s="7">
        <v>9112051005</v>
      </c>
      <c r="B190" s="7">
        <v>647</v>
      </c>
      <c r="C190" s="7">
        <v>0</v>
      </c>
      <c r="D190" s="7">
        <f t="shared" si="22"/>
        <v>647</v>
      </c>
      <c r="E190" s="8">
        <v>1.5890427394957201E-2</v>
      </c>
      <c r="F190" s="8">
        <v>0.43577867835020501</v>
      </c>
      <c r="G190" s="8">
        <f t="shared" si="23"/>
        <v>647.45166910574517</v>
      </c>
      <c r="H190" s="3" t="e">
        <f t="shared" si="24"/>
        <v>#DIV/0!</v>
      </c>
      <c r="I190" s="8">
        <f t="shared" si="25"/>
        <v>6.7353736993849306E-2</v>
      </c>
      <c r="J190" s="8">
        <f t="shared" si="26"/>
        <v>6.9809753592761675E-2</v>
      </c>
      <c r="K190" t="s">
        <v>385</v>
      </c>
      <c r="L190" s="4" t="s">
        <v>386</v>
      </c>
      <c r="M190" s="7">
        <v>14</v>
      </c>
      <c r="N190" s="7">
        <v>30</v>
      </c>
      <c r="O190" s="7">
        <v>14</v>
      </c>
      <c r="P190" s="7">
        <v>11</v>
      </c>
      <c r="Q190" s="7">
        <v>17</v>
      </c>
      <c r="R190" s="7">
        <v>203</v>
      </c>
      <c r="S190" s="7">
        <v>58</v>
      </c>
      <c r="T190" s="7">
        <v>84</v>
      </c>
      <c r="U190" s="7">
        <v>16</v>
      </c>
      <c r="V190" s="7">
        <v>83</v>
      </c>
      <c r="W190" s="7">
        <v>32</v>
      </c>
      <c r="X190" s="7">
        <v>43</v>
      </c>
      <c r="Y190" s="8">
        <f t="shared" si="27"/>
        <v>0.99997545696744139</v>
      </c>
      <c r="Z190" s="8">
        <f t="shared" si="28"/>
        <v>0.59834710743801656</v>
      </c>
      <c r="AA190" s="8">
        <f t="shared" si="29"/>
        <v>0.4</v>
      </c>
      <c r="AB190" s="8">
        <f t="shared" si="30"/>
        <v>5047.9032307916195</v>
      </c>
      <c r="AC190" s="8">
        <f t="shared" si="31"/>
        <v>5.4402256992606693E-3</v>
      </c>
      <c r="AD190" s="9">
        <f t="shared" si="32"/>
        <v>108.80451398521339</v>
      </c>
    </row>
    <row r="191" spans="1:30" ht="18.75" customHeight="1" x14ac:dyDescent="0.3">
      <c r="A191" s="7">
        <v>9112051006</v>
      </c>
      <c r="B191" s="7">
        <v>1476</v>
      </c>
      <c r="C191" s="7">
        <v>1</v>
      </c>
      <c r="D191" s="7">
        <f t="shared" si="22"/>
        <v>1477</v>
      </c>
      <c r="E191" s="8">
        <v>2.93006891865225E-2</v>
      </c>
      <c r="F191" s="8">
        <v>4.4314935380451201</v>
      </c>
      <c r="G191" s="8">
        <f t="shared" si="23"/>
        <v>1481.4607942272316</v>
      </c>
      <c r="H191" s="8">
        <f t="shared" si="24"/>
        <v>2.9300689186522502</v>
      </c>
      <c r="I191" s="8">
        <f t="shared" si="25"/>
        <v>0.3002366895694526</v>
      </c>
      <c r="J191" s="8">
        <f t="shared" si="26"/>
        <v>0.30201721240566315</v>
      </c>
      <c r="K191" t="s">
        <v>387</v>
      </c>
      <c r="L191" s="4" t="s">
        <v>388</v>
      </c>
      <c r="M191" s="7">
        <v>46</v>
      </c>
      <c r="N191" s="7">
        <v>51</v>
      </c>
      <c r="O191" s="7">
        <v>13</v>
      </c>
      <c r="P191" s="7">
        <v>15</v>
      </c>
      <c r="Q191" s="7">
        <v>98</v>
      </c>
      <c r="R191" s="7">
        <v>544</v>
      </c>
      <c r="S191" s="7">
        <v>63</v>
      </c>
      <c r="T191" s="7">
        <v>138</v>
      </c>
      <c r="U191" s="7">
        <v>61</v>
      </c>
      <c r="V191" s="7">
        <v>263</v>
      </c>
      <c r="W191" s="7">
        <v>35</v>
      </c>
      <c r="X191" s="7">
        <v>63</v>
      </c>
      <c r="Y191" s="8">
        <f t="shared" si="27"/>
        <v>0.99930521233285585</v>
      </c>
      <c r="Z191" s="8">
        <f t="shared" si="28"/>
        <v>0.60647482014388487</v>
      </c>
      <c r="AA191" s="8">
        <f t="shared" si="29"/>
        <v>0.23525179856115108</v>
      </c>
      <c r="AB191" s="8">
        <f t="shared" si="30"/>
        <v>10593.160070507729</v>
      </c>
      <c r="AC191" s="8">
        <f t="shared" si="31"/>
        <v>1.1416459273709299E-2</v>
      </c>
      <c r="AD191" s="9">
        <f t="shared" si="32"/>
        <v>228.32918547418598</v>
      </c>
    </row>
    <row r="192" spans="1:30" ht="18.75" customHeight="1" x14ac:dyDescent="0.3">
      <c r="A192" s="7">
        <v>9112051007</v>
      </c>
      <c r="B192" s="7">
        <v>446</v>
      </c>
      <c r="C192" s="7">
        <v>345</v>
      </c>
      <c r="D192" s="7">
        <f t="shared" si="22"/>
        <v>791</v>
      </c>
      <c r="E192" s="8">
        <v>0.193886297678978</v>
      </c>
      <c r="F192" s="8">
        <v>4.6103430521792603</v>
      </c>
      <c r="G192" s="8">
        <f t="shared" si="23"/>
        <v>795.80422934985825</v>
      </c>
      <c r="H192" s="8">
        <f t="shared" si="24"/>
        <v>5.6198926863471881E-2</v>
      </c>
      <c r="I192" s="8">
        <f t="shared" si="25"/>
        <v>1.0337092045244978</v>
      </c>
      <c r="J192" s="8">
        <f t="shared" si="26"/>
        <v>0.60736148544352042</v>
      </c>
      <c r="K192" t="s">
        <v>389</v>
      </c>
      <c r="L192" s="4" t="s">
        <v>390</v>
      </c>
      <c r="M192" s="7">
        <v>36</v>
      </c>
      <c r="N192" s="7">
        <v>47</v>
      </c>
      <c r="O192" s="7">
        <v>9</v>
      </c>
      <c r="P192" s="7">
        <v>11</v>
      </c>
      <c r="Q192" s="7">
        <v>32</v>
      </c>
      <c r="R192" s="7">
        <v>231</v>
      </c>
      <c r="S192" s="7">
        <v>19</v>
      </c>
      <c r="T192" s="7">
        <v>58</v>
      </c>
      <c r="U192" s="7">
        <v>32</v>
      </c>
      <c r="V192" s="7">
        <v>171</v>
      </c>
      <c r="W192" s="7">
        <v>20</v>
      </c>
      <c r="X192" s="7">
        <v>50</v>
      </c>
      <c r="Y192" s="8">
        <f t="shared" si="27"/>
        <v>0.56623265676824908</v>
      </c>
      <c r="Z192" s="8">
        <f t="shared" si="28"/>
        <v>0.47486033519553073</v>
      </c>
      <c r="AA192" s="8">
        <f t="shared" si="29"/>
        <v>0.23324022346368714</v>
      </c>
      <c r="AB192" s="8">
        <f t="shared" si="30"/>
        <v>3751.2976666067188</v>
      </c>
      <c r="AC192" s="8">
        <f t="shared" si="31"/>
        <v>4.0428480971989745E-3</v>
      </c>
      <c r="AD192" s="9">
        <f t="shared" si="32"/>
        <v>80.856961943979485</v>
      </c>
    </row>
    <row r="193" spans="1:30" ht="18.75" customHeight="1" x14ac:dyDescent="0.3">
      <c r="A193" s="7">
        <v>9112052038</v>
      </c>
      <c r="B193" s="7">
        <v>66</v>
      </c>
      <c r="C193" s="7">
        <v>0</v>
      </c>
      <c r="D193" s="7">
        <f t="shared" si="22"/>
        <v>66</v>
      </c>
      <c r="E193" s="8">
        <v>5.3273313179630001E-2</v>
      </c>
      <c r="F193" s="8">
        <v>0.56035778786539703</v>
      </c>
      <c r="G193" s="8">
        <f t="shared" si="23"/>
        <v>66.61363110104503</v>
      </c>
      <c r="H193" s="3" t="e">
        <f t="shared" si="24"/>
        <v>#DIV/0!</v>
      </c>
      <c r="I193" s="8">
        <f t="shared" si="25"/>
        <v>0.84902695131120753</v>
      </c>
      <c r="J193" s="8">
        <f t="shared" si="26"/>
        <v>0.92974409249246959</v>
      </c>
      <c r="K193" t="s">
        <v>391</v>
      </c>
      <c r="L193" s="4" t="s">
        <v>392</v>
      </c>
      <c r="M193" s="7">
        <v>10</v>
      </c>
      <c r="N193" s="7">
        <v>5</v>
      </c>
      <c r="O193" s="7">
        <v>0</v>
      </c>
      <c r="P193" s="7">
        <v>1</v>
      </c>
      <c r="Q193" s="7">
        <v>5</v>
      </c>
      <c r="R193" s="7">
        <v>18</v>
      </c>
      <c r="S193" s="7">
        <v>0</v>
      </c>
      <c r="T193" s="7">
        <v>0</v>
      </c>
      <c r="U193" s="7">
        <v>6</v>
      </c>
      <c r="V193" s="7">
        <v>8</v>
      </c>
      <c r="W193" s="7">
        <v>1</v>
      </c>
      <c r="X193" s="7">
        <v>1</v>
      </c>
      <c r="Y193" s="8">
        <f t="shared" si="27"/>
        <v>0.99920026408560703</v>
      </c>
      <c r="Z193" s="8">
        <f t="shared" si="28"/>
        <v>0.41818181818181815</v>
      </c>
      <c r="AA193" s="8">
        <f t="shared" si="29"/>
        <v>5.4545454545454543E-2</v>
      </c>
      <c r="AB193" s="8">
        <f t="shared" si="30"/>
        <v>403.04889082770171</v>
      </c>
      <c r="AC193" s="8">
        <f t="shared" si="31"/>
        <v>4.3437380506113863E-4</v>
      </c>
      <c r="AD193" s="9">
        <f t="shared" si="32"/>
        <v>8.6874761012227726</v>
      </c>
    </row>
    <row r="194" spans="1:30" ht="18.75" customHeight="1" x14ac:dyDescent="0.3">
      <c r="A194" s="7">
        <v>9112052090</v>
      </c>
      <c r="B194" s="7">
        <v>31</v>
      </c>
      <c r="C194" s="7">
        <v>0</v>
      </c>
      <c r="D194" s="7">
        <f t="shared" ref="D194:D257" si="33">+C194+B194</f>
        <v>31</v>
      </c>
      <c r="E194" s="8">
        <v>2.7965777489451601E-2</v>
      </c>
      <c r="F194" s="8">
        <v>1.40383198885992</v>
      </c>
      <c r="G194" s="8">
        <f t="shared" ref="G194:G257" si="34">D194+E194+F194</f>
        <v>32.431797766349369</v>
      </c>
      <c r="H194" s="3" t="e">
        <f t="shared" ref="H194:H247" si="35">(E194/C194)*100</f>
        <v>#DIV/0!</v>
      </c>
      <c r="I194" s="8">
        <f t="shared" ref="I194:I247" si="36">(F194/B194)*100</f>
        <v>4.5284902866449031</v>
      </c>
      <c r="J194" s="8">
        <f t="shared" ref="J194:J247" si="37">((G194-D194)/D194)*100</f>
        <v>4.6187024720947401</v>
      </c>
      <c r="K194" t="s">
        <v>393</v>
      </c>
      <c r="L194" s="4" t="s">
        <v>394</v>
      </c>
      <c r="M194" s="7">
        <v>7</v>
      </c>
      <c r="N194" s="7">
        <v>1</v>
      </c>
      <c r="O194" s="7">
        <v>1</v>
      </c>
      <c r="P194" s="7">
        <v>0</v>
      </c>
      <c r="Q194" s="7">
        <v>3</v>
      </c>
      <c r="R194" s="7">
        <v>5</v>
      </c>
      <c r="S194" s="7">
        <v>0</v>
      </c>
      <c r="T194" s="7">
        <v>1</v>
      </c>
      <c r="U194" s="7">
        <v>5</v>
      </c>
      <c r="V194" s="7">
        <v>4</v>
      </c>
      <c r="W194" s="7">
        <v>1</v>
      </c>
      <c r="X194" s="7">
        <v>1</v>
      </c>
      <c r="Y194" s="8">
        <f t="shared" ref="Y194:Y247" si="38">(B194+F194)/G194</f>
        <v>0.99913770498660215</v>
      </c>
      <c r="Z194" s="8">
        <f t="shared" ref="Z194:Z247" si="39">+(SUM(Q194:T194)/SUM(M194:X194))</f>
        <v>0.31034482758620691</v>
      </c>
      <c r="AA194" s="8">
        <f t="shared" ref="AA194:AA247" si="40">SUM(O194+P194+S194+T194+W194+X194)/SUM(M194:X194)</f>
        <v>0.13793103448275862</v>
      </c>
      <c r="AB194" s="8">
        <f t="shared" ref="AB194:AB257" si="41">G194*(Y194*$AG$3+Z194*$AG$4+AA194*$AG$5)</f>
        <v>200.04264698070918</v>
      </c>
      <c r="AC194" s="8">
        <f t="shared" ref="AC194:AC257" si="42">AB194/SUM($AB$2:$AB$247)</f>
        <v>2.1558993889071019E-4</v>
      </c>
      <c r="AD194" s="9">
        <f t="shared" ref="AD194:AD257" si="43">AC194*$AG$11</f>
        <v>4.3117987778142037</v>
      </c>
    </row>
    <row r="195" spans="1:30" ht="18.75" customHeight="1" x14ac:dyDescent="0.3">
      <c r="A195" s="7">
        <v>9112061001</v>
      </c>
      <c r="B195" s="7">
        <v>2350</v>
      </c>
      <c r="C195" s="7">
        <v>212</v>
      </c>
      <c r="D195" s="7">
        <f t="shared" si="33"/>
        <v>2562</v>
      </c>
      <c r="E195" s="8">
        <v>0.96360817995536696</v>
      </c>
      <c r="F195" s="8">
        <v>23.302135369184999</v>
      </c>
      <c r="G195" s="8">
        <f t="shared" si="34"/>
        <v>2586.2657435491406</v>
      </c>
      <c r="H195" s="8">
        <f t="shared" si="35"/>
        <v>0.45453216035630517</v>
      </c>
      <c r="I195" s="8">
        <f t="shared" si="36"/>
        <v>0.99158022847595728</v>
      </c>
      <c r="J195" s="8">
        <f t="shared" si="37"/>
        <v>0.94714065375255863</v>
      </c>
      <c r="K195" t="s">
        <v>395</v>
      </c>
      <c r="L195" s="4" t="s">
        <v>396</v>
      </c>
      <c r="M195" s="7">
        <v>110</v>
      </c>
      <c r="N195" s="7">
        <v>51</v>
      </c>
      <c r="O195" s="7">
        <v>13</v>
      </c>
      <c r="P195" s="7">
        <v>16</v>
      </c>
      <c r="Q195" s="7">
        <v>214</v>
      </c>
      <c r="R195" s="7">
        <v>804</v>
      </c>
      <c r="S195" s="7">
        <v>105</v>
      </c>
      <c r="T195" s="7">
        <v>201</v>
      </c>
      <c r="U195" s="7">
        <v>108</v>
      </c>
      <c r="V195" s="7">
        <v>279</v>
      </c>
      <c r="W195" s="7">
        <v>92</v>
      </c>
      <c r="X195" s="7">
        <v>117</v>
      </c>
      <c r="Y195" s="8">
        <f t="shared" si="38"/>
        <v>0.91765594517456484</v>
      </c>
      <c r="Z195" s="8">
        <f t="shared" si="39"/>
        <v>0.62748815165876781</v>
      </c>
      <c r="AA195" s="8">
        <f t="shared" si="40"/>
        <v>0.25781990521327014</v>
      </c>
      <c r="AB195" s="8">
        <f t="shared" si="41"/>
        <v>17779.376054514672</v>
      </c>
      <c r="AC195" s="8">
        <f t="shared" si="42"/>
        <v>1.9161187151644766E-2</v>
      </c>
      <c r="AD195" s="9">
        <f t="shared" si="43"/>
        <v>383.2237430328953</v>
      </c>
    </row>
    <row r="196" spans="1:30" ht="18.75" customHeight="1" x14ac:dyDescent="0.3">
      <c r="A196" s="7">
        <v>9112062001</v>
      </c>
      <c r="B196" s="7">
        <v>111</v>
      </c>
      <c r="C196" s="7">
        <v>0</v>
      </c>
      <c r="D196" s="7">
        <f t="shared" si="33"/>
        <v>111</v>
      </c>
      <c r="E196" s="8">
        <v>0.55725000530045299</v>
      </c>
      <c r="F196" s="8">
        <v>7.6804144661038602</v>
      </c>
      <c r="G196" s="8">
        <f t="shared" si="34"/>
        <v>119.2376644714043</v>
      </c>
      <c r="H196" s="3" t="e">
        <f t="shared" si="35"/>
        <v>#DIV/0!</v>
      </c>
      <c r="I196" s="8">
        <f t="shared" si="36"/>
        <v>6.9192923118052789</v>
      </c>
      <c r="J196" s="8">
        <f t="shared" si="37"/>
        <v>7.421319343607478</v>
      </c>
      <c r="K196" t="s">
        <v>397</v>
      </c>
      <c r="L196" s="4" t="s">
        <v>398</v>
      </c>
      <c r="M196" s="7">
        <v>16</v>
      </c>
      <c r="N196" s="7">
        <v>6</v>
      </c>
      <c r="O196" s="7">
        <v>1</v>
      </c>
      <c r="P196" s="7">
        <v>0</v>
      </c>
      <c r="Q196" s="7">
        <v>29</v>
      </c>
      <c r="R196" s="7">
        <v>23</v>
      </c>
      <c r="S196" s="7">
        <v>2</v>
      </c>
      <c r="T196" s="7">
        <v>0</v>
      </c>
      <c r="U196" s="7">
        <v>17</v>
      </c>
      <c r="V196" s="7">
        <v>9</v>
      </c>
      <c r="W196" s="7">
        <v>0</v>
      </c>
      <c r="X196" s="7">
        <v>0</v>
      </c>
      <c r="Y196" s="8">
        <f t="shared" si="38"/>
        <v>0.99532656054803814</v>
      </c>
      <c r="Z196" s="8">
        <f t="shared" si="39"/>
        <v>0.52427184466019416</v>
      </c>
      <c r="AA196" s="8">
        <f t="shared" si="40"/>
        <v>2.9126213592233011E-2</v>
      </c>
      <c r="AB196" s="8">
        <f t="shared" si="41"/>
        <v>732.31973967584463</v>
      </c>
      <c r="AC196" s="8">
        <f t="shared" si="42"/>
        <v>7.8923554706012832E-4</v>
      </c>
      <c r="AD196" s="9">
        <f t="shared" si="43"/>
        <v>15.784710941202567</v>
      </c>
    </row>
    <row r="197" spans="1:30" ht="18.75" customHeight="1" x14ac:dyDescent="0.3">
      <c r="A197" s="7">
        <v>9112062002</v>
      </c>
      <c r="B197" s="7">
        <v>13</v>
      </c>
      <c r="C197" s="7">
        <v>0</v>
      </c>
      <c r="D197" s="7">
        <f t="shared" si="33"/>
        <v>13</v>
      </c>
      <c r="E197" s="8">
        <v>1.6517286229064301E-2</v>
      </c>
      <c r="F197" s="8">
        <v>0.225994225900018</v>
      </c>
      <c r="G197" s="8">
        <f t="shared" si="34"/>
        <v>13.242511512129083</v>
      </c>
      <c r="H197" s="3" t="e">
        <f t="shared" si="35"/>
        <v>#DIV/0!</v>
      </c>
      <c r="I197" s="8">
        <f t="shared" si="36"/>
        <v>1.7384171223078306</v>
      </c>
      <c r="J197" s="8">
        <f t="shared" si="37"/>
        <v>1.8654731702237124</v>
      </c>
      <c r="K197" t="s">
        <v>399</v>
      </c>
      <c r="L197" s="4" t="s">
        <v>400</v>
      </c>
      <c r="M197" s="7">
        <v>5</v>
      </c>
      <c r="N197" s="7">
        <v>0</v>
      </c>
      <c r="O197" s="7">
        <v>0</v>
      </c>
      <c r="P197" s="7">
        <v>0</v>
      </c>
      <c r="Q197" s="7">
        <v>1</v>
      </c>
      <c r="R197" s="7">
        <v>3</v>
      </c>
      <c r="S197" s="7">
        <v>0</v>
      </c>
      <c r="T197" s="7">
        <v>0</v>
      </c>
      <c r="U197" s="7">
        <v>1</v>
      </c>
      <c r="V197" s="7">
        <v>1</v>
      </c>
      <c r="W197" s="7">
        <v>0</v>
      </c>
      <c r="X197" s="7">
        <v>0</v>
      </c>
      <c r="Y197" s="8">
        <f t="shared" si="38"/>
        <v>0.99875270742910549</v>
      </c>
      <c r="Z197" s="8">
        <f t="shared" si="39"/>
        <v>0.36363636363636365</v>
      </c>
      <c r="AA197" s="7">
        <f t="shared" si="40"/>
        <v>0</v>
      </c>
      <c r="AB197" s="8">
        <f t="shared" si="41"/>
        <v>75.760888592866706</v>
      </c>
      <c r="AC197" s="8">
        <f t="shared" si="42"/>
        <v>8.1649016290096947E-5</v>
      </c>
      <c r="AD197" s="9">
        <f t="shared" si="43"/>
        <v>1.6329803258019389</v>
      </c>
    </row>
    <row r="198" spans="1:30" ht="18.75" customHeight="1" x14ac:dyDescent="0.3">
      <c r="A198" s="7">
        <v>9112062015</v>
      </c>
      <c r="B198" s="7">
        <v>124</v>
      </c>
      <c r="C198" s="7">
        <v>0</v>
      </c>
      <c r="D198" s="7">
        <f t="shared" si="33"/>
        <v>124</v>
      </c>
      <c r="E198" s="8">
        <v>0.10791526492343</v>
      </c>
      <c r="F198" s="8">
        <v>2.5223967452372902</v>
      </c>
      <c r="G198" s="8">
        <f t="shared" si="34"/>
        <v>126.63031201016072</v>
      </c>
      <c r="H198" s="3" t="e">
        <f t="shared" si="35"/>
        <v>#DIV/0!</v>
      </c>
      <c r="I198" s="8">
        <f t="shared" si="36"/>
        <v>2.0341909235784597</v>
      </c>
      <c r="J198" s="8">
        <f t="shared" si="37"/>
        <v>2.1212193630328406</v>
      </c>
      <c r="K198" t="s">
        <v>401</v>
      </c>
      <c r="L198" s="4" t="s">
        <v>402</v>
      </c>
      <c r="M198" s="7">
        <v>24</v>
      </c>
      <c r="N198" s="7">
        <v>2</v>
      </c>
      <c r="O198" s="7">
        <v>2</v>
      </c>
      <c r="P198" s="7">
        <v>0</v>
      </c>
      <c r="Q198" s="7">
        <v>33</v>
      </c>
      <c r="R198" s="7">
        <v>27</v>
      </c>
      <c r="S198" s="7">
        <v>1</v>
      </c>
      <c r="T198" s="7">
        <v>6</v>
      </c>
      <c r="U198" s="7">
        <v>19</v>
      </c>
      <c r="V198" s="7">
        <v>5</v>
      </c>
      <c r="W198" s="7">
        <v>0</v>
      </c>
      <c r="X198" s="7">
        <v>2</v>
      </c>
      <c r="Y198" s="8">
        <f t="shared" si="38"/>
        <v>0.99914779278981181</v>
      </c>
      <c r="Z198" s="8">
        <f t="shared" si="39"/>
        <v>0.55371900826446285</v>
      </c>
      <c r="AA198" s="8">
        <f t="shared" si="40"/>
        <v>9.0909090909090912E-2</v>
      </c>
      <c r="AB198" s="8">
        <f t="shared" si="41"/>
        <v>818.89459147667071</v>
      </c>
      <c r="AC198" s="8">
        <f t="shared" si="42"/>
        <v>8.8253898655626885E-4</v>
      </c>
      <c r="AD198" s="9">
        <f t="shared" si="43"/>
        <v>17.650779731125375</v>
      </c>
    </row>
    <row r="199" spans="1:30" ht="18.75" customHeight="1" x14ac:dyDescent="0.3">
      <c r="A199" s="7">
        <v>9112062019</v>
      </c>
      <c r="B199" s="7">
        <v>74</v>
      </c>
      <c r="C199" s="7">
        <v>0</v>
      </c>
      <c r="D199" s="7">
        <f t="shared" si="33"/>
        <v>74</v>
      </c>
      <c r="E199" s="8">
        <v>0.19042531377497399</v>
      </c>
      <c r="F199" s="8">
        <v>2.6204715005236299</v>
      </c>
      <c r="G199" s="8">
        <f t="shared" si="34"/>
        <v>76.810896814298616</v>
      </c>
      <c r="H199" s="3" t="e">
        <f t="shared" si="35"/>
        <v>#DIV/0!</v>
      </c>
      <c r="I199" s="8">
        <f t="shared" si="36"/>
        <v>3.5411777034103107</v>
      </c>
      <c r="J199" s="8">
        <f t="shared" si="37"/>
        <v>3.7985092085116428</v>
      </c>
      <c r="K199" t="s">
        <v>403</v>
      </c>
      <c r="L199" s="4" t="s">
        <v>404</v>
      </c>
      <c r="M199" s="7">
        <v>15</v>
      </c>
      <c r="N199" s="7">
        <v>5</v>
      </c>
      <c r="O199" s="7">
        <v>0</v>
      </c>
      <c r="P199" s="7">
        <v>0</v>
      </c>
      <c r="Q199" s="7">
        <v>18</v>
      </c>
      <c r="R199" s="7">
        <v>10</v>
      </c>
      <c r="S199" s="7">
        <v>0</v>
      </c>
      <c r="T199" s="7">
        <v>1</v>
      </c>
      <c r="U199" s="7">
        <v>8</v>
      </c>
      <c r="V199" s="7">
        <v>8</v>
      </c>
      <c r="W199" s="7">
        <v>2</v>
      </c>
      <c r="X199" s="7">
        <v>3</v>
      </c>
      <c r="Y199" s="8">
        <f t="shared" si="38"/>
        <v>0.9975208554818028</v>
      </c>
      <c r="Z199" s="8">
        <f t="shared" si="39"/>
        <v>0.41428571428571431</v>
      </c>
      <c r="AA199" s="8">
        <f t="shared" si="40"/>
        <v>8.5714285714285715E-2</v>
      </c>
      <c r="AB199" s="8">
        <f t="shared" si="41"/>
        <v>473.08083662793939</v>
      </c>
      <c r="AC199" s="8">
        <f t="shared" si="42"/>
        <v>5.0984862577237795E-4</v>
      </c>
      <c r="AD199" s="9">
        <f t="shared" si="43"/>
        <v>10.196972515447559</v>
      </c>
    </row>
    <row r="200" spans="1:30" ht="18.75" customHeight="1" x14ac:dyDescent="0.3">
      <c r="A200" s="7">
        <v>9112062023</v>
      </c>
      <c r="B200" s="7">
        <v>107</v>
      </c>
      <c r="C200" s="7">
        <v>0</v>
      </c>
      <c r="D200" s="7">
        <f t="shared" si="33"/>
        <v>107</v>
      </c>
      <c r="E200" s="8">
        <v>0.12786870424573599</v>
      </c>
      <c r="F200" s="8">
        <v>1.9783798118193501</v>
      </c>
      <c r="G200" s="8">
        <f t="shared" si="34"/>
        <v>109.10624851606509</v>
      </c>
      <c r="H200" s="3" t="e">
        <f t="shared" si="35"/>
        <v>#DIV/0!</v>
      </c>
      <c r="I200" s="8">
        <f t="shared" si="36"/>
        <v>1.8489530951582713</v>
      </c>
      <c r="J200" s="8">
        <f t="shared" si="37"/>
        <v>1.9684565570701811</v>
      </c>
      <c r="K200" t="s">
        <v>405</v>
      </c>
      <c r="L200" s="4" t="s">
        <v>406</v>
      </c>
      <c r="M200" s="7">
        <v>22</v>
      </c>
      <c r="N200" s="7">
        <v>2</v>
      </c>
      <c r="O200" s="7">
        <v>0</v>
      </c>
      <c r="P200" s="7">
        <v>0</v>
      </c>
      <c r="Q200" s="7">
        <v>35</v>
      </c>
      <c r="R200" s="7">
        <v>18</v>
      </c>
      <c r="S200" s="7">
        <v>1</v>
      </c>
      <c r="T200" s="7">
        <v>0</v>
      </c>
      <c r="U200" s="7">
        <v>21</v>
      </c>
      <c r="V200" s="7">
        <v>4</v>
      </c>
      <c r="W200" s="7">
        <v>1</v>
      </c>
      <c r="X200" s="7">
        <v>0</v>
      </c>
      <c r="Y200" s="8">
        <f t="shared" si="38"/>
        <v>0.99882803500271655</v>
      </c>
      <c r="Z200" s="8">
        <f t="shared" si="39"/>
        <v>0.51923076923076927</v>
      </c>
      <c r="AA200" s="8">
        <f t="shared" si="40"/>
        <v>1.9230769230769232E-2</v>
      </c>
      <c r="AB200" s="8">
        <f t="shared" si="41"/>
        <v>666.58733009624632</v>
      </c>
      <c r="AC200" s="8">
        <f t="shared" si="42"/>
        <v>7.1839442203856579E-4</v>
      </c>
      <c r="AD200" s="9">
        <f t="shared" si="43"/>
        <v>14.367888440771315</v>
      </c>
    </row>
    <row r="201" spans="1:30" ht="18.75" customHeight="1" x14ac:dyDescent="0.3">
      <c r="A201" s="7">
        <v>9112062028</v>
      </c>
      <c r="B201" s="7">
        <v>5</v>
      </c>
      <c r="C201" s="7">
        <v>0</v>
      </c>
      <c r="D201" s="7">
        <f t="shared" si="33"/>
        <v>5</v>
      </c>
      <c r="E201" s="8">
        <v>1.4027681657537599E-2</v>
      </c>
      <c r="F201" s="8">
        <v>0.104834810610588</v>
      </c>
      <c r="G201" s="8">
        <f t="shared" si="34"/>
        <v>5.1188624922681258</v>
      </c>
      <c r="H201" s="3" t="e">
        <f t="shared" si="35"/>
        <v>#DIV/0!</v>
      </c>
      <c r="I201" s="8">
        <f t="shared" si="36"/>
        <v>2.0966962122117598</v>
      </c>
      <c r="J201" s="8">
        <f t="shared" si="37"/>
        <v>2.3772498453625168</v>
      </c>
      <c r="K201" t="s">
        <v>407</v>
      </c>
      <c r="L201" s="4" t="s">
        <v>408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2</v>
      </c>
      <c r="S201" s="7">
        <v>0</v>
      </c>
      <c r="T201" s="7">
        <v>0</v>
      </c>
      <c r="U201" s="7">
        <v>1</v>
      </c>
      <c r="V201" s="7">
        <v>1</v>
      </c>
      <c r="W201" s="7">
        <v>0</v>
      </c>
      <c r="X201" s="7">
        <v>0</v>
      </c>
      <c r="Y201" s="8">
        <f t="shared" si="38"/>
        <v>0.99725960959515392</v>
      </c>
      <c r="Z201" s="8">
        <f t="shared" si="39"/>
        <v>0.5</v>
      </c>
      <c r="AA201" s="7">
        <f t="shared" si="40"/>
        <v>0</v>
      </c>
      <c r="AB201" s="8">
        <f t="shared" si="41"/>
        <v>30.643036545321067</v>
      </c>
      <c r="AC201" s="8">
        <f t="shared" si="42"/>
        <v>3.3024609881655087E-5</v>
      </c>
      <c r="AD201" s="9">
        <f t="shared" si="43"/>
        <v>0.66049219763310174</v>
      </c>
    </row>
    <row r="202" spans="1:30" ht="18.75" customHeight="1" x14ac:dyDescent="0.3">
      <c r="A202" s="7">
        <v>9112062031</v>
      </c>
      <c r="B202" s="7">
        <v>17</v>
      </c>
      <c r="C202" s="7">
        <v>0</v>
      </c>
      <c r="D202" s="7">
        <f t="shared" si="33"/>
        <v>17</v>
      </c>
      <c r="E202" s="8">
        <v>3.5426081404158399E-2</v>
      </c>
      <c r="F202" s="8">
        <v>0.25567818096397299</v>
      </c>
      <c r="G202" s="8">
        <f t="shared" si="34"/>
        <v>17.29110426236813</v>
      </c>
      <c r="H202" s="3" t="e">
        <f t="shared" si="35"/>
        <v>#DIV/0!</v>
      </c>
      <c r="I202" s="8">
        <f t="shared" si="36"/>
        <v>1.5039892997880764</v>
      </c>
      <c r="J202" s="8">
        <f t="shared" si="37"/>
        <v>1.7123780139301745</v>
      </c>
      <c r="K202" t="s">
        <v>409</v>
      </c>
      <c r="L202" s="4" t="s">
        <v>410</v>
      </c>
      <c r="M202" s="7">
        <v>3</v>
      </c>
      <c r="N202" s="7">
        <v>0</v>
      </c>
      <c r="O202" s="7">
        <v>0</v>
      </c>
      <c r="P202" s="7">
        <v>0</v>
      </c>
      <c r="Q202" s="7">
        <v>6</v>
      </c>
      <c r="R202" s="7">
        <v>2</v>
      </c>
      <c r="S202" s="7">
        <v>0</v>
      </c>
      <c r="T202" s="7">
        <v>0</v>
      </c>
      <c r="U202" s="7">
        <v>3</v>
      </c>
      <c r="V202" s="7">
        <v>2</v>
      </c>
      <c r="W202" s="7">
        <v>0</v>
      </c>
      <c r="X202" s="7">
        <v>0</v>
      </c>
      <c r="Y202" s="8">
        <f t="shared" si="38"/>
        <v>0.99795119612567151</v>
      </c>
      <c r="Z202" s="8">
        <f t="shared" si="39"/>
        <v>0.5</v>
      </c>
      <c r="AA202" s="7">
        <f t="shared" si="40"/>
        <v>0</v>
      </c>
      <c r="AB202" s="8">
        <f t="shared" si="41"/>
        <v>103.56949516718799</v>
      </c>
      <c r="AC202" s="8">
        <f t="shared" si="42"/>
        <v>1.1161890462381747E-4</v>
      </c>
      <c r="AD202" s="9">
        <f t="shared" si="43"/>
        <v>2.2323780924763494</v>
      </c>
    </row>
    <row r="203" spans="1:30" ht="18.75" customHeight="1" x14ac:dyDescent="0.3">
      <c r="A203" s="7">
        <v>9112062032</v>
      </c>
      <c r="B203" s="7">
        <v>159</v>
      </c>
      <c r="C203" s="7">
        <v>0</v>
      </c>
      <c r="D203" s="7">
        <f t="shared" si="33"/>
        <v>159</v>
      </c>
      <c r="E203" s="8">
        <v>0.19608976076156001</v>
      </c>
      <c r="F203" s="8">
        <v>5.6649734635028803</v>
      </c>
      <c r="G203" s="8">
        <f t="shared" si="34"/>
        <v>164.86106322426446</v>
      </c>
      <c r="H203" s="3" t="e">
        <f t="shared" si="35"/>
        <v>#DIV/0!</v>
      </c>
      <c r="I203" s="8">
        <f t="shared" si="36"/>
        <v>3.562876392140176</v>
      </c>
      <c r="J203" s="8">
        <f t="shared" si="37"/>
        <v>3.6862032857009153</v>
      </c>
      <c r="K203" t="s">
        <v>411</v>
      </c>
      <c r="L203" s="4" t="s">
        <v>412</v>
      </c>
      <c r="M203" s="7">
        <v>38</v>
      </c>
      <c r="N203" s="7">
        <v>1</v>
      </c>
      <c r="O203" s="7">
        <v>0</v>
      </c>
      <c r="P203" s="7">
        <v>0</v>
      </c>
      <c r="Q203" s="7">
        <v>62</v>
      </c>
      <c r="R203" s="7">
        <v>26</v>
      </c>
      <c r="S203" s="7">
        <v>0</v>
      </c>
      <c r="T203" s="7">
        <v>1</v>
      </c>
      <c r="U203" s="7">
        <v>26</v>
      </c>
      <c r="V203" s="7">
        <v>4</v>
      </c>
      <c r="W203" s="7">
        <v>0</v>
      </c>
      <c r="X203" s="7">
        <v>0</v>
      </c>
      <c r="Y203" s="8">
        <f t="shared" si="38"/>
        <v>0.99881057566337039</v>
      </c>
      <c r="Z203" s="8">
        <f t="shared" si="39"/>
        <v>0.56329113924050633</v>
      </c>
      <c r="AA203" s="8">
        <f t="shared" si="40"/>
        <v>6.3291139240506328E-3</v>
      </c>
      <c r="AB203" s="8">
        <f t="shared" si="41"/>
        <v>1013.2281173606544</v>
      </c>
      <c r="AC203" s="8">
        <f t="shared" si="42"/>
        <v>1.0919760921039899E-3</v>
      </c>
      <c r="AD203" s="9">
        <f t="shared" si="43"/>
        <v>21.839521842079797</v>
      </c>
    </row>
    <row r="204" spans="1:30" ht="18.75" customHeight="1" x14ac:dyDescent="0.3">
      <c r="A204" s="7">
        <v>9112062040</v>
      </c>
      <c r="B204" s="7">
        <v>8</v>
      </c>
      <c r="C204" s="7">
        <v>0</v>
      </c>
      <c r="D204" s="7">
        <f t="shared" si="33"/>
        <v>8</v>
      </c>
      <c r="E204" s="8">
        <v>0.12996474467264399</v>
      </c>
      <c r="F204" s="8">
        <v>1.28567323313029</v>
      </c>
      <c r="G204" s="8">
        <f t="shared" si="34"/>
        <v>9.415637977802934</v>
      </c>
      <c r="H204" s="3" t="e">
        <f t="shared" si="35"/>
        <v>#DIV/0!</v>
      </c>
      <c r="I204" s="8">
        <f t="shared" si="36"/>
        <v>16.070915414128624</v>
      </c>
      <c r="J204" s="8">
        <f t="shared" si="37"/>
        <v>17.695474722536673</v>
      </c>
      <c r="K204" t="s">
        <v>413</v>
      </c>
      <c r="L204" s="4" t="s">
        <v>414</v>
      </c>
      <c r="M204" s="7">
        <v>2</v>
      </c>
      <c r="N204" s="7">
        <v>0</v>
      </c>
      <c r="O204" s="7">
        <v>0</v>
      </c>
      <c r="P204" s="7">
        <v>0</v>
      </c>
      <c r="Q204" s="7">
        <v>0</v>
      </c>
      <c r="R204" s="7">
        <v>3</v>
      </c>
      <c r="S204" s="7">
        <v>0</v>
      </c>
      <c r="T204" s="7">
        <v>0</v>
      </c>
      <c r="U204" s="7">
        <v>1</v>
      </c>
      <c r="V204" s="7">
        <v>2</v>
      </c>
      <c r="W204" s="7">
        <v>0</v>
      </c>
      <c r="X204" s="7">
        <v>0</v>
      </c>
      <c r="Y204" s="8">
        <f t="shared" si="38"/>
        <v>0.98619692632840894</v>
      </c>
      <c r="Z204" s="8">
        <f t="shared" si="39"/>
        <v>0.375</v>
      </c>
      <c r="AA204" s="7">
        <f t="shared" si="40"/>
        <v>0</v>
      </c>
      <c r="AB204" s="8">
        <f t="shared" si="41"/>
        <v>53.490094649003652</v>
      </c>
      <c r="AC204" s="8">
        <f t="shared" si="42"/>
        <v>5.7647338758465173E-5</v>
      </c>
      <c r="AD204" s="9">
        <f t="shared" si="43"/>
        <v>1.1529467751693034</v>
      </c>
    </row>
    <row r="205" spans="1:30" ht="18.75" customHeight="1" x14ac:dyDescent="0.3">
      <c r="A205" s="7">
        <v>9112062068</v>
      </c>
      <c r="B205" s="7">
        <v>65</v>
      </c>
      <c r="C205" s="7">
        <v>0</v>
      </c>
      <c r="D205" s="7">
        <f t="shared" si="33"/>
        <v>65</v>
      </c>
      <c r="E205" s="8">
        <v>0.11259333335552101</v>
      </c>
      <c r="F205" s="8">
        <v>2.5184842551823099</v>
      </c>
      <c r="G205" s="8">
        <f t="shared" si="34"/>
        <v>67.631077588537835</v>
      </c>
      <c r="H205" s="3" t="e">
        <f t="shared" si="35"/>
        <v>#DIV/0!</v>
      </c>
      <c r="I205" s="8">
        <f t="shared" si="36"/>
        <v>3.8745911618189384</v>
      </c>
      <c r="J205" s="8">
        <f t="shared" si="37"/>
        <v>4.0478116746735919</v>
      </c>
      <c r="K205" t="s">
        <v>415</v>
      </c>
      <c r="L205" s="4" t="s">
        <v>416</v>
      </c>
      <c r="M205" s="7">
        <v>19</v>
      </c>
      <c r="N205" s="7">
        <v>2</v>
      </c>
      <c r="O205" s="7">
        <v>0</v>
      </c>
      <c r="P205" s="7">
        <v>0</v>
      </c>
      <c r="Q205" s="7">
        <v>14</v>
      </c>
      <c r="R205" s="7">
        <v>5</v>
      </c>
      <c r="S205" s="7">
        <v>0</v>
      </c>
      <c r="T205" s="7">
        <v>0</v>
      </c>
      <c r="U205" s="7">
        <v>19</v>
      </c>
      <c r="V205" s="7">
        <v>4</v>
      </c>
      <c r="W205" s="7">
        <v>0</v>
      </c>
      <c r="X205" s="7">
        <v>0</v>
      </c>
      <c r="Y205" s="8">
        <f t="shared" si="38"/>
        <v>0.99833518350778727</v>
      </c>
      <c r="Z205" s="8">
        <f t="shared" si="39"/>
        <v>0.30158730158730157</v>
      </c>
      <c r="AA205" s="7">
        <f t="shared" si="40"/>
        <v>0</v>
      </c>
      <c r="AB205" s="8">
        <f t="shared" si="41"/>
        <v>378.38576966264867</v>
      </c>
      <c r="AC205" s="8">
        <f t="shared" si="42"/>
        <v>4.0779386890712083E-4</v>
      </c>
      <c r="AD205" s="9">
        <f t="shared" si="43"/>
        <v>8.1558773781424172</v>
      </c>
    </row>
    <row r="206" spans="1:30" ht="18.75" customHeight="1" x14ac:dyDescent="0.3">
      <c r="A206" s="7">
        <v>9112062072</v>
      </c>
      <c r="B206" s="7">
        <v>131</v>
      </c>
      <c r="C206" s="7">
        <v>0</v>
      </c>
      <c r="D206" s="7">
        <f t="shared" si="33"/>
        <v>131</v>
      </c>
      <c r="E206" s="8">
        <v>0.124607123197954</v>
      </c>
      <c r="F206" s="8">
        <v>4.1130615547095202</v>
      </c>
      <c r="G206" s="8">
        <f t="shared" si="34"/>
        <v>135.23766867790749</v>
      </c>
      <c r="H206" s="3" t="e">
        <f t="shared" si="35"/>
        <v>#DIV/0!</v>
      </c>
      <c r="I206" s="8">
        <f t="shared" si="36"/>
        <v>3.1397416448164273</v>
      </c>
      <c r="J206" s="8">
        <f t="shared" si="37"/>
        <v>3.2348615861889258</v>
      </c>
      <c r="K206" t="s">
        <v>417</v>
      </c>
      <c r="L206" s="8">
        <v>-38.792988282666499</v>
      </c>
      <c r="M206" s="7">
        <v>24</v>
      </c>
      <c r="N206" s="7">
        <v>3</v>
      </c>
      <c r="O206" s="7">
        <v>0</v>
      </c>
      <c r="P206" s="7">
        <v>0</v>
      </c>
      <c r="Q206" s="7">
        <v>41</v>
      </c>
      <c r="R206" s="7">
        <v>30</v>
      </c>
      <c r="S206" s="7">
        <v>1</v>
      </c>
      <c r="T206" s="7">
        <v>0</v>
      </c>
      <c r="U206" s="7">
        <v>14</v>
      </c>
      <c r="V206" s="7">
        <v>4</v>
      </c>
      <c r="W206" s="7">
        <v>2</v>
      </c>
      <c r="X206" s="7">
        <v>0</v>
      </c>
      <c r="Y206" s="8">
        <f t="shared" si="38"/>
        <v>0.9990786063940903</v>
      </c>
      <c r="Z206" s="8">
        <f t="shared" si="39"/>
        <v>0.60504201680672265</v>
      </c>
      <c r="AA206" s="8">
        <f t="shared" si="40"/>
        <v>2.5210084033613446E-2</v>
      </c>
      <c r="AB206" s="8">
        <f t="shared" si="41"/>
        <v>852.85166335130873</v>
      </c>
      <c r="AC206" s="8">
        <f t="shared" si="42"/>
        <v>9.1913519821840823E-4</v>
      </c>
      <c r="AD206" s="9">
        <f t="shared" si="43"/>
        <v>18.382703964368165</v>
      </c>
    </row>
    <row r="207" spans="1:30" ht="18.75" customHeight="1" x14ac:dyDescent="0.3">
      <c r="A207" s="7">
        <v>9112072042</v>
      </c>
      <c r="B207" s="7">
        <v>20</v>
      </c>
      <c r="C207" s="7">
        <v>0</v>
      </c>
      <c r="D207" s="7">
        <f t="shared" si="33"/>
        <v>20</v>
      </c>
      <c r="E207" s="8">
        <v>2.0059084741229801E-2</v>
      </c>
      <c r="F207" s="8">
        <v>0.66224001724506198</v>
      </c>
      <c r="G207" s="8">
        <f t="shared" si="34"/>
        <v>20.682299101986292</v>
      </c>
      <c r="H207" s="3" t="e">
        <f t="shared" si="35"/>
        <v>#DIV/0!</v>
      </c>
      <c r="I207" s="8">
        <f t="shared" si="36"/>
        <v>3.3112000862253099</v>
      </c>
      <c r="J207" s="8">
        <f t="shared" si="37"/>
        <v>3.4114955099314592</v>
      </c>
      <c r="K207" t="s">
        <v>418</v>
      </c>
      <c r="L207" s="4" t="s">
        <v>419</v>
      </c>
      <c r="M207" s="7">
        <v>6</v>
      </c>
      <c r="N207" s="7">
        <v>0</v>
      </c>
      <c r="O207" s="7">
        <v>0</v>
      </c>
      <c r="P207" s="7">
        <v>0</v>
      </c>
      <c r="Q207" s="7">
        <v>3</v>
      </c>
      <c r="R207" s="7">
        <v>5</v>
      </c>
      <c r="S207" s="7">
        <v>0</v>
      </c>
      <c r="T207" s="7">
        <v>0</v>
      </c>
      <c r="U207" s="7">
        <v>1</v>
      </c>
      <c r="V207" s="7">
        <v>1</v>
      </c>
      <c r="W207" s="7">
        <v>0</v>
      </c>
      <c r="X207" s="7">
        <v>0</v>
      </c>
      <c r="Y207" s="8">
        <f t="shared" si="38"/>
        <v>0.99903013274093377</v>
      </c>
      <c r="Z207" s="8">
        <f t="shared" si="39"/>
        <v>0.5</v>
      </c>
      <c r="AA207" s="7">
        <f t="shared" si="40"/>
        <v>0</v>
      </c>
      <c r="AB207" s="8">
        <f t="shared" si="41"/>
        <v>123.99349918821159</v>
      </c>
      <c r="AC207" s="8">
        <f t="shared" si="42"/>
        <v>1.3363025992857262E-4</v>
      </c>
      <c r="AD207" s="9">
        <f t="shared" si="43"/>
        <v>2.6726051985714525</v>
      </c>
    </row>
    <row r="208" spans="1:30" ht="18.75" customHeight="1" x14ac:dyDescent="0.3">
      <c r="A208" s="7">
        <v>9112072048</v>
      </c>
      <c r="B208" s="7">
        <v>100</v>
      </c>
      <c r="C208" s="7">
        <v>0</v>
      </c>
      <c r="D208" s="7">
        <f t="shared" si="33"/>
        <v>100</v>
      </c>
      <c r="E208" s="8">
        <v>0.41864710661752302</v>
      </c>
      <c r="F208" s="8">
        <v>7.2375655057063701</v>
      </c>
      <c r="G208" s="8">
        <f t="shared" si="34"/>
        <v>107.6562126123239</v>
      </c>
      <c r="H208" s="3" t="e">
        <f t="shared" si="35"/>
        <v>#DIV/0!</v>
      </c>
      <c r="I208" s="8">
        <f t="shared" si="36"/>
        <v>7.2375655057063701</v>
      </c>
      <c r="J208" s="8">
        <f t="shared" si="37"/>
        <v>7.6562126123238983</v>
      </c>
      <c r="K208" t="s">
        <v>420</v>
      </c>
      <c r="L208" s="4" t="s">
        <v>421</v>
      </c>
      <c r="M208" s="7">
        <v>18</v>
      </c>
      <c r="N208" s="7">
        <v>3</v>
      </c>
      <c r="O208" s="7">
        <v>1</v>
      </c>
      <c r="P208" s="7">
        <v>0</v>
      </c>
      <c r="Q208" s="7">
        <v>23</v>
      </c>
      <c r="R208" s="7">
        <v>7</v>
      </c>
      <c r="S208" s="7">
        <v>6</v>
      </c>
      <c r="T208" s="7">
        <v>5</v>
      </c>
      <c r="U208" s="7">
        <v>17</v>
      </c>
      <c r="V208" s="7">
        <v>3</v>
      </c>
      <c r="W208" s="7">
        <v>2</v>
      </c>
      <c r="X208" s="7">
        <v>2</v>
      </c>
      <c r="Y208" s="8">
        <f t="shared" si="38"/>
        <v>0.9961112591975988</v>
      </c>
      <c r="Z208" s="8">
        <f t="shared" si="39"/>
        <v>0.47126436781609193</v>
      </c>
      <c r="AA208" s="8">
        <f t="shared" si="40"/>
        <v>0.18390804597701149</v>
      </c>
      <c r="AB208" s="8">
        <f t="shared" si="41"/>
        <v>716.85227628024791</v>
      </c>
      <c r="AC208" s="8">
        <f t="shared" si="42"/>
        <v>7.7256595415790808E-4</v>
      </c>
      <c r="AD208" s="9">
        <f t="shared" si="43"/>
        <v>15.451319083158161</v>
      </c>
    </row>
    <row r="209" spans="1:30" ht="18.75" customHeight="1" x14ac:dyDescent="0.3">
      <c r="A209" s="7">
        <v>9112072087</v>
      </c>
      <c r="B209" s="7">
        <v>11</v>
      </c>
      <c r="C209" s="7">
        <v>0</v>
      </c>
      <c r="D209" s="7">
        <f t="shared" si="33"/>
        <v>11</v>
      </c>
      <c r="E209" s="8">
        <v>2.91264600871536E-2</v>
      </c>
      <c r="F209" s="8">
        <v>1.0262243274343099</v>
      </c>
      <c r="G209" s="8">
        <f t="shared" si="34"/>
        <v>12.055350787521464</v>
      </c>
      <c r="H209" s="3" t="e">
        <f t="shared" si="35"/>
        <v>#DIV/0!</v>
      </c>
      <c r="I209" s="8">
        <f t="shared" si="36"/>
        <v>9.3293120675846364</v>
      </c>
      <c r="J209" s="8">
        <f t="shared" si="37"/>
        <v>9.5940980683769439</v>
      </c>
      <c r="K209" t="s">
        <v>422</v>
      </c>
      <c r="L209" s="4" t="s">
        <v>423</v>
      </c>
      <c r="M209" s="7">
        <v>0</v>
      </c>
      <c r="N209" s="7">
        <v>1</v>
      </c>
      <c r="O209" s="7">
        <v>0</v>
      </c>
      <c r="P209" s="7">
        <v>0</v>
      </c>
      <c r="Q209" s="7">
        <v>0</v>
      </c>
      <c r="R209" s="7">
        <v>2</v>
      </c>
      <c r="S209" s="7">
        <v>1</v>
      </c>
      <c r="T209" s="7">
        <v>2</v>
      </c>
      <c r="U209" s="7">
        <v>0</v>
      </c>
      <c r="V209" s="7">
        <v>0</v>
      </c>
      <c r="W209" s="7">
        <v>0</v>
      </c>
      <c r="X209" s="7">
        <v>1</v>
      </c>
      <c r="Y209" s="8">
        <f t="shared" si="38"/>
        <v>0.99758393923158972</v>
      </c>
      <c r="Z209" s="8">
        <f t="shared" si="39"/>
        <v>0.7142857142857143</v>
      </c>
      <c r="AA209" s="8">
        <f t="shared" si="40"/>
        <v>0.5714285714285714</v>
      </c>
      <c r="AB209" s="8">
        <f t="shared" si="41"/>
        <v>104.90813884796557</v>
      </c>
      <c r="AC209" s="8">
        <f t="shared" si="42"/>
        <v>1.1306158754014133E-4</v>
      </c>
      <c r="AD209" s="9">
        <f t="shared" si="43"/>
        <v>2.2612317508028266</v>
      </c>
    </row>
    <row r="210" spans="1:30" ht="18.75" customHeight="1" x14ac:dyDescent="0.3">
      <c r="A210" s="7">
        <v>9112082011</v>
      </c>
      <c r="B210" s="7">
        <v>107</v>
      </c>
      <c r="C210" s="7">
        <v>0</v>
      </c>
      <c r="D210" s="7">
        <f t="shared" si="33"/>
        <v>107</v>
      </c>
      <c r="E210" s="8">
        <v>0.17359025727352601</v>
      </c>
      <c r="F210" s="8">
        <v>4.6223182799438103</v>
      </c>
      <c r="G210" s="8">
        <f t="shared" si="34"/>
        <v>111.79590853721734</v>
      </c>
      <c r="H210" s="3" t="e">
        <f t="shared" si="35"/>
        <v>#DIV/0!</v>
      </c>
      <c r="I210" s="8">
        <f t="shared" si="36"/>
        <v>4.3199236261157106</v>
      </c>
      <c r="J210" s="8">
        <f t="shared" si="37"/>
        <v>4.4821575114180776</v>
      </c>
      <c r="K210" t="s">
        <v>424</v>
      </c>
      <c r="L210" s="4" t="s">
        <v>425</v>
      </c>
      <c r="M210" s="7">
        <v>22</v>
      </c>
      <c r="N210" s="7">
        <v>1</v>
      </c>
      <c r="O210" s="7">
        <v>0</v>
      </c>
      <c r="P210" s="7">
        <v>0</v>
      </c>
      <c r="Q210" s="7">
        <v>30</v>
      </c>
      <c r="R210" s="7">
        <v>17</v>
      </c>
      <c r="S210" s="7">
        <v>0</v>
      </c>
      <c r="T210" s="7">
        <v>2</v>
      </c>
      <c r="U210" s="7">
        <v>25</v>
      </c>
      <c r="V210" s="7">
        <v>4</v>
      </c>
      <c r="W210" s="7">
        <v>0</v>
      </c>
      <c r="X210" s="7">
        <v>0</v>
      </c>
      <c r="Y210" s="8">
        <f t="shared" si="38"/>
        <v>0.99844725751107666</v>
      </c>
      <c r="Z210" s="8">
        <f t="shared" si="39"/>
        <v>0.48514851485148514</v>
      </c>
      <c r="AA210" s="8">
        <f t="shared" si="40"/>
        <v>1.9801980198019802E-2</v>
      </c>
      <c r="AB210" s="8">
        <f t="shared" si="41"/>
        <v>675.44195085462047</v>
      </c>
      <c r="AC210" s="8">
        <f t="shared" si="42"/>
        <v>7.2793722292133147E-4</v>
      </c>
      <c r="AD210" s="9">
        <f t="shared" si="43"/>
        <v>14.558744458426629</v>
      </c>
    </row>
    <row r="211" spans="1:30" ht="18.75" customHeight="1" x14ac:dyDescent="0.3">
      <c r="A211" s="7">
        <v>9112082036</v>
      </c>
      <c r="B211" s="7">
        <v>44</v>
      </c>
      <c r="C211" s="7">
        <v>0</v>
      </c>
      <c r="D211" s="7">
        <f t="shared" si="33"/>
        <v>44</v>
      </c>
      <c r="E211" s="8">
        <v>8.4647893136606103E-2</v>
      </c>
      <c r="F211" s="8">
        <v>1.00688136367337</v>
      </c>
      <c r="G211" s="8">
        <f t="shared" si="34"/>
        <v>45.091529256809977</v>
      </c>
      <c r="H211" s="3" t="e">
        <f t="shared" si="35"/>
        <v>#DIV/0!</v>
      </c>
      <c r="I211" s="8">
        <f t="shared" si="36"/>
        <v>2.2883667356212953</v>
      </c>
      <c r="J211" s="8">
        <f t="shared" si="37"/>
        <v>2.4807483109317663</v>
      </c>
      <c r="K211" t="s">
        <v>426</v>
      </c>
      <c r="L211" s="4" t="s">
        <v>427</v>
      </c>
      <c r="M211" s="7">
        <v>10</v>
      </c>
      <c r="N211" s="7">
        <v>0</v>
      </c>
      <c r="O211" s="7">
        <v>0</v>
      </c>
      <c r="P211" s="7">
        <v>0</v>
      </c>
      <c r="Q211" s="7">
        <v>20</v>
      </c>
      <c r="R211" s="7">
        <v>2</v>
      </c>
      <c r="S211" s="7">
        <v>0</v>
      </c>
      <c r="T211" s="7">
        <v>0</v>
      </c>
      <c r="U211" s="7">
        <v>4</v>
      </c>
      <c r="V211" s="7">
        <v>1</v>
      </c>
      <c r="W211" s="7">
        <v>0</v>
      </c>
      <c r="X211" s="7">
        <v>0</v>
      </c>
      <c r="Y211" s="8">
        <f t="shared" si="38"/>
        <v>0.99812275399544537</v>
      </c>
      <c r="Z211" s="8">
        <f t="shared" si="39"/>
        <v>0.59459459459459463</v>
      </c>
      <c r="AA211" s="7">
        <f t="shared" si="40"/>
        <v>0</v>
      </c>
      <c r="AB211" s="8">
        <f t="shared" si="41"/>
        <v>278.65676593457334</v>
      </c>
      <c r="AC211" s="8">
        <f t="shared" si="42"/>
        <v>3.0031393828292474E-4</v>
      </c>
      <c r="AD211" s="9">
        <f t="shared" si="43"/>
        <v>6.0062787656584948</v>
      </c>
    </row>
    <row r="212" spans="1:30" ht="18.75" customHeight="1" x14ac:dyDescent="0.3">
      <c r="A212" s="7">
        <v>9112082042</v>
      </c>
      <c r="B212" s="7">
        <v>113</v>
      </c>
      <c r="C212" s="7">
        <v>0</v>
      </c>
      <c r="D212" s="7">
        <f t="shared" si="33"/>
        <v>113</v>
      </c>
      <c r="E212" s="8">
        <v>0.105865669062621</v>
      </c>
      <c r="F212" s="8">
        <v>3.28200479549053</v>
      </c>
      <c r="G212" s="8">
        <f t="shared" si="34"/>
        <v>116.38787046455316</v>
      </c>
      <c r="H212" s="3" t="e">
        <f t="shared" si="35"/>
        <v>#DIV/0!</v>
      </c>
      <c r="I212" s="8">
        <f t="shared" si="36"/>
        <v>2.9044290225579914</v>
      </c>
      <c r="J212" s="8">
        <f t="shared" si="37"/>
        <v>2.9981154553567784</v>
      </c>
      <c r="K212" t="s">
        <v>428</v>
      </c>
      <c r="L212" s="4" t="s">
        <v>429</v>
      </c>
      <c r="M212" s="7">
        <v>27</v>
      </c>
      <c r="N212" s="7">
        <v>4</v>
      </c>
      <c r="O212" s="7">
        <v>1</v>
      </c>
      <c r="P212" s="7">
        <v>1</v>
      </c>
      <c r="Q212" s="7">
        <v>14</v>
      </c>
      <c r="R212" s="7">
        <v>11</v>
      </c>
      <c r="S212" s="7">
        <v>0</v>
      </c>
      <c r="T212" s="7">
        <v>0</v>
      </c>
      <c r="U212" s="7">
        <v>14</v>
      </c>
      <c r="V212" s="7">
        <v>8</v>
      </c>
      <c r="W212" s="7">
        <v>0</v>
      </c>
      <c r="X212" s="7">
        <v>1</v>
      </c>
      <c r="Y212" s="8">
        <f t="shared" si="38"/>
        <v>0.99909040634011026</v>
      </c>
      <c r="Z212" s="8">
        <f t="shared" si="39"/>
        <v>0.30864197530864196</v>
      </c>
      <c r="AA212" s="8">
        <f t="shared" si="40"/>
        <v>3.7037037037037035E-2</v>
      </c>
      <c r="AB212" s="8">
        <f t="shared" si="41"/>
        <v>670.49703593797483</v>
      </c>
      <c r="AC212" s="8">
        <f t="shared" si="42"/>
        <v>7.2260798977635007E-4</v>
      </c>
      <c r="AD212" s="9">
        <f t="shared" si="43"/>
        <v>14.452159795527001</v>
      </c>
    </row>
    <row r="213" spans="1:30" ht="18.75" customHeight="1" x14ac:dyDescent="0.3">
      <c r="A213" s="7">
        <v>9112082053</v>
      </c>
      <c r="B213" s="7">
        <v>278</v>
      </c>
      <c r="C213" s="7">
        <v>0</v>
      </c>
      <c r="D213" s="7">
        <f t="shared" si="33"/>
        <v>278</v>
      </c>
      <c r="E213" s="8">
        <v>0.263756556952219</v>
      </c>
      <c r="F213" s="8">
        <v>14.6806351661657</v>
      </c>
      <c r="G213" s="8">
        <f t="shared" si="34"/>
        <v>292.94439172311792</v>
      </c>
      <c r="H213" s="3" t="e">
        <f t="shared" si="35"/>
        <v>#DIV/0!</v>
      </c>
      <c r="I213" s="8">
        <f t="shared" si="36"/>
        <v>5.2808040166063668</v>
      </c>
      <c r="J213" s="8">
        <f t="shared" si="37"/>
        <v>5.3756804759416967</v>
      </c>
      <c r="K213" t="s">
        <v>430</v>
      </c>
      <c r="L213" s="4" t="s">
        <v>431</v>
      </c>
      <c r="M213" s="7">
        <v>33</v>
      </c>
      <c r="N213" s="7">
        <v>19</v>
      </c>
      <c r="O213" s="7">
        <v>8</v>
      </c>
      <c r="P213" s="7">
        <v>6</v>
      </c>
      <c r="Q213" s="7">
        <v>36</v>
      </c>
      <c r="R213" s="7">
        <v>45</v>
      </c>
      <c r="S213" s="7">
        <v>18</v>
      </c>
      <c r="T213" s="7">
        <v>21</v>
      </c>
      <c r="U213" s="7">
        <v>11</v>
      </c>
      <c r="V213" s="7">
        <v>23</v>
      </c>
      <c r="W213" s="7">
        <v>8</v>
      </c>
      <c r="X213" s="7">
        <v>8</v>
      </c>
      <c r="Y213" s="8">
        <f t="shared" si="38"/>
        <v>0.99909963609338692</v>
      </c>
      <c r="Z213" s="8">
        <f t="shared" si="39"/>
        <v>0.50847457627118642</v>
      </c>
      <c r="AA213" s="8">
        <f t="shared" si="40"/>
        <v>0.2923728813559322</v>
      </c>
      <c r="AB213" s="8">
        <f t="shared" si="41"/>
        <v>2103.9087102762896</v>
      </c>
      <c r="AC213" s="8">
        <f t="shared" si="42"/>
        <v>2.2674242574076652E-3</v>
      </c>
      <c r="AD213" s="9">
        <f t="shared" si="43"/>
        <v>45.348485148153301</v>
      </c>
    </row>
    <row r="214" spans="1:30" ht="18.75" customHeight="1" x14ac:dyDescent="0.3">
      <c r="A214" s="7">
        <v>9112082099</v>
      </c>
      <c r="B214" s="7">
        <v>322</v>
      </c>
      <c r="C214" s="7">
        <v>0</v>
      </c>
      <c r="D214" s="7">
        <f t="shared" si="33"/>
        <v>322</v>
      </c>
      <c r="E214" s="8">
        <v>0.43506679628238798</v>
      </c>
      <c r="F214" s="8">
        <v>12.3857902789847</v>
      </c>
      <c r="G214" s="8">
        <f t="shared" si="34"/>
        <v>334.8208570752671</v>
      </c>
      <c r="H214" s="3" t="e">
        <f t="shared" si="35"/>
        <v>#DIV/0!</v>
      </c>
      <c r="I214" s="8">
        <f t="shared" si="36"/>
        <v>3.8465187201815838</v>
      </c>
      <c r="J214" s="8">
        <f t="shared" si="37"/>
        <v>3.9816326320705282</v>
      </c>
      <c r="K214" t="s">
        <v>432</v>
      </c>
      <c r="L214" s="4" t="s">
        <v>433</v>
      </c>
      <c r="M214" s="7">
        <v>66</v>
      </c>
      <c r="N214" s="7">
        <v>10</v>
      </c>
      <c r="O214" s="7">
        <v>3</v>
      </c>
      <c r="P214" s="7">
        <v>4</v>
      </c>
      <c r="Q214" s="7">
        <v>49</v>
      </c>
      <c r="R214" s="7">
        <v>45</v>
      </c>
      <c r="S214" s="7">
        <v>3</v>
      </c>
      <c r="T214" s="7">
        <v>10</v>
      </c>
      <c r="U214" s="7">
        <v>44</v>
      </c>
      <c r="V214" s="7">
        <v>20</v>
      </c>
      <c r="W214" s="7">
        <v>3</v>
      </c>
      <c r="X214" s="7">
        <v>5</v>
      </c>
      <c r="Y214" s="8">
        <f t="shared" si="38"/>
        <v>0.99870059828386204</v>
      </c>
      <c r="Z214" s="8">
        <f t="shared" si="39"/>
        <v>0.40839694656488551</v>
      </c>
      <c r="AA214" s="8">
        <f t="shared" si="40"/>
        <v>0.10687022900763359</v>
      </c>
      <c r="AB214" s="8">
        <f t="shared" si="41"/>
        <v>2088.5381094351415</v>
      </c>
      <c r="AC214" s="8">
        <f t="shared" si="42"/>
        <v>2.2508590552066752E-3</v>
      </c>
      <c r="AD214" s="9">
        <f t="shared" si="43"/>
        <v>45.017181104133506</v>
      </c>
    </row>
    <row r="215" spans="1:30" ht="18.75" customHeight="1" x14ac:dyDescent="0.3">
      <c r="A215" s="7">
        <v>9112082100</v>
      </c>
      <c r="B215" s="7">
        <v>75</v>
      </c>
      <c r="C215" s="7">
        <v>0</v>
      </c>
      <c r="D215" s="7">
        <f t="shared" si="33"/>
        <v>75</v>
      </c>
      <c r="E215" s="8">
        <v>0.121281193756892</v>
      </c>
      <c r="F215" s="8">
        <v>2.9429969627239299</v>
      </c>
      <c r="G215" s="8">
        <f t="shared" si="34"/>
        <v>78.06427815648081</v>
      </c>
      <c r="H215" s="3" t="e">
        <f t="shared" si="35"/>
        <v>#DIV/0!</v>
      </c>
      <c r="I215" s="8">
        <f t="shared" si="36"/>
        <v>3.9239959502985733</v>
      </c>
      <c r="J215" s="8">
        <f t="shared" si="37"/>
        <v>4.0857042086410802</v>
      </c>
      <c r="K215" t="s">
        <v>434</v>
      </c>
      <c r="L215" s="4" t="s">
        <v>435</v>
      </c>
      <c r="M215" s="7">
        <v>20</v>
      </c>
      <c r="N215" s="7">
        <v>1</v>
      </c>
      <c r="O215" s="7">
        <v>0</v>
      </c>
      <c r="P215" s="7">
        <v>0</v>
      </c>
      <c r="Q215" s="7">
        <v>16</v>
      </c>
      <c r="R215" s="7">
        <v>10</v>
      </c>
      <c r="S215" s="7">
        <v>0</v>
      </c>
      <c r="T215" s="7">
        <v>0</v>
      </c>
      <c r="U215" s="7">
        <v>19</v>
      </c>
      <c r="V215" s="7">
        <v>4</v>
      </c>
      <c r="W215" s="7">
        <v>0</v>
      </c>
      <c r="X215" s="7">
        <v>0</v>
      </c>
      <c r="Y215" s="8">
        <f t="shared" si="38"/>
        <v>0.99844639319518491</v>
      </c>
      <c r="Z215" s="8">
        <f t="shared" si="39"/>
        <v>0.37142857142857144</v>
      </c>
      <c r="AA215" s="7">
        <f t="shared" si="40"/>
        <v>0</v>
      </c>
      <c r="AB215" s="8">
        <f t="shared" si="41"/>
        <v>447.70559144414824</v>
      </c>
      <c r="AC215" s="8">
        <f t="shared" si="42"/>
        <v>4.8250121940138609E-4</v>
      </c>
      <c r="AD215" s="9">
        <f t="shared" si="43"/>
        <v>9.6500243880277221</v>
      </c>
    </row>
    <row r="216" spans="1:30" ht="18.75" customHeight="1" x14ac:dyDescent="0.3">
      <c r="A216" s="7">
        <v>9112092006</v>
      </c>
      <c r="B216" s="7">
        <v>127</v>
      </c>
      <c r="C216" s="7">
        <v>0</v>
      </c>
      <c r="D216" s="7">
        <f t="shared" si="33"/>
        <v>127</v>
      </c>
      <c r="E216" s="8">
        <v>0.31296646043981902</v>
      </c>
      <c r="F216" s="8">
        <v>7.7894881813646801</v>
      </c>
      <c r="G216" s="8">
        <f t="shared" si="34"/>
        <v>135.10245464180451</v>
      </c>
      <c r="H216" s="3" t="e">
        <f t="shared" si="35"/>
        <v>#DIV/0!</v>
      </c>
      <c r="I216" s="8">
        <f t="shared" si="36"/>
        <v>6.1334552609170707</v>
      </c>
      <c r="J216" s="8">
        <f t="shared" si="37"/>
        <v>6.379885544727963</v>
      </c>
      <c r="K216" t="s">
        <v>436</v>
      </c>
      <c r="L216" s="4" t="s">
        <v>437</v>
      </c>
      <c r="M216" s="7">
        <v>47</v>
      </c>
      <c r="N216" s="7">
        <v>0</v>
      </c>
      <c r="O216" s="7">
        <v>0</v>
      </c>
      <c r="P216" s="7">
        <v>0</v>
      </c>
      <c r="Q216" s="7">
        <v>32</v>
      </c>
      <c r="R216" s="7">
        <v>23</v>
      </c>
      <c r="S216" s="7">
        <v>0</v>
      </c>
      <c r="T216" s="7">
        <v>0</v>
      </c>
      <c r="U216" s="7">
        <v>17</v>
      </c>
      <c r="V216" s="7">
        <v>3</v>
      </c>
      <c r="W216" s="7">
        <v>1</v>
      </c>
      <c r="X216" s="7">
        <v>1</v>
      </c>
      <c r="Y216" s="8">
        <f t="shared" si="38"/>
        <v>0.99768348797755302</v>
      </c>
      <c r="Z216" s="8">
        <f t="shared" si="39"/>
        <v>0.44354838709677419</v>
      </c>
      <c r="AA216" s="8">
        <f t="shared" si="40"/>
        <v>1.6129032258064516E-2</v>
      </c>
      <c r="AB216" s="8">
        <f t="shared" si="41"/>
        <v>802.51268000144375</v>
      </c>
      <c r="AC216" s="8">
        <f t="shared" si="42"/>
        <v>8.64883874773041E-4</v>
      </c>
      <c r="AD216" s="9">
        <f t="shared" si="43"/>
        <v>17.297677495460821</v>
      </c>
    </row>
    <row r="217" spans="1:30" ht="18.75" customHeight="1" x14ac:dyDescent="0.3">
      <c r="A217" s="7">
        <v>9112092014</v>
      </c>
      <c r="B217" s="7">
        <v>38</v>
      </c>
      <c r="C217" s="7">
        <v>0</v>
      </c>
      <c r="D217" s="7">
        <f t="shared" si="33"/>
        <v>38</v>
      </c>
      <c r="E217" s="8">
        <v>6.9112557214654105E-2</v>
      </c>
      <c r="F217" s="8">
        <v>1.7406758037952601</v>
      </c>
      <c r="G217" s="8">
        <f t="shared" si="34"/>
        <v>39.809788361009915</v>
      </c>
      <c r="H217" s="3" t="e">
        <f t="shared" si="35"/>
        <v>#DIV/0!</v>
      </c>
      <c r="I217" s="8">
        <f t="shared" si="36"/>
        <v>4.5807257994612103</v>
      </c>
      <c r="J217" s="8">
        <f t="shared" si="37"/>
        <v>4.7626009500260915</v>
      </c>
      <c r="K217" t="s">
        <v>438</v>
      </c>
      <c r="L217" s="4" t="s">
        <v>439</v>
      </c>
      <c r="M217" s="7">
        <v>6</v>
      </c>
      <c r="N217" s="7">
        <v>2</v>
      </c>
      <c r="O217" s="7">
        <v>0</v>
      </c>
      <c r="P217" s="7">
        <v>0</v>
      </c>
      <c r="Q217" s="7">
        <v>15</v>
      </c>
      <c r="R217" s="7">
        <v>5</v>
      </c>
      <c r="S217" s="7">
        <v>1</v>
      </c>
      <c r="T217" s="7">
        <v>0</v>
      </c>
      <c r="U217" s="7">
        <v>5</v>
      </c>
      <c r="V217" s="7">
        <v>1</v>
      </c>
      <c r="W217" s="7">
        <v>1</v>
      </c>
      <c r="X217" s="7">
        <v>0</v>
      </c>
      <c r="Y217" s="8">
        <f t="shared" si="38"/>
        <v>0.99826393055426688</v>
      </c>
      <c r="Z217" s="8">
        <f t="shared" si="39"/>
        <v>0.58333333333333337</v>
      </c>
      <c r="AA217" s="8">
        <f t="shared" si="40"/>
        <v>5.5555555555555552E-2</v>
      </c>
      <c r="AB217" s="8">
        <f t="shared" si="41"/>
        <v>253.99475174260121</v>
      </c>
      <c r="AC217" s="8">
        <f t="shared" si="42"/>
        <v>2.7373519513581061E-4</v>
      </c>
      <c r="AD217" s="9">
        <f t="shared" si="43"/>
        <v>5.4747039027162119</v>
      </c>
    </row>
    <row r="218" spans="1:30" ht="18.75" customHeight="1" x14ac:dyDescent="0.3">
      <c r="A218" s="7">
        <v>9112092016</v>
      </c>
      <c r="B218" s="7">
        <v>81</v>
      </c>
      <c r="C218" s="7">
        <v>0</v>
      </c>
      <c r="D218" s="7">
        <f t="shared" si="33"/>
        <v>81</v>
      </c>
      <c r="E218" s="8">
        <v>0.19458411200304199</v>
      </c>
      <c r="F218" s="8">
        <v>3.3421378472688401</v>
      </c>
      <c r="G218" s="8">
        <f t="shared" si="34"/>
        <v>84.536721959271887</v>
      </c>
      <c r="H218" s="3" t="e">
        <f t="shared" si="35"/>
        <v>#DIV/0!</v>
      </c>
      <c r="I218" s="8">
        <f t="shared" si="36"/>
        <v>4.1260961077393095</v>
      </c>
      <c r="J218" s="8">
        <f t="shared" si="37"/>
        <v>4.3663234065085019</v>
      </c>
      <c r="K218" t="s">
        <v>440</v>
      </c>
      <c r="L218" s="4" t="s">
        <v>441</v>
      </c>
      <c r="M218" s="7">
        <v>12</v>
      </c>
      <c r="N218" s="7">
        <v>1</v>
      </c>
      <c r="O218" s="7">
        <v>0</v>
      </c>
      <c r="P218" s="7">
        <v>0</v>
      </c>
      <c r="Q218" s="7">
        <v>30</v>
      </c>
      <c r="R218" s="7">
        <v>10</v>
      </c>
      <c r="S218" s="7">
        <v>0</v>
      </c>
      <c r="T218" s="7">
        <v>2</v>
      </c>
      <c r="U218" s="7">
        <v>18</v>
      </c>
      <c r="V218" s="7">
        <v>4</v>
      </c>
      <c r="W218" s="7">
        <v>0</v>
      </c>
      <c r="X218" s="7">
        <v>0</v>
      </c>
      <c r="Y218" s="8">
        <f t="shared" si="38"/>
        <v>0.99769822974568623</v>
      </c>
      <c r="Z218" s="8">
        <f t="shared" si="39"/>
        <v>0.54545454545454541</v>
      </c>
      <c r="AA218" s="8">
        <f t="shared" si="40"/>
        <v>2.5974025974025976E-2</v>
      </c>
      <c r="AB218" s="8">
        <f t="shared" si="41"/>
        <v>522.71560378508468</v>
      </c>
      <c r="AC218" s="8">
        <f t="shared" si="42"/>
        <v>5.6334100142213376E-4</v>
      </c>
      <c r="AD218" s="9">
        <f t="shared" si="43"/>
        <v>11.266820028442675</v>
      </c>
    </row>
    <row r="219" spans="1:30" ht="18.75" customHeight="1" x14ac:dyDescent="0.3">
      <c r="A219" s="7">
        <v>9112092026</v>
      </c>
      <c r="B219" s="7">
        <v>28</v>
      </c>
      <c r="C219" s="7">
        <v>0</v>
      </c>
      <c r="D219" s="7">
        <f t="shared" si="33"/>
        <v>28</v>
      </c>
      <c r="E219" s="8">
        <v>7.2448375559477599E-2</v>
      </c>
      <c r="F219" s="8">
        <v>2.2696951008739199</v>
      </c>
      <c r="G219" s="8">
        <f t="shared" si="34"/>
        <v>30.342143476433399</v>
      </c>
      <c r="H219" s="3" t="e">
        <f t="shared" si="35"/>
        <v>#DIV/0!</v>
      </c>
      <c r="I219" s="8">
        <f t="shared" si="36"/>
        <v>8.1060539316925713</v>
      </c>
      <c r="J219" s="8">
        <f t="shared" si="37"/>
        <v>8.3647981301192846</v>
      </c>
      <c r="K219" t="s">
        <v>442</v>
      </c>
      <c r="L219" s="4" t="s">
        <v>443</v>
      </c>
      <c r="M219" s="7">
        <v>9</v>
      </c>
      <c r="N219" s="7">
        <v>0</v>
      </c>
      <c r="O219" s="7">
        <v>0</v>
      </c>
      <c r="P219" s="7">
        <v>0</v>
      </c>
      <c r="Q219" s="7">
        <v>10</v>
      </c>
      <c r="R219" s="7">
        <v>3</v>
      </c>
      <c r="S219" s="7">
        <v>0</v>
      </c>
      <c r="T219" s="7">
        <v>1</v>
      </c>
      <c r="U219" s="7">
        <v>2</v>
      </c>
      <c r="V219" s="7">
        <v>1</v>
      </c>
      <c r="W219" s="7">
        <v>1</v>
      </c>
      <c r="X219" s="7">
        <v>0</v>
      </c>
      <c r="Y219" s="8">
        <f t="shared" si="38"/>
        <v>0.99761228551253311</v>
      </c>
      <c r="Z219" s="8">
        <f t="shared" si="39"/>
        <v>0.51851851851851849</v>
      </c>
      <c r="AA219" s="8">
        <f t="shared" si="40"/>
        <v>7.407407407407407E-2</v>
      </c>
      <c r="AB219" s="8">
        <f t="shared" si="41"/>
        <v>191.80466680628078</v>
      </c>
      <c r="AC219" s="8">
        <f t="shared" si="42"/>
        <v>2.0671170382836787E-4</v>
      </c>
      <c r="AD219" s="9">
        <f t="shared" si="43"/>
        <v>4.1342340765673571</v>
      </c>
    </row>
    <row r="220" spans="1:30" ht="18.75" customHeight="1" x14ac:dyDescent="0.3">
      <c r="A220" s="7">
        <v>9112092054</v>
      </c>
      <c r="B220" s="7">
        <v>46</v>
      </c>
      <c r="C220" s="7">
        <v>0</v>
      </c>
      <c r="D220" s="7">
        <f t="shared" si="33"/>
        <v>46</v>
      </c>
      <c r="E220" s="8">
        <v>0.17406243869882199</v>
      </c>
      <c r="F220" s="8">
        <v>2.6638387672776198</v>
      </c>
      <c r="G220" s="8">
        <f t="shared" si="34"/>
        <v>48.837901205976436</v>
      </c>
      <c r="H220" s="3" t="e">
        <f t="shared" si="35"/>
        <v>#DIV/0!</v>
      </c>
      <c r="I220" s="8">
        <f t="shared" si="36"/>
        <v>5.7909538419078688</v>
      </c>
      <c r="J220" s="8">
        <f t="shared" si="37"/>
        <v>6.1693504477748613</v>
      </c>
      <c r="K220" t="s">
        <v>444</v>
      </c>
      <c r="L220" s="4" t="s">
        <v>445</v>
      </c>
      <c r="M220" s="7">
        <v>10</v>
      </c>
      <c r="N220" s="7">
        <v>2</v>
      </c>
      <c r="O220" s="7">
        <v>0</v>
      </c>
      <c r="P220" s="7">
        <v>0</v>
      </c>
      <c r="Q220" s="7">
        <v>7</v>
      </c>
      <c r="R220" s="7">
        <v>9</v>
      </c>
      <c r="S220" s="7">
        <v>0</v>
      </c>
      <c r="T220" s="7">
        <v>0</v>
      </c>
      <c r="U220" s="7">
        <v>8</v>
      </c>
      <c r="V220" s="7">
        <v>4</v>
      </c>
      <c r="W220" s="7">
        <v>0</v>
      </c>
      <c r="X220" s="7">
        <v>1</v>
      </c>
      <c r="Y220" s="8">
        <f t="shared" si="38"/>
        <v>0.99643591484481076</v>
      </c>
      <c r="Z220" s="8">
        <f t="shared" si="39"/>
        <v>0.3902439024390244</v>
      </c>
      <c r="AA220" s="8">
        <f t="shared" si="40"/>
        <v>2.4390243902439025E-2</v>
      </c>
      <c r="AB220" s="8">
        <f t="shared" si="41"/>
        <v>286.20125343187959</v>
      </c>
      <c r="AC220" s="8">
        <f t="shared" si="42"/>
        <v>3.0844478249567324E-4</v>
      </c>
      <c r="AD220" s="9">
        <f t="shared" si="43"/>
        <v>6.1688956499134644</v>
      </c>
    </row>
    <row r="221" spans="1:30" ht="18.75" customHeight="1" x14ac:dyDescent="0.3">
      <c r="A221" s="7">
        <v>9112092055</v>
      </c>
      <c r="B221" s="7">
        <v>92</v>
      </c>
      <c r="C221" s="7">
        <v>0</v>
      </c>
      <c r="D221" s="7">
        <f t="shared" si="33"/>
        <v>92</v>
      </c>
      <c r="E221" s="8">
        <v>0.32725474315698699</v>
      </c>
      <c r="F221" s="8">
        <v>6.431428013403</v>
      </c>
      <c r="G221" s="8">
        <f t="shared" si="34"/>
        <v>98.758682756559978</v>
      </c>
      <c r="H221" s="3" t="e">
        <f t="shared" si="35"/>
        <v>#DIV/0!</v>
      </c>
      <c r="I221" s="8">
        <f t="shared" si="36"/>
        <v>6.9906826232641297</v>
      </c>
      <c r="J221" s="8">
        <f t="shared" si="37"/>
        <v>7.3463943006086723</v>
      </c>
      <c r="K221" t="s">
        <v>446</v>
      </c>
      <c r="L221" s="4" t="s">
        <v>447</v>
      </c>
      <c r="M221" s="7">
        <v>30</v>
      </c>
      <c r="N221" s="7">
        <v>0</v>
      </c>
      <c r="O221" s="7">
        <v>0</v>
      </c>
      <c r="P221" s="7">
        <v>0</v>
      </c>
      <c r="Q221" s="7">
        <v>24</v>
      </c>
      <c r="R221" s="7">
        <v>11</v>
      </c>
      <c r="S221" s="7">
        <v>0</v>
      </c>
      <c r="T221" s="7">
        <v>1</v>
      </c>
      <c r="U221" s="7">
        <v>9</v>
      </c>
      <c r="V221" s="7">
        <v>5</v>
      </c>
      <c r="W221" s="7">
        <v>0</v>
      </c>
      <c r="X221" s="7">
        <v>0</v>
      </c>
      <c r="Y221" s="8">
        <f t="shared" si="38"/>
        <v>0.99668631927823848</v>
      </c>
      <c r="Z221" s="8">
        <f t="shared" si="39"/>
        <v>0.45</v>
      </c>
      <c r="AA221" s="8">
        <f t="shared" si="40"/>
        <v>1.2500000000000001E-2</v>
      </c>
      <c r="AB221" s="8">
        <f t="shared" si="41"/>
        <v>585.97788868574696</v>
      </c>
      <c r="AC221" s="8">
        <f t="shared" si="42"/>
        <v>6.3152002395394278E-4</v>
      </c>
      <c r="AD221" s="9">
        <f t="shared" si="43"/>
        <v>12.630400479078855</v>
      </c>
    </row>
    <row r="222" spans="1:30" ht="18.75" customHeight="1" x14ac:dyDescent="0.3">
      <c r="A222" s="7">
        <v>9112092076</v>
      </c>
      <c r="B222" s="7">
        <v>48</v>
      </c>
      <c r="C222" s="7">
        <v>0</v>
      </c>
      <c r="D222" s="7">
        <f t="shared" si="33"/>
        <v>48</v>
      </c>
      <c r="E222" s="8">
        <v>0.102042920099264</v>
      </c>
      <c r="F222" s="8">
        <v>1.2539295177680101</v>
      </c>
      <c r="G222" s="8">
        <f t="shared" si="34"/>
        <v>49.355972437867273</v>
      </c>
      <c r="H222" s="3" t="e">
        <f t="shared" si="35"/>
        <v>#DIV/0!</v>
      </c>
      <c r="I222" s="8">
        <f t="shared" si="36"/>
        <v>2.6123531620166878</v>
      </c>
      <c r="J222" s="8">
        <f t="shared" si="37"/>
        <v>2.824942578890151</v>
      </c>
      <c r="K222" t="s">
        <v>448</v>
      </c>
      <c r="L222" s="8">
        <v>-38.771793488177799</v>
      </c>
      <c r="M222" s="7">
        <v>10</v>
      </c>
      <c r="N222" s="7">
        <v>3</v>
      </c>
      <c r="O222" s="7">
        <v>0</v>
      </c>
      <c r="P222" s="7">
        <v>0</v>
      </c>
      <c r="Q222" s="7">
        <v>14</v>
      </c>
      <c r="R222" s="7">
        <v>7</v>
      </c>
      <c r="S222" s="7">
        <v>0</v>
      </c>
      <c r="T222" s="7">
        <v>0</v>
      </c>
      <c r="U222" s="7">
        <v>11</v>
      </c>
      <c r="V222" s="7">
        <v>2</v>
      </c>
      <c r="W222" s="7">
        <v>0</v>
      </c>
      <c r="X222" s="7">
        <v>0</v>
      </c>
      <c r="Y222" s="8">
        <f t="shared" si="38"/>
        <v>0.99793251120261639</v>
      </c>
      <c r="Z222" s="8">
        <f t="shared" si="39"/>
        <v>0.44680851063829785</v>
      </c>
      <c r="AA222" s="7">
        <f t="shared" si="40"/>
        <v>0</v>
      </c>
      <c r="AB222" s="8">
        <f t="shared" si="41"/>
        <v>290.37498466097674</v>
      </c>
      <c r="AC222" s="8">
        <f t="shared" si="42"/>
        <v>3.1294289564408638E-4</v>
      </c>
      <c r="AD222" s="9">
        <f t="shared" si="43"/>
        <v>6.2588579128817274</v>
      </c>
    </row>
    <row r="223" spans="1:30" ht="18.75" customHeight="1" x14ac:dyDescent="0.3">
      <c r="A223" s="7">
        <v>9112092108</v>
      </c>
      <c r="B223" s="7">
        <v>183</v>
      </c>
      <c r="C223" s="7">
        <v>0</v>
      </c>
      <c r="D223" s="7">
        <f t="shared" si="33"/>
        <v>183</v>
      </c>
      <c r="E223" s="8">
        <v>0.41248540654225002</v>
      </c>
      <c r="F223" s="8">
        <v>6.5373578147512497</v>
      </c>
      <c r="G223" s="8">
        <f t="shared" si="34"/>
        <v>189.94984322129352</v>
      </c>
      <c r="H223" s="3" t="e">
        <f t="shared" si="35"/>
        <v>#DIV/0!</v>
      </c>
      <c r="I223" s="8">
        <f t="shared" si="36"/>
        <v>3.5723266747274587</v>
      </c>
      <c r="J223" s="8">
        <f t="shared" si="37"/>
        <v>3.7977285362259674</v>
      </c>
      <c r="K223" t="s">
        <v>449</v>
      </c>
      <c r="L223" s="4" t="s">
        <v>450</v>
      </c>
      <c r="M223" s="7">
        <v>48</v>
      </c>
      <c r="N223" s="7">
        <v>7</v>
      </c>
      <c r="O223" s="7">
        <v>0</v>
      </c>
      <c r="P223" s="7">
        <v>1</v>
      </c>
      <c r="Q223" s="7">
        <v>54</v>
      </c>
      <c r="R223" s="7">
        <v>28</v>
      </c>
      <c r="S223" s="7">
        <v>0</v>
      </c>
      <c r="T223" s="7">
        <v>1</v>
      </c>
      <c r="U223" s="7">
        <v>22</v>
      </c>
      <c r="V223" s="7">
        <v>12</v>
      </c>
      <c r="W223" s="7">
        <v>3</v>
      </c>
      <c r="X223" s="7">
        <v>1</v>
      </c>
      <c r="Y223" s="8">
        <f t="shared" si="38"/>
        <v>0.99782845092395411</v>
      </c>
      <c r="Z223" s="8">
        <f t="shared" si="39"/>
        <v>0.46892655367231639</v>
      </c>
      <c r="AA223" s="8">
        <f t="shared" si="40"/>
        <v>3.3898305084745763E-2</v>
      </c>
      <c r="AB223" s="8">
        <f t="shared" si="41"/>
        <v>1151.5877507237324</v>
      </c>
      <c r="AC223" s="8">
        <f t="shared" si="42"/>
        <v>1.2410890205315143E-3</v>
      </c>
      <c r="AD223" s="9">
        <f t="shared" si="43"/>
        <v>24.821780410630286</v>
      </c>
    </row>
    <row r="224" spans="1:30" ht="18.75" customHeight="1" x14ac:dyDescent="0.3">
      <c r="A224" s="7">
        <v>9112092901</v>
      </c>
      <c r="B224" s="7">
        <v>7</v>
      </c>
      <c r="C224" s="7">
        <v>0</v>
      </c>
      <c r="D224" s="7">
        <f t="shared" si="33"/>
        <v>7</v>
      </c>
      <c r="E224" s="8">
        <v>0.23505548656795899</v>
      </c>
      <c r="F224" s="8">
        <v>1.4657599924162801</v>
      </c>
      <c r="G224" s="8">
        <f t="shared" si="34"/>
        <v>8.7008154789842393</v>
      </c>
      <c r="H224" s="3" t="e">
        <f t="shared" si="35"/>
        <v>#DIV/0!</v>
      </c>
      <c r="I224" s="8">
        <f t="shared" si="36"/>
        <v>20.939428463089715</v>
      </c>
      <c r="J224" s="8">
        <f t="shared" si="37"/>
        <v>24.297363985489135</v>
      </c>
      <c r="K224" t="s">
        <v>451</v>
      </c>
      <c r="L224" s="4" t="s">
        <v>452</v>
      </c>
      <c r="M224" s="7">
        <v>1</v>
      </c>
      <c r="N224" s="7">
        <v>0</v>
      </c>
      <c r="O224" s="7">
        <v>0</v>
      </c>
      <c r="P224" s="7">
        <v>1</v>
      </c>
      <c r="Q224" s="7">
        <v>1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8">
        <f t="shared" si="38"/>
        <v>0.97298466021538943</v>
      </c>
      <c r="Z224" s="8">
        <f t="shared" si="39"/>
        <v>0.6</v>
      </c>
      <c r="AA224" s="8">
        <f t="shared" si="40"/>
        <v>0.2</v>
      </c>
      <c r="AB224" s="8">
        <f t="shared" si="41"/>
        <v>59.730430920049884</v>
      </c>
      <c r="AC224" s="8">
        <f t="shared" si="42"/>
        <v>6.4372673259073315E-5</v>
      </c>
      <c r="AD224" s="9">
        <f t="shared" si="43"/>
        <v>1.2874534651814662</v>
      </c>
    </row>
    <row r="225" spans="1:30" ht="18.75" customHeight="1" x14ac:dyDescent="0.3">
      <c r="A225" s="7">
        <v>9112102004</v>
      </c>
      <c r="B225" s="7">
        <v>10</v>
      </c>
      <c r="C225" s="7">
        <v>0</v>
      </c>
      <c r="D225" s="7">
        <f t="shared" si="33"/>
        <v>10</v>
      </c>
      <c r="E225" s="8">
        <v>3.01811137677498E-2</v>
      </c>
      <c r="F225" s="8">
        <v>0.24165958075709601</v>
      </c>
      <c r="G225" s="8">
        <f t="shared" si="34"/>
        <v>10.271840694524846</v>
      </c>
      <c r="H225" s="3" t="e">
        <f t="shared" si="35"/>
        <v>#DIV/0!</v>
      </c>
      <c r="I225" s="8">
        <f t="shared" si="36"/>
        <v>2.4165958075709599</v>
      </c>
      <c r="J225" s="8">
        <f t="shared" si="37"/>
        <v>2.7184069452484572</v>
      </c>
      <c r="K225" t="s">
        <v>453</v>
      </c>
      <c r="L225" s="8">
        <v>-38.741455848444303</v>
      </c>
      <c r="M225" s="7">
        <v>3</v>
      </c>
      <c r="N225" s="7">
        <v>0</v>
      </c>
      <c r="O225" s="7">
        <v>0</v>
      </c>
      <c r="P225" s="7">
        <v>0</v>
      </c>
      <c r="Q225" s="7">
        <v>3</v>
      </c>
      <c r="R225" s="7">
        <v>1</v>
      </c>
      <c r="S225" s="7">
        <v>0</v>
      </c>
      <c r="T225" s="7">
        <v>1</v>
      </c>
      <c r="U225" s="7">
        <v>2</v>
      </c>
      <c r="V225" s="7">
        <v>0</v>
      </c>
      <c r="W225" s="7">
        <v>0</v>
      </c>
      <c r="X225" s="7">
        <v>0</v>
      </c>
      <c r="Y225" s="8">
        <f t="shared" si="38"/>
        <v>0.99706176189202034</v>
      </c>
      <c r="Z225" s="8">
        <f t="shared" si="39"/>
        <v>0.5</v>
      </c>
      <c r="AA225" s="8">
        <f t="shared" si="40"/>
        <v>0.1</v>
      </c>
      <c r="AB225" s="8">
        <f t="shared" si="41"/>
        <v>65.588874876120272</v>
      </c>
      <c r="AC225" s="8">
        <f t="shared" si="42"/>
        <v>7.0686434817155799E-5</v>
      </c>
      <c r="AD225" s="9">
        <f t="shared" si="43"/>
        <v>1.4137286963431159</v>
      </c>
    </row>
    <row r="226" spans="1:30" ht="18.75" customHeight="1" x14ac:dyDescent="0.3">
      <c r="A226" s="7">
        <v>9112102005</v>
      </c>
      <c r="B226" s="7">
        <v>51</v>
      </c>
      <c r="C226" s="7">
        <v>0</v>
      </c>
      <c r="D226" s="7">
        <f t="shared" si="33"/>
        <v>51</v>
      </c>
      <c r="E226" s="8">
        <v>6.7259786366032803E-2</v>
      </c>
      <c r="F226" s="8">
        <v>1.3452890295600499</v>
      </c>
      <c r="G226" s="8">
        <f t="shared" si="34"/>
        <v>52.41254881592608</v>
      </c>
      <c r="H226" s="3" t="e">
        <f t="shared" si="35"/>
        <v>#DIV/0!</v>
      </c>
      <c r="I226" s="8">
        <f t="shared" si="36"/>
        <v>2.6378216265883334</v>
      </c>
      <c r="J226" s="8">
        <f t="shared" si="37"/>
        <v>2.7697035606393721</v>
      </c>
      <c r="K226" t="s">
        <v>454</v>
      </c>
      <c r="L226" s="4" t="s">
        <v>455</v>
      </c>
      <c r="M226" s="7">
        <v>11</v>
      </c>
      <c r="N226" s="7">
        <v>1</v>
      </c>
      <c r="O226" s="7">
        <v>0</v>
      </c>
      <c r="P226" s="7">
        <v>0</v>
      </c>
      <c r="Q226" s="7">
        <v>13</v>
      </c>
      <c r="R226" s="7">
        <v>11</v>
      </c>
      <c r="S226" s="7">
        <v>0</v>
      </c>
      <c r="T226" s="7">
        <v>0</v>
      </c>
      <c r="U226" s="7">
        <v>10</v>
      </c>
      <c r="V226" s="7">
        <v>2</v>
      </c>
      <c r="W226" s="7">
        <v>0</v>
      </c>
      <c r="X226" s="7">
        <v>1</v>
      </c>
      <c r="Y226" s="8">
        <f t="shared" si="38"/>
        <v>0.99871672361131969</v>
      </c>
      <c r="Z226" s="8">
        <f t="shared" si="39"/>
        <v>0.48979591836734693</v>
      </c>
      <c r="AA226" s="8">
        <f t="shared" si="40"/>
        <v>2.0408163265306121E-2</v>
      </c>
      <c r="AB226" s="8">
        <f t="shared" si="41"/>
        <v>317.34792552388512</v>
      </c>
      <c r="AC226" s="8">
        <f t="shared" si="42"/>
        <v>3.4201217042176881E-4</v>
      </c>
      <c r="AD226" s="9">
        <f t="shared" si="43"/>
        <v>6.8402434084353763</v>
      </c>
    </row>
    <row r="227" spans="1:30" ht="18.75" customHeight="1" x14ac:dyDescent="0.3">
      <c r="A227" s="7">
        <v>9112102024</v>
      </c>
      <c r="B227" s="7">
        <v>13</v>
      </c>
      <c r="C227" s="7">
        <v>0</v>
      </c>
      <c r="D227" s="7">
        <f t="shared" si="33"/>
        <v>13</v>
      </c>
      <c r="E227" s="8">
        <v>3.6106090791685301E-2</v>
      </c>
      <c r="F227" s="8">
        <v>0.83711310777355796</v>
      </c>
      <c r="G227" s="8">
        <f t="shared" si="34"/>
        <v>13.873219198565243</v>
      </c>
      <c r="H227" s="3" t="e">
        <f t="shared" si="35"/>
        <v>#DIV/0!</v>
      </c>
      <c r="I227" s="8">
        <f t="shared" si="36"/>
        <v>6.4393315982581383</v>
      </c>
      <c r="J227" s="8">
        <f t="shared" si="37"/>
        <v>6.7170707581941782</v>
      </c>
      <c r="K227" t="s">
        <v>456</v>
      </c>
      <c r="L227" s="4" t="s">
        <v>457</v>
      </c>
      <c r="M227" s="7">
        <v>6</v>
      </c>
      <c r="N227" s="7">
        <v>0</v>
      </c>
      <c r="O227" s="7">
        <v>0</v>
      </c>
      <c r="P227" s="7">
        <v>0</v>
      </c>
      <c r="Q227" s="7">
        <v>2</v>
      </c>
      <c r="R227" s="7">
        <v>1</v>
      </c>
      <c r="S227" s="7">
        <v>1</v>
      </c>
      <c r="T227" s="7">
        <v>0</v>
      </c>
      <c r="U227" s="7">
        <v>1</v>
      </c>
      <c r="V227" s="7">
        <v>2</v>
      </c>
      <c r="W227" s="7">
        <v>0</v>
      </c>
      <c r="X227" s="7">
        <v>0</v>
      </c>
      <c r="Y227" s="8">
        <f t="shared" si="38"/>
        <v>0.99739742519202612</v>
      </c>
      <c r="Z227" s="8">
        <f t="shared" si="39"/>
        <v>0.30769230769230771</v>
      </c>
      <c r="AA227" s="8">
        <f t="shared" si="40"/>
        <v>7.6923076923076927E-2</v>
      </c>
      <c r="AB227" s="8">
        <f t="shared" si="41"/>
        <v>81.991614029851078</v>
      </c>
      <c r="AC227" s="8">
        <f t="shared" si="42"/>
        <v>8.8363993003706383E-5</v>
      </c>
      <c r="AD227" s="9">
        <f t="shared" si="43"/>
        <v>1.7672798600741277</v>
      </c>
    </row>
    <row r="228" spans="1:30" ht="18.75" customHeight="1" x14ac:dyDescent="0.3">
      <c r="A228" s="7">
        <v>9112102033</v>
      </c>
      <c r="B228" s="7">
        <v>63</v>
      </c>
      <c r="C228" s="7">
        <v>0</v>
      </c>
      <c r="D228" s="7">
        <f t="shared" si="33"/>
        <v>63</v>
      </c>
      <c r="E228" s="8">
        <v>0.13411516676785501</v>
      </c>
      <c r="F228" s="8">
        <v>1.99643001530477</v>
      </c>
      <c r="G228" s="8">
        <f t="shared" si="34"/>
        <v>65.130545182072623</v>
      </c>
      <c r="H228" s="3" t="e">
        <f t="shared" si="35"/>
        <v>#DIV/0!</v>
      </c>
      <c r="I228" s="8">
        <f t="shared" si="36"/>
        <v>3.1689365322297935</v>
      </c>
      <c r="J228" s="8">
        <f t="shared" si="37"/>
        <v>3.3818177493216242</v>
      </c>
      <c r="K228" t="s">
        <v>458</v>
      </c>
      <c r="L228" s="4" t="s">
        <v>459</v>
      </c>
      <c r="M228" s="7">
        <v>16</v>
      </c>
      <c r="N228" s="7">
        <v>1</v>
      </c>
      <c r="O228" s="7">
        <v>0</v>
      </c>
      <c r="P228" s="7">
        <v>0</v>
      </c>
      <c r="Q228" s="7">
        <v>21</v>
      </c>
      <c r="R228" s="7">
        <v>7</v>
      </c>
      <c r="S228" s="7">
        <v>0</v>
      </c>
      <c r="T228" s="7">
        <v>0</v>
      </c>
      <c r="U228" s="7">
        <v>10</v>
      </c>
      <c r="V228" s="7">
        <v>2</v>
      </c>
      <c r="W228" s="7">
        <v>0</v>
      </c>
      <c r="X228" s="7">
        <v>0</v>
      </c>
      <c r="Y228" s="8">
        <f t="shared" si="38"/>
        <v>0.99794082536246342</v>
      </c>
      <c r="Z228" s="8">
        <f t="shared" si="39"/>
        <v>0.49122807017543857</v>
      </c>
      <c r="AA228" s="7">
        <f t="shared" si="40"/>
        <v>0</v>
      </c>
      <c r="AB228" s="8">
        <f t="shared" si="41"/>
        <v>388.97005411505125</v>
      </c>
      <c r="AC228" s="8">
        <f t="shared" si="42"/>
        <v>4.1920076275068916E-4</v>
      </c>
      <c r="AD228" s="9">
        <f t="shared" si="43"/>
        <v>8.3840152550137823</v>
      </c>
    </row>
    <row r="229" spans="1:30" ht="18.75" customHeight="1" x14ac:dyDescent="0.3">
      <c r="A229" s="7">
        <v>9112102035</v>
      </c>
      <c r="B229" s="7">
        <v>76</v>
      </c>
      <c r="C229" s="7">
        <v>0</v>
      </c>
      <c r="D229" s="7">
        <f t="shared" si="33"/>
        <v>76</v>
      </c>
      <c r="E229" s="8">
        <v>0.104741835712949</v>
      </c>
      <c r="F229" s="8">
        <v>2.70800785155178</v>
      </c>
      <c r="G229" s="8">
        <f t="shared" si="34"/>
        <v>78.812749687264727</v>
      </c>
      <c r="H229" s="3" t="e">
        <f t="shared" si="35"/>
        <v>#DIV/0!</v>
      </c>
      <c r="I229" s="8">
        <f t="shared" si="36"/>
        <v>3.5631682257260264</v>
      </c>
      <c r="J229" s="8">
        <f t="shared" si="37"/>
        <v>3.7009864306114832</v>
      </c>
      <c r="K229" t="s">
        <v>460</v>
      </c>
      <c r="L229" s="4" t="s">
        <v>461</v>
      </c>
      <c r="M229" s="7">
        <v>19</v>
      </c>
      <c r="N229" s="7">
        <v>0</v>
      </c>
      <c r="O229" s="7">
        <v>0</v>
      </c>
      <c r="P229" s="7">
        <v>0</v>
      </c>
      <c r="Q229" s="7">
        <v>22</v>
      </c>
      <c r="R229" s="7">
        <v>10</v>
      </c>
      <c r="S229" s="7">
        <v>1</v>
      </c>
      <c r="T229" s="7">
        <v>1</v>
      </c>
      <c r="U229" s="7">
        <v>11</v>
      </c>
      <c r="V229" s="7">
        <v>2</v>
      </c>
      <c r="W229" s="7">
        <v>0</v>
      </c>
      <c r="X229" s="7">
        <v>2</v>
      </c>
      <c r="Y229" s="8">
        <f t="shared" si="38"/>
        <v>0.99867100391588204</v>
      </c>
      <c r="Z229" s="8">
        <f t="shared" si="39"/>
        <v>0.5</v>
      </c>
      <c r="AA229" s="8">
        <f t="shared" si="40"/>
        <v>5.8823529411764705E-2</v>
      </c>
      <c r="AB229" s="8">
        <f t="shared" si="41"/>
        <v>490.8969653420271</v>
      </c>
      <c r="AC229" s="8">
        <f t="shared" si="42"/>
        <v>5.2904942199614319E-4</v>
      </c>
      <c r="AD229" s="9">
        <f t="shared" si="43"/>
        <v>10.580988439922864</v>
      </c>
    </row>
    <row r="230" spans="1:30" ht="18.75" customHeight="1" x14ac:dyDescent="0.3">
      <c r="A230" s="7">
        <v>9112102043</v>
      </c>
      <c r="B230" s="7">
        <v>218</v>
      </c>
      <c r="C230" s="7">
        <v>0</v>
      </c>
      <c r="D230" s="7">
        <f t="shared" si="33"/>
        <v>218</v>
      </c>
      <c r="E230" s="8">
        <v>0.36703705768521899</v>
      </c>
      <c r="F230" s="8">
        <v>11.6863622048444</v>
      </c>
      <c r="G230" s="8">
        <f t="shared" si="34"/>
        <v>230.05339926252964</v>
      </c>
      <c r="H230" s="3" t="e">
        <f t="shared" si="35"/>
        <v>#DIV/0!</v>
      </c>
      <c r="I230" s="8">
        <f t="shared" si="36"/>
        <v>5.3607166077267889</v>
      </c>
      <c r="J230" s="8">
        <f t="shared" si="37"/>
        <v>5.529082230518183</v>
      </c>
      <c r="K230" t="s">
        <v>462</v>
      </c>
      <c r="L230" s="4" t="s">
        <v>463</v>
      </c>
      <c r="M230" s="7">
        <v>53</v>
      </c>
      <c r="N230" s="7">
        <v>5</v>
      </c>
      <c r="O230" s="7">
        <v>1</v>
      </c>
      <c r="P230" s="7">
        <v>0</v>
      </c>
      <c r="Q230" s="7">
        <v>66</v>
      </c>
      <c r="R230" s="7">
        <v>28</v>
      </c>
      <c r="S230" s="7">
        <v>0</v>
      </c>
      <c r="T230" s="7">
        <v>1</v>
      </c>
      <c r="U230" s="7">
        <v>32</v>
      </c>
      <c r="V230" s="7">
        <v>10</v>
      </c>
      <c r="W230" s="7">
        <v>0</v>
      </c>
      <c r="X230" s="7">
        <v>0</v>
      </c>
      <c r="Y230" s="8">
        <f t="shared" si="38"/>
        <v>0.99840455712081699</v>
      </c>
      <c r="Z230" s="8">
        <f t="shared" si="39"/>
        <v>0.48469387755102039</v>
      </c>
      <c r="AA230" s="8">
        <f t="shared" si="40"/>
        <v>1.020408163265306E-2</v>
      </c>
      <c r="AB230" s="8">
        <f t="shared" si="41"/>
        <v>1380.8326939526958</v>
      </c>
      <c r="AC230" s="8">
        <f t="shared" si="42"/>
        <v>1.4881508548337898E-3</v>
      </c>
      <c r="AD230" s="9">
        <f t="shared" si="43"/>
        <v>29.763017096675796</v>
      </c>
    </row>
    <row r="231" spans="1:30" ht="18.75" customHeight="1" x14ac:dyDescent="0.3">
      <c r="A231" s="7">
        <v>9112102044</v>
      </c>
      <c r="B231" s="7">
        <v>58</v>
      </c>
      <c r="C231" s="7">
        <v>0</v>
      </c>
      <c r="D231" s="7">
        <f t="shared" si="33"/>
        <v>58</v>
      </c>
      <c r="E231" s="8">
        <v>0.106911960969438</v>
      </c>
      <c r="F231" s="8">
        <v>0.90396537583332603</v>
      </c>
      <c r="G231" s="8">
        <f t="shared" si="34"/>
        <v>59.010877336802764</v>
      </c>
      <c r="H231" s="3" t="e">
        <f t="shared" si="35"/>
        <v>#DIV/0!</v>
      </c>
      <c r="I231" s="8">
        <f t="shared" si="36"/>
        <v>1.5585609928160793</v>
      </c>
      <c r="J231" s="8">
        <f t="shared" si="37"/>
        <v>1.7428919600047659</v>
      </c>
      <c r="K231" t="s">
        <v>464</v>
      </c>
      <c r="L231" s="4" t="s">
        <v>465</v>
      </c>
      <c r="M231" s="7">
        <v>9</v>
      </c>
      <c r="N231" s="7">
        <v>1</v>
      </c>
      <c r="O231" s="7">
        <v>2</v>
      </c>
      <c r="P231" s="7">
        <v>0</v>
      </c>
      <c r="Q231" s="7">
        <v>16</v>
      </c>
      <c r="R231" s="7">
        <v>8</v>
      </c>
      <c r="S231" s="7">
        <v>0</v>
      </c>
      <c r="T231" s="7">
        <v>0</v>
      </c>
      <c r="U231" s="7">
        <v>10</v>
      </c>
      <c r="V231" s="7">
        <v>1</v>
      </c>
      <c r="W231" s="7">
        <v>1</v>
      </c>
      <c r="X231" s="7">
        <v>2</v>
      </c>
      <c r="Y231" s="8">
        <f t="shared" si="38"/>
        <v>0.99818826687901552</v>
      </c>
      <c r="Z231" s="8">
        <f t="shared" si="39"/>
        <v>0.48</v>
      </c>
      <c r="AA231" s="8">
        <f t="shared" si="40"/>
        <v>0.1</v>
      </c>
      <c r="AB231" s="8">
        <f t="shared" si="41"/>
        <v>374.77462005721839</v>
      </c>
      <c r="AC231" s="8">
        <f t="shared" si="42"/>
        <v>4.0390206116257022E-4</v>
      </c>
      <c r="AD231" s="9">
        <f t="shared" si="43"/>
        <v>8.0780412232514038</v>
      </c>
    </row>
    <row r="232" spans="1:30" ht="18.75" customHeight="1" x14ac:dyDescent="0.3">
      <c r="A232" s="7">
        <v>9112102045</v>
      </c>
      <c r="B232" s="7">
        <v>16</v>
      </c>
      <c r="C232" s="7">
        <v>0</v>
      </c>
      <c r="D232" s="7">
        <f t="shared" si="33"/>
        <v>16</v>
      </c>
      <c r="E232" s="8">
        <v>1.6325182139746298E-2</v>
      </c>
      <c r="F232" s="8">
        <v>0.41643950589327999</v>
      </c>
      <c r="G232" s="8">
        <f t="shared" si="34"/>
        <v>16.432764688033025</v>
      </c>
      <c r="H232" s="3" t="e">
        <f t="shared" si="35"/>
        <v>#DIV/0!</v>
      </c>
      <c r="I232" s="8">
        <f t="shared" si="36"/>
        <v>2.602746911833</v>
      </c>
      <c r="J232" s="8">
        <f t="shared" si="37"/>
        <v>2.7047793002064058</v>
      </c>
      <c r="K232" t="s">
        <v>466</v>
      </c>
      <c r="L232" s="4" t="s">
        <v>467</v>
      </c>
      <c r="M232" s="7">
        <v>4</v>
      </c>
      <c r="N232" s="7">
        <v>1</v>
      </c>
      <c r="O232" s="7">
        <v>0</v>
      </c>
      <c r="P232" s="7">
        <v>0</v>
      </c>
      <c r="Q232" s="7">
        <v>4</v>
      </c>
      <c r="R232" s="7">
        <v>2</v>
      </c>
      <c r="S232" s="7">
        <v>0</v>
      </c>
      <c r="T232" s="7">
        <v>0</v>
      </c>
      <c r="U232" s="7">
        <v>1</v>
      </c>
      <c r="V232" s="7">
        <v>0</v>
      </c>
      <c r="W232" s="7">
        <v>0</v>
      </c>
      <c r="X232" s="7">
        <v>0</v>
      </c>
      <c r="Y232" s="8">
        <f t="shared" si="38"/>
        <v>0.99900654683191359</v>
      </c>
      <c r="Z232" s="8">
        <f t="shared" si="39"/>
        <v>0.5</v>
      </c>
      <c r="AA232" s="7">
        <f t="shared" si="40"/>
        <v>0</v>
      </c>
      <c r="AB232" s="8">
        <f t="shared" si="41"/>
        <v>98.514962217499431</v>
      </c>
      <c r="AC232" s="8">
        <f t="shared" si="42"/>
        <v>1.0617153394465662E-4</v>
      </c>
      <c r="AD232" s="9">
        <f t="shared" si="43"/>
        <v>2.1234306788931323</v>
      </c>
    </row>
    <row r="233" spans="1:30" ht="18.75" customHeight="1" x14ac:dyDescent="0.3">
      <c r="A233" s="7">
        <v>9112102046</v>
      </c>
      <c r="B233" s="7">
        <v>36</v>
      </c>
      <c r="C233" s="7">
        <v>0</v>
      </c>
      <c r="D233" s="7">
        <f t="shared" si="33"/>
        <v>36</v>
      </c>
      <c r="E233" s="8">
        <v>8.2675240178388398E-2</v>
      </c>
      <c r="F233" s="8">
        <v>0.93149657425457699</v>
      </c>
      <c r="G233" s="8">
        <f t="shared" si="34"/>
        <v>37.014171814432963</v>
      </c>
      <c r="H233" s="3" t="e">
        <f t="shared" si="35"/>
        <v>#DIV/0!</v>
      </c>
      <c r="I233" s="8">
        <f t="shared" si="36"/>
        <v>2.5874904840404915</v>
      </c>
      <c r="J233" s="8">
        <f t="shared" si="37"/>
        <v>2.8171439289804527</v>
      </c>
      <c r="K233" t="s">
        <v>468</v>
      </c>
      <c r="L233" s="4" t="s">
        <v>469</v>
      </c>
      <c r="M233" s="7">
        <v>15</v>
      </c>
      <c r="N233" s="7">
        <v>2</v>
      </c>
      <c r="O233" s="7">
        <v>0</v>
      </c>
      <c r="P233" s="7">
        <v>0</v>
      </c>
      <c r="Q233" s="7">
        <v>13</v>
      </c>
      <c r="R233" s="7">
        <v>4</v>
      </c>
      <c r="S233" s="7">
        <v>0</v>
      </c>
      <c r="T233" s="7">
        <v>0</v>
      </c>
      <c r="U233" s="7">
        <v>3</v>
      </c>
      <c r="V233" s="7">
        <v>0</v>
      </c>
      <c r="W233" s="7">
        <v>0</v>
      </c>
      <c r="X233" s="7">
        <v>0</v>
      </c>
      <c r="Y233" s="8">
        <f t="shared" si="38"/>
        <v>0.99776638957119257</v>
      </c>
      <c r="Z233" s="8">
        <f t="shared" si="39"/>
        <v>0.45945945945945948</v>
      </c>
      <c r="AA233" s="7">
        <f t="shared" si="40"/>
        <v>0</v>
      </c>
      <c r="AB233" s="8">
        <f t="shared" si="41"/>
        <v>218.67050561967076</v>
      </c>
      <c r="AC233" s="8">
        <f t="shared" si="42"/>
        <v>2.3566555259735042E-4</v>
      </c>
      <c r="AD233" s="9">
        <f t="shared" si="43"/>
        <v>4.7133110519470085</v>
      </c>
    </row>
    <row r="234" spans="1:30" ht="18.75" customHeight="1" x14ac:dyDescent="0.3">
      <c r="A234" s="7">
        <v>9112102069</v>
      </c>
      <c r="B234" s="7">
        <v>188</v>
      </c>
      <c r="C234" s="7">
        <v>0</v>
      </c>
      <c r="D234" s="7">
        <f t="shared" si="33"/>
        <v>188</v>
      </c>
      <c r="E234" s="8">
        <v>0.55022756864181599</v>
      </c>
      <c r="F234" s="8">
        <v>9.8470859024288995</v>
      </c>
      <c r="G234" s="8">
        <f t="shared" si="34"/>
        <v>198.3973134710707</v>
      </c>
      <c r="H234" s="3" t="e">
        <f t="shared" si="35"/>
        <v>#DIV/0!</v>
      </c>
      <c r="I234" s="8">
        <f t="shared" si="36"/>
        <v>5.2378116502281378</v>
      </c>
      <c r="J234" s="8">
        <f t="shared" si="37"/>
        <v>5.5304858888673953</v>
      </c>
      <c r="K234" t="s">
        <v>470</v>
      </c>
      <c r="L234" s="4" t="s">
        <v>471</v>
      </c>
      <c r="M234" s="7">
        <v>36</v>
      </c>
      <c r="N234" s="7">
        <v>5</v>
      </c>
      <c r="O234" s="7">
        <v>0</v>
      </c>
      <c r="P234" s="7">
        <v>1</v>
      </c>
      <c r="Q234" s="7">
        <v>69</v>
      </c>
      <c r="R234" s="7">
        <v>27</v>
      </c>
      <c r="S234" s="7">
        <v>0</v>
      </c>
      <c r="T234" s="7">
        <v>1</v>
      </c>
      <c r="U234" s="7">
        <v>32</v>
      </c>
      <c r="V234" s="7">
        <v>6</v>
      </c>
      <c r="W234" s="7">
        <v>2</v>
      </c>
      <c r="X234" s="7">
        <v>0</v>
      </c>
      <c r="Y234" s="8">
        <f t="shared" si="38"/>
        <v>0.99722663800726286</v>
      </c>
      <c r="Z234" s="8">
        <f t="shared" si="39"/>
        <v>0.54189944134078216</v>
      </c>
      <c r="AA234" s="8">
        <f t="shared" si="40"/>
        <v>2.23463687150838E-2</v>
      </c>
      <c r="AB234" s="8">
        <f t="shared" si="41"/>
        <v>1221.9920542547413</v>
      </c>
      <c r="AC234" s="8">
        <f t="shared" si="42"/>
        <v>1.3169651385742684E-3</v>
      </c>
      <c r="AD234" s="9">
        <f t="shared" si="43"/>
        <v>26.339302771485368</v>
      </c>
    </row>
    <row r="235" spans="1:30" ht="18.75" customHeight="1" x14ac:dyDescent="0.3">
      <c r="A235" s="7">
        <v>9112102078</v>
      </c>
      <c r="B235" s="7">
        <v>38</v>
      </c>
      <c r="C235" s="7">
        <v>0</v>
      </c>
      <c r="D235" s="7">
        <f t="shared" si="33"/>
        <v>38</v>
      </c>
      <c r="E235" s="8">
        <v>6.9242591163200598E-2</v>
      </c>
      <c r="F235" s="8">
        <v>2.1286051401462398</v>
      </c>
      <c r="G235" s="8">
        <f t="shared" si="34"/>
        <v>40.197847731309444</v>
      </c>
      <c r="H235" s="3" t="e">
        <f t="shared" si="35"/>
        <v>#DIV/0!</v>
      </c>
      <c r="I235" s="8">
        <f t="shared" si="36"/>
        <v>5.6015924740690526</v>
      </c>
      <c r="J235" s="8">
        <f t="shared" si="37"/>
        <v>5.7838098192353806</v>
      </c>
      <c r="K235" t="s">
        <v>472</v>
      </c>
      <c r="L235" s="4" t="s">
        <v>473</v>
      </c>
      <c r="M235" s="7">
        <v>9</v>
      </c>
      <c r="N235" s="7">
        <v>0</v>
      </c>
      <c r="O235" s="7">
        <v>0</v>
      </c>
      <c r="P235" s="7">
        <v>0</v>
      </c>
      <c r="Q235" s="7">
        <v>12</v>
      </c>
      <c r="R235" s="7">
        <v>8</v>
      </c>
      <c r="S235" s="7">
        <v>1</v>
      </c>
      <c r="T235" s="7">
        <v>0</v>
      </c>
      <c r="U235" s="7">
        <v>5</v>
      </c>
      <c r="V235" s="7">
        <v>2</v>
      </c>
      <c r="W235" s="7">
        <v>0</v>
      </c>
      <c r="X235" s="7">
        <v>0</v>
      </c>
      <c r="Y235" s="8">
        <f t="shared" si="38"/>
        <v>0.99827745526014144</v>
      </c>
      <c r="Z235" s="8">
        <f t="shared" si="39"/>
        <v>0.56756756756756754</v>
      </c>
      <c r="AA235" s="8">
        <f t="shared" si="40"/>
        <v>2.7027027027027029E-2</v>
      </c>
      <c r="AB235" s="8">
        <f t="shared" si="41"/>
        <v>250.6187282856024</v>
      </c>
      <c r="AC235" s="8">
        <f t="shared" si="42"/>
        <v>2.7009678751736832E-4</v>
      </c>
      <c r="AD235" s="9">
        <f t="shared" si="43"/>
        <v>5.4019357503473664</v>
      </c>
    </row>
    <row r="236" spans="1:30" ht="18.75" customHeight="1" x14ac:dyDescent="0.3">
      <c r="A236" s="7">
        <v>9112102080</v>
      </c>
      <c r="B236" s="7">
        <v>175</v>
      </c>
      <c r="C236" s="7">
        <v>0</v>
      </c>
      <c r="D236" s="7">
        <f t="shared" si="33"/>
        <v>175</v>
      </c>
      <c r="E236" s="8">
        <v>0.26162096338102803</v>
      </c>
      <c r="F236" s="8">
        <v>7.1049225969856096</v>
      </c>
      <c r="G236" s="8">
        <f t="shared" si="34"/>
        <v>182.36654356036664</v>
      </c>
      <c r="H236" s="3" t="e">
        <f t="shared" si="35"/>
        <v>#DIV/0!</v>
      </c>
      <c r="I236" s="8">
        <f t="shared" si="36"/>
        <v>4.0599557697060629</v>
      </c>
      <c r="J236" s="8">
        <f t="shared" si="37"/>
        <v>4.2094534630666498</v>
      </c>
      <c r="K236" t="s">
        <v>474</v>
      </c>
      <c r="L236" s="4" t="s">
        <v>475</v>
      </c>
      <c r="M236" s="7">
        <v>37</v>
      </c>
      <c r="N236" s="7">
        <v>3</v>
      </c>
      <c r="O236" s="7">
        <v>1</v>
      </c>
      <c r="P236" s="7">
        <v>2</v>
      </c>
      <c r="Q236" s="7">
        <v>58</v>
      </c>
      <c r="R236" s="7">
        <v>21</v>
      </c>
      <c r="S236" s="7">
        <v>1</v>
      </c>
      <c r="T236" s="7">
        <v>2</v>
      </c>
      <c r="U236" s="7">
        <v>28</v>
      </c>
      <c r="V236" s="7">
        <v>7</v>
      </c>
      <c r="W236" s="7">
        <v>1</v>
      </c>
      <c r="X236" s="7">
        <v>3</v>
      </c>
      <c r="Y236" s="8">
        <f t="shared" si="38"/>
        <v>0.99856541140565935</v>
      </c>
      <c r="Z236" s="8">
        <f t="shared" si="39"/>
        <v>0.5</v>
      </c>
      <c r="AA236" s="8">
        <f t="shared" si="40"/>
        <v>6.097560975609756E-2</v>
      </c>
      <c r="AB236" s="8">
        <f t="shared" si="41"/>
        <v>1137.3708013161158</v>
      </c>
      <c r="AC236" s="8">
        <f t="shared" si="42"/>
        <v>1.2257671314230589E-3</v>
      </c>
      <c r="AD236" s="9">
        <f t="shared" si="43"/>
        <v>24.515342628461177</v>
      </c>
    </row>
    <row r="237" spans="1:30" ht="18.75" customHeight="1" x14ac:dyDescent="0.3">
      <c r="A237" s="7">
        <v>9112102081</v>
      </c>
      <c r="B237" s="7">
        <v>78</v>
      </c>
      <c r="C237" s="7">
        <v>0</v>
      </c>
      <c r="D237" s="7">
        <f t="shared" si="33"/>
        <v>78</v>
      </c>
      <c r="E237" s="8">
        <v>8.8898128466604803E-2</v>
      </c>
      <c r="F237" s="8">
        <v>3.0953209967776498</v>
      </c>
      <c r="G237" s="8">
        <f t="shared" si="34"/>
        <v>81.184219125244255</v>
      </c>
      <c r="H237" s="3" t="e">
        <f t="shared" si="35"/>
        <v>#DIV/0!</v>
      </c>
      <c r="I237" s="8">
        <f t="shared" si="36"/>
        <v>3.9683602522790387</v>
      </c>
      <c r="J237" s="8">
        <f t="shared" si="37"/>
        <v>4.0823322118516092</v>
      </c>
      <c r="K237" t="s">
        <v>476</v>
      </c>
      <c r="L237" s="4" t="s">
        <v>477</v>
      </c>
      <c r="M237" s="7">
        <v>19</v>
      </c>
      <c r="N237" s="7">
        <v>2</v>
      </c>
      <c r="O237" s="7">
        <v>0</v>
      </c>
      <c r="P237" s="7">
        <v>0</v>
      </c>
      <c r="Q237" s="7">
        <v>24</v>
      </c>
      <c r="R237" s="7">
        <v>14</v>
      </c>
      <c r="S237" s="7">
        <v>1</v>
      </c>
      <c r="T237" s="7">
        <v>0</v>
      </c>
      <c r="U237" s="7">
        <v>13</v>
      </c>
      <c r="V237" s="7">
        <v>3</v>
      </c>
      <c r="W237" s="7">
        <v>0</v>
      </c>
      <c r="X237" s="7">
        <v>0</v>
      </c>
      <c r="Y237" s="8">
        <f t="shared" si="38"/>
        <v>0.99890498265026773</v>
      </c>
      <c r="Z237" s="8">
        <f t="shared" si="39"/>
        <v>0.51315789473684215</v>
      </c>
      <c r="AA237" s="8">
        <f t="shared" si="40"/>
        <v>1.3157894736842105E-2</v>
      </c>
      <c r="AB237" s="8">
        <f t="shared" si="41"/>
        <v>493.07010456638858</v>
      </c>
      <c r="AC237" s="8">
        <f t="shared" si="42"/>
        <v>5.3139145735536472E-4</v>
      </c>
      <c r="AD237" s="9">
        <f t="shared" si="43"/>
        <v>10.627829147107294</v>
      </c>
    </row>
    <row r="238" spans="1:30" ht="18.75" customHeight="1" x14ac:dyDescent="0.3">
      <c r="A238" s="7">
        <v>9112102083</v>
      </c>
      <c r="B238" s="7">
        <v>32</v>
      </c>
      <c r="C238" s="7">
        <v>0</v>
      </c>
      <c r="D238" s="7">
        <f t="shared" si="33"/>
        <v>32</v>
      </c>
      <c r="E238" s="8">
        <v>8.4615636105376299E-2</v>
      </c>
      <c r="F238" s="8">
        <v>1.9546164612704799</v>
      </c>
      <c r="G238" s="8">
        <f t="shared" si="34"/>
        <v>34.039232097375859</v>
      </c>
      <c r="H238" s="3" t="e">
        <f t="shared" si="35"/>
        <v>#DIV/0!</v>
      </c>
      <c r="I238" s="8">
        <f t="shared" si="36"/>
        <v>6.10817644147025</v>
      </c>
      <c r="J238" s="8">
        <f t="shared" si="37"/>
        <v>6.3726003042995583</v>
      </c>
      <c r="K238" t="s">
        <v>478</v>
      </c>
      <c r="L238" s="4" t="s">
        <v>479</v>
      </c>
      <c r="M238" s="7">
        <v>8</v>
      </c>
      <c r="N238" s="7">
        <v>0</v>
      </c>
      <c r="O238" s="7">
        <v>0</v>
      </c>
      <c r="P238" s="7">
        <v>0</v>
      </c>
      <c r="Q238" s="7">
        <v>11</v>
      </c>
      <c r="R238" s="7">
        <v>9</v>
      </c>
      <c r="S238" s="7">
        <v>0</v>
      </c>
      <c r="T238" s="7">
        <v>0</v>
      </c>
      <c r="U238" s="7">
        <v>3</v>
      </c>
      <c r="V238" s="7">
        <v>1</v>
      </c>
      <c r="W238" s="7">
        <v>0</v>
      </c>
      <c r="X238" s="7">
        <v>0</v>
      </c>
      <c r="Y238" s="8">
        <f t="shared" si="38"/>
        <v>0.9975141731792504</v>
      </c>
      <c r="Z238" s="8">
        <f t="shared" si="39"/>
        <v>0.625</v>
      </c>
      <c r="AA238" s="7">
        <f t="shared" si="40"/>
        <v>0</v>
      </c>
      <c r="AB238" s="8">
        <f t="shared" si="41"/>
        <v>212.32212242807225</v>
      </c>
      <c r="AC238" s="8">
        <f t="shared" si="42"/>
        <v>2.2882377378173857E-4</v>
      </c>
      <c r="AD238" s="9">
        <f t="shared" si="43"/>
        <v>4.576475475634771</v>
      </c>
    </row>
    <row r="239" spans="1:30" ht="18.75" customHeight="1" x14ac:dyDescent="0.3">
      <c r="A239" s="7">
        <v>9112102106</v>
      </c>
      <c r="B239" s="7">
        <v>71</v>
      </c>
      <c r="C239" s="7">
        <v>0</v>
      </c>
      <c r="D239" s="7">
        <f t="shared" si="33"/>
        <v>71</v>
      </c>
      <c r="E239" s="8">
        <v>0.12830040226966999</v>
      </c>
      <c r="F239" s="8">
        <v>3.1003043443568599</v>
      </c>
      <c r="G239" s="8">
        <f t="shared" si="34"/>
        <v>74.22860474662653</v>
      </c>
      <c r="H239" s="3" t="e">
        <f t="shared" si="35"/>
        <v>#DIV/0!</v>
      </c>
      <c r="I239" s="8">
        <f t="shared" si="36"/>
        <v>4.3666258371223376</v>
      </c>
      <c r="J239" s="8">
        <f t="shared" si="37"/>
        <v>4.5473306290514506</v>
      </c>
      <c r="K239" t="s">
        <v>480</v>
      </c>
      <c r="L239" s="4" t="s">
        <v>481</v>
      </c>
      <c r="M239" s="7">
        <v>19</v>
      </c>
      <c r="N239" s="7">
        <v>1</v>
      </c>
      <c r="O239" s="7">
        <v>0</v>
      </c>
      <c r="P239" s="7">
        <v>0</v>
      </c>
      <c r="Q239" s="7">
        <v>24</v>
      </c>
      <c r="R239" s="7">
        <v>13</v>
      </c>
      <c r="S239" s="7">
        <v>0</v>
      </c>
      <c r="T239" s="7">
        <v>0</v>
      </c>
      <c r="U239" s="7">
        <v>9</v>
      </c>
      <c r="V239" s="7">
        <v>0</v>
      </c>
      <c r="W239" s="7">
        <v>0</v>
      </c>
      <c r="X239" s="7">
        <v>0</v>
      </c>
      <c r="Y239" s="8">
        <f t="shared" si="38"/>
        <v>0.99827155039883053</v>
      </c>
      <c r="Z239" s="8">
        <f t="shared" si="39"/>
        <v>0.56060606060606055</v>
      </c>
      <c r="AA239" s="7">
        <f t="shared" si="40"/>
        <v>0</v>
      </c>
      <c r="AB239" s="8">
        <f t="shared" si="41"/>
        <v>453.72753310436559</v>
      </c>
      <c r="AC239" s="8">
        <f t="shared" si="42"/>
        <v>4.8899118568669967E-4</v>
      </c>
      <c r="AD239" s="9">
        <f t="shared" si="43"/>
        <v>9.7798237137339932</v>
      </c>
    </row>
    <row r="240" spans="1:30" ht="18.75" customHeight="1" x14ac:dyDescent="0.3">
      <c r="A240" s="7">
        <v>9112102109</v>
      </c>
      <c r="B240" s="7">
        <v>246</v>
      </c>
      <c r="C240" s="7">
        <v>0</v>
      </c>
      <c r="D240" s="7">
        <f t="shared" si="33"/>
        <v>246</v>
      </c>
      <c r="E240" s="8">
        <v>0.203527424667864</v>
      </c>
      <c r="F240" s="8">
        <v>14.393428754924299</v>
      </c>
      <c r="G240" s="8">
        <f t="shared" si="34"/>
        <v>260.59695617959215</v>
      </c>
      <c r="H240" s="3" t="e">
        <f t="shared" si="35"/>
        <v>#DIV/0!</v>
      </c>
      <c r="I240" s="8">
        <f t="shared" si="36"/>
        <v>5.8509872987497147</v>
      </c>
      <c r="J240" s="8">
        <f t="shared" si="37"/>
        <v>5.9337220242244531</v>
      </c>
      <c r="K240" t="s">
        <v>482</v>
      </c>
      <c r="L240" s="4" t="s">
        <v>483</v>
      </c>
      <c r="M240" s="7">
        <v>39</v>
      </c>
      <c r="N240" s="7">
        <v>11</v>
      </c>
      <c r="O240" s="7">
        <v>3</v>
      </c>
      <c r="P240" s="7">
        <v>1</v>
      </c>
      <c r="Q240" s="7">
        <v>37</v>
      </c>
      <c r="R240" s="7">
        <v>60</v>
      </c>
      <c r="S240" s="7">
        <v>7</v>
      </c>
      <c r="T240" s="7">
        <v>10</v>
      </c>
      <c r="U240" s="7">
        <v>23</v>
      </c>
      <c r="V240" s="7">
        <v>15</v>
      </c>
      <c r="W240" s="7">
        <v>4</v>
      </c>
      <c r="X240" s="7">
        <v>11</v>
      </c>
      <c r="Y240" s="8">
        <f t="shared" si="38"/>
        <v>0.99921899538792924</v>
      </c>
      <c r="Z240" s="8">
        <f t="shared" si="39"/>
        <v>0.51583710407239824</v>
      </c>
      <c r="AA240" s="8">
        <f t="shared" si="40"/>
        <v>0.16289592760180996</v>
      </c>
      <c r="AB240" s="8">
        <f t="shared" si="41"/>
        <v>1740.6190338144779</v>
      </c>
      <c r="AC240" s="8">
        <f t="shared" si="42"/>
        <v>1.8758997483584487E-3</v>
      </c>
      <c r="AD240" s="9">
        <f t="shared" si="43"/>
        <v>37.517994967168974</v>
      </c>
    </row>
    <row r="241" spans="1:30" ht="18.75" customHeight="1" x14ac:dyDescent="0.3">
      <c r="A241" s="7">
        <v>9112102110</v>
      </c>
      <c r="B241" s="7">
        <v>10</v>
      </c>
      <c r="C241" s="7">
        <v>0</v>
      </c>
      <c r="D241" s="7">
        <f t="shared" si="33"/>
        <v>10</v>
      </c>
      <c r="E241" s="8">
        <v>2.56420663008654E-2</v>
      </c>
      <c r="F241" s="8">
        <v>0.91254124542941395</v>
      </c>
      <c r="G241" s="8">
        <f t="shared" si="34"/>
        <v>10.938183311730279</v>
      </c>
      <c r="H241" s="3" t="e">
        <f t="shared" si="35"/>
        <v>#DIV/0!</v>
      </c>
      <c r="I241" s="8">
        <f t="shared" si="36"/>
        <v>9.1254124542941391</v>
      </c>
      <c r="J241" s="8">
        <f t="shared" si="37"/>
        <v>9.3818331173027936</v>
      </c>
      <c r="K241" t="s">
        <v>484</v>
      </c>
      <c r="L241" s="4" t="s">
        <v>485</v>
      </c>
      <c r="M241" s="7">
        <v>1</v>
      </c>
      <c r="N241" s="7">
        <v>0</v>
      </c>
      <c r="O241" s="7">
        <v>0</v>
      </c>
      <c r="P241" s="7">
        <v>1</v>
      </c>
      <c r="Q241" s="7">
        <v>1</v>
      </c>
      <c r="R241" s="7">
        <v>1</v>
      </c>
      <c r="S241" s="7">
        <v>0</v>
      </c>
      <c r="T241" s="7">
        <v>1</v>
      </c>
      <c r="U241" s="7">
        <v>1</v>
      </c>
      <c r="V241" s="7">
        <v>1</v>
      </c>
      <c r="W241" s="7">
        <v>0</v>
      </c>
      <c r="X241" s="7">
        <v>1</v>
      </c>
      <c r="Y241" s="8">
        <f t="shared" si="38"/>
        <v>0.99765572896612864</v>
      </c>
      <c r="Z241" s="8">
        <f t="shared" si="39"/>
        <v>0.375</v>
      </c>
      <c r="AA241" s="8">
        <f t="shared" si="40"/>
        <v>0.375</v>
      </c>
      <c r="AB241" s="8">
        <f t="shared" si="41"/>
        <v>79.173618678540208</v>
      </c>
      <c r="AC241" s="8">
        <f t="shared" si="42"/>
        <v>8.5326983372245127E-5</v>
      </c>
      <c r="AD241" s="9">
        <f t="shared" si="43"/>
        <v>1.7065396674449025</v>
      </c>
    </row>
    <row r="242" spans="1:30" ht="18.75" customHeight="1" x14ac:dyDescent="0.3">
      <c r="A242" s="7">
        <v>9119052034</v>
      </c>
      <c r="B242" s="7">
        <v>571</v>
      </c>
      <c r="C242" s="7">
        <v>0</v>
      </c>
      <c r="D242" s="7">
        <f t="shared" si="33"/>
        <v>571</v>
      </c>
      <c r="E242" s="8">
        <v>1.0425398349407899</v>
      </c>
      <c r="F242" s="8">
        <v>6.7832838392098003</v>
      </c>
      <c r="G242" s="8">
        <f t="shared" si="34"/>
        <v>578.82582367415068</v>
      </c>
      <c r="H242" s="3" t="e">
        <f t="shared" si="35"/>
        <v>#DIV/0!</v>
      </c>
      <c r="I242" s="8">
        <f t="shared" si="36"/>
        <v>1.1879656460962873</v>
      </c>
      <c r="J242" s="8">
        <f t="shared" si="37"/>
        <v>1.3705470532663193</v>
      </c>
      <c r="K242" t="s">
        <v>486</v>
      </c>
      <c r="L242" s="4" t="s">
        <v>487</v>
      </c>
      <c r="M242" s="7">
        <v>96</v>
      </c>
      <c r="N242" s="7">
        <v>23</v>
      </c>
      <c r="O242" s="7">
        <v>5</v>
      </c>
      <c r="P242" s="7">
        <v>1</v>
      </c>
      <c r="Q242" s="7">
        <v>103</v>
      </c>
      <c r="R242" s="7">
        <v>89</v>
      </c>
      <c r="S242" s="7">
        <v>17</v>
      </c>
      <c r="T242" s="7">
        <v>15</v>
      </c>
      <c r="U242" s="7">
        <v>73</v>
      </c>
      <c r="V242" s="7">
        <v>35</v>
      </c>
      <c r="W242" s="7">
        <v>7</v>
      </c>
      <c r="X242" s="7">
        <v>11</v>
      </c>
      <c r="Y242" s="8">
        <f t="shared" si="38"/>
        <v>0.99819887124537188</v>
      </c>
      <c r="Z242" s="8">
        <f t="shared" si="39"/>
        <v>0.47157894736842104</v>
      </c>
      <c r="AA242" s="8">
        <f t="shared" si="40"/>
        <v>0.11789473684210526</v>
      </c>
      <c r="AB242" s="8">
        <f t="shared" si="41"/>
        <v>3707.8026371097953</v>
      </c>
      <c r="AC242" s="8">
        <f t="shared" si="42"/>
        <v>3.9959726389263411E-3</v>
      </c>
      <c r="AD242" s="9">
        <f t="shared" si="43"/>
        <v>79.919452778526818</v>
      </c>
    </row>
    <row r="243" spans="1:30" ht="18.75" customHeight="1" x14ac:dyDescent="0.3">
      <c r="A243" s="7">
        <v>9119052040</v>
      </c>
      <c r="B243" s="7">
        <v>242</v>
      </c>
      <c r="C243" s="7">
        <v>0</v>
      </c>
      <c r="D243" s="7">
        <f t="shared" si="33"/>
        <v>242</v>
      </c>
      <c r="E243" s="8">
        <v>0.75302394602234601</v>
      </c>
      <c r="F243" s="8">
        <v>5.9648708577981298</v>
      </c>
      <c r="G243" s="8">
        <f t="shared" si="34"/>
        <v>248.71789480382049</v>
      </c>
      <c r="H243" s="3" t="e">
        <f t="shared" si="35"/>
        <v>#DIV/0!</v>
      </c>
      <c r="I243" s="8">
        <f t="shared" si="36"/>
        <v>2.4648226685116241</v>
      </c>
      <c r="J243" s="8">
        <f t="shared" si="37"/>
        <v>2.7759895883555723</v>
      </c>
      <c r="K243" t="s">
        <v>488</v>
      </c>
      <c r="L243" s="4" t="s">
        <v>489</v>
      </c>
      <c r="M243" s="7">
        <v>41</v>
      </c>
      <c r="N243" s="7">
        <v>8</v>
      </c>
      <c r="O243" s="7">
        <v>0</v>
      </c>
      <c r="P243" s="7">
        <v>1</v>
      </c>
      <c r="Q243" s="7">
        <v>65</v>
      </c>
      <c r="R243" s="7">
        <v>31</v>
      </c>
      <c r="S243" s="7">
        <v>3</v>
      </c>
      <c r="T243" s="7">
        <v>3</v>
      </c>
      <c r="U243" s="7">
        <v>37</v>
      </c>
      <c r="V243" s="7">
        <v>12</v>
      </c>
      <c r="W243" s="7">
        <v>2</v>
      </c>
      <c r="X243" s="7">
        <v>2</v>
      </c>
      <c r="Y243" s="8">
        <f t="shared" si="38"/>
        <v>0.99697237729269017</v>
      </c>
      <c r="Z243" s="8">
        <f t="shared" si="39"/>
        <v>0.4975609756097561</v>
      </c>
      <c r="AA243" s="8">
        <f t="shared" si="40"/>
        <v>5.3658536585365853E-2</v>
      </c>
      <c r="AB243" s="8">
        <f t="shared" si="41"/>
        <v>1540.7123441004419</v>
      </c>
      <c r="AC243" s="8">
        <f t="shared" si="42"/>
        <v>1.6604563333178085E-3</v>
      </c>
      <c r="AD243" s="9">
        <f t="shared" si="43"/>
        <v>33.20912666635617</v>
      </c>
    </row>
    <row r="244" spans="1:30" ht="18.75" customHeight="1" x14ac:dyDescent="0.3">
      <c r="A244" s="7">
        <v>9119052049</v>
      </c>
      <c r="B244" s="7">
        <v>479</v>
      </c>
      <c r="C244" s="7">
        <v>0</v>
      </c>
      <c r="D244" s="7">
        <f t="shared" si="33"/>
        <v>479</v>
      </c>
      <c r="E244" s="8">
        <v>1.6302863411233</v>
      </c>
      <c r="F244" s="8">
        <v>15.1491656214641</v>
      </c>
      <c r="G244" s="8">
        <f t="shared" si="34"/>
        <v>495.77945196258736</v>
      </c>
      <c r="H244" s="3" t="e">
        <f t="shared" si="35"/>
        <v>#DIV/0!</v>
      </c>
      <c r="I244" s="8">
        <f t="shared" si="36"/>
        <v>3.1626650566730898</v>
      </c>
      <c r="J244" s="8">
        <f t="shared" si="37"/>
        <v>3.50301711118734</v>
      </c>
      <c r="K244" t="s">
        <v>490</v>
      </c>
      <c r="L244" s="4" t="s">
        <v>491</v>
      </c>
      <c r="M244" s="7">
        <v>145</v>
      </c>
      <c r="N244" s="7">
        <v>7</v>
      </c>
      <c r="O244" s="7">
        <v>1</v>
      </c>
      <c r="P244" s="7">
        <v>2</v>
      </c>
      <c r="Q244" s="7">
        <v>125</v>
      </c>
      <c r="R244" s="7">
        <v>45</v>
      </c>
      <c r="S244" s="7">
        <v>1</v>
      </c>
      <c r="T244" s="7">
        <v>6</v>
      </c>
      <c r="U244" s="7">
        <v>84</v>
      </c>
      <c r="V244" s="7">
        <v>16</v>
      </c>
      <c r="W244" s="7">
        <v>1</v>
      </c>
      <c r="X244" s="7">
        <v>1</v>
      </c>
      <c r="Y244" s="8">
        <f t="shared" si="38"/>
        <v>0.9967116702100709</v>
      </c>
      <c r="Z244" s="8">
        <f t="shared" si="39"/>
        <v>0.40783410138248849</v>
      </c>
      <c r="AA244" s="8">
        <f t="shared" si="40"/>
        <v>2.7649769585253458E-2</v>
      </c>
      <c r="AB244" s="8">
        <f t="shared" si="41"/>
        <v>2929.9701131049246</v>
      </c>
      <c r="AC244" s="8">
        <f t="shared" si="42"/>
        <v>3.1576870590840178E-3</v>
      </c>
      <c r="AD244" s="9">
        <f t="shared" si="43"/>
        <v>63.153741181680353</v>
      </c>
    </row>
    <row r="245" spans="1:30" ht="18.75" customHeight="1" x14ac:dyDescent="0.3">
      <c r="A245" s="7">
        <v>9119101001</v>
      </c>
      <c r="B245" s="7">
        <v>1922</v>
      </c>
      <c r="C245" s="7">
        <v>1</v>
      </c>
      <c r="D245" s="7">
        <f t="shared" si="33"/>
        <v>1923</v>
      </c>
      <c r="E245" s="8">
        <v>0.16053407643488499</v>
      </c>
      <c r="F245" s="8">
        <v>3.2803029644712098</v>
      </c>
      <c r="G245" s="8">
        <f t="shared" si="34"/>
        <v>1926.4408370409062</v>
      </c>
      <c r="H245" s="8">
        <f t="shared" si="35"/>
        <v>16.053407643488498</v>
      </c>
      <c r="I245" s="8">
        <f t="shared" si="36"/>
        <v>0.17067133009735744</v>
      </c>
      <c r="J245" s="8">
        <f t="shared" si="37"/>
        <v>0.17893068335445747</v>
      </c>
      <c r="K245" t="s">
        <v>492</v>
      </c>
      <c r="L245" s="4" t="s">
        <v>493</v>
      </c>
      <c r="M245" s="7">
        <v>129</v>
      </c>
      <c r="N245" s="7">
        <v>83</v>
      </c>
      <c r="O245" s="7">
        <v>11</v>
      </c>
      <c r="P245" s="7">
        <v>18</v>
      </c>
      <c r="Q245" s="7">
        <v>128</v>
      </c>
      <c r="R245" s="7">
        <v>600</v>
      </c>
      <c r="S245" s="7">
        <v>84</v>
      </c>
      <c r="T245" s="7">
        <v>159</v>
      </c>
      <c r="U245" s="7">
        <v>97</v>
      </c>
      <c r="V245" s="7">
        <v>318</v>
      </c>
      <c r="W245" s="7">
        <v>66</v>
      </c>
      <c r="X245" s="7">
        <v>124</v>
      </c>
      <c r="Y245" s="8">
        <f t="shared" si="38"/>
        <v>0.99939757606144941</v>
      </c>
      <c r="Z245" s="8">
        <f t="shared" si="39"/>
        <v>0.53439735828288393</v>
      </c>
      <c r="AA245" s="8">
        <f t="shared" si="40"/>
        <v>0.25426527242707758</v>
      </c>
      <c r="AB245" s="8">
        <f t="shared" si="41"/>
        <v>13644.679320207626</v>
      </c>
      <c r="AC245" s="8">
        <f t="shared" si="42"/>
        <v>1.470514225454422E-2</v>
      </c>
      <c r="AD245" s="9">
        <f t="shared" si="43"/>
        <v>294.10284509088439</v>
      </c>
    </row>
    <row r="246" spans="1:30" ht="18.75" customHeight="1" x14ac:dyDescent="0.3">
      <c r="A246" s="7">
        <v>9119102004</v>
      </c>
      <c r="B246" s="7">
        <v>18</v>
      </c>
      <c r="C246" s="7">
        <v>0</v>
      </c>
      <c r="D246" s="7">
        <f t="shared" si="33"/>
        <v>18</v>
      </c>
      <c r="E246" s="8">
        <v>0.56609556067503697</v>
      </c>
      <c r="F246" s="8">
        <v>6.5781906977815101</v>
      </c>
      <c r="G246" s="8">
        <f t="shared" si="34"/>
        <v>25.144286258456546</v>
      </c>
      <c r="H246" s="3" t="e">
        <f t="shared" si="35"/>
        <v>#DIV/0!</v>
      </c>
      <c r="I246" s="8">
        <f t="shared" si="36"/>
        <v>36.545503876563942</v>
      </c>
      <c r="J246" s="8">
        <f t="shared" si="37"/>
        <v>39.690479213647478</v>
      </c>
      <c r="K246" t="s">
        <v>494</v>
      </c>
      <c r="L246" s="10">
        <v>-38.665928255057999</v>
      </c>
      <c r="M246" s="7">
        <v>2</v>
      </c>
      <c r="N246" s="7">
        <v>0</v>
      </c>
      <c r="O246" s="7">
        <v>1</v>
      </c>
      <c r="P246" s="7">
        <v>1</v>
      </c>
      <c r="Q246" s="7">
        <v>3</v>
      </c>
      <c r="R246" s="7">
        <v>2</v>
      </c>
      <c r="S246" s="7">
        <v>2</v>
      </c>
      <c r="T246" s="7">
        <v>0</v>
      </c>
      <c r="U246" s="7">
        <v>3</v>
      </c>
      <c r="V246" s="7">
        <v>2</v>
      </c>
      <c r="W246" s="7">
        <v>0</v>
      </c>
      <c r="X246" s="7">
        <v>0</v>
      </c>
      <c r="Y246" s="8">
        <f t="shared" si="38"/>
        <v>0.97748611534023366</v>
      </c>
      <c r="Z246" s="8">
        <f t="shared" si="39"/>
        <v>0.4375</v>
      </c>
      <c r="AA246" s="8">
        <f t="shared" si="40"/>
        <v>0.25</v>
      </c>
      <c r="AB246" s="8">
        <f t="shared" si="41"/>
        <v>170.03649022351357</v>
      </c>
      <c r="AC246" s="8">
        <f t="shared" si="42"/>
        <v>1.8325170702231913E-4</v>
      </c>
      <c r="AD246" s="9">
        <f t="shared" si="43"/>
        <v>3.6650341404463829</v>
      </c>
    </row>
    <row r="247" spans="1:30" ht="18.75" customHeight="1" x14ac:dyDescent="0.3">
      <c r="A247" s="7">
        <v>9119102044</v>
      </c>
      <c r="B247" s="7">
        <v>10</v>
      </c>
      <c r="C247" s="7">
        <v>0</v>
      </c>
      <c r="D247" s="7">
        <f t="shared" si="33"/>
        <v>10</v>
      </c>
      <c r="E247" s="8">
        <v>4.4963590380935503E-2</v>
      </c>
      <c r="F247" s="8">
        <v>0.22835522417342899</v>
      </c>
      <c r="G247" s="8">
        <f t="shared" si="34"/>
        <v>10.273318814554365</v>
      </c>
      <c r="H247" s="3" t="e">
        <f t="shared" si="35"/>
        <v>#DIV/0!</v>
      </c>
      <c r="I247" s="8">
        <f t="shared" si="36"/>
        <v>2.2835522417342902</v>
      </c>
      <c r="J247" s="8">
        <f t="shared" si="37"/>
        <v>2.7331881455436502</v>
      </c>
      <c r="K247" t="s">
        <v>495</v>
      </c>
      <c r="L247" s="4" t="s">
        <v>496</v>
      </c>
      <c r="M247" s="7">
        <v>0</v>
      </c>
      <c r="N247" s="7">
        <v>0</v>
      </c>
      <c r="O247" s="7">
        <v>0</v>
      </c>
      <c r="P247" s="7">
        <v>1</v>
      </c>
      <c r="Q247" s="7">
        <v>3</v>
      </c>
      <c r="R247" s="7">
        <v>1</v>
      </c>
      <c r="S247" s="7">
        <v>0</v>
      </c>
      <c r="T247" s="7">
        <v>0</v>
      </c>
      <c r="U247" s="7">
        <v>4</v>
      </c>
      <c r="V247" s="7">
        <v>1</v>
      </c>
      <c r="W247" s="7">
        <v>0</v>
      </c>
      <c r="X247" s="7">
        <v>0</v>
      </c>
      <c r="Y247" s="8">
        <f t="shared" si="38"/>
        <v>0.99562326535440182</v>
      </c>
      <c r="Z247" s="8">
        <f t="shared" si="39"/>
        <v>0.4</v>
      </c>
      <c r="AA247" s="8">
        <f t="shared" si="40"/>
        <v>0.1</v>
      </c>
      <c r="AB247" s="8">
        <f t="shared" si="41"/>
        <v>63.469758698332392</v>
      </c>
      <c r="AC247" s="8">
        <f t="shared" si="42"/>
        <v>6.840262116958063E-5</v>
      </c>
      <c r="AD247" s="9">
        <f t="shared" si="43"/>
        <v>1.3680524233916127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total casas y deptos 2017</vt:lpstr>
      <vt:lpstr>Total_casas_y_deptos_2050</vt:lpstr>
      <vt:lpstr>Total_casas_y_deptos_2050!_FilterDatabase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Vera O.</cp:lastModifiedBy>
  <dcterms:created xsi:type="dcterms:W3CDTF">2023-09-27T18:50:11Z</dcterms:created>
  <dcterms:modified xsi:type="dcterms:W3CDTF">2023-10-10T01:29:14Z</dcterms:modified>
</cp:coreProperties>
</file>