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an Antonio\AppData\Local\Microsoft\Windows\INetCache\Content.Outlook\YSL2MRTK\"/>
    </mc:Choice>
  </mc:AlternateContent>
  <xr:revisionPtr revIDLastSave="0" documentId="13_ncr:1_{01C610C2-3791-42BF-AADE-0F14436F45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rgar Feb24 26" sheetId="16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5" i="160" l="1"/>
  <c r="C177" i="160" s="1"/>
  <c r="H153" i="160"/>
  <c r="H152" i="160"/>
  <c r="H151" i="160"/>
  <c r="H150" i="160"/>
  <c r="H149" i="160"/>
  <c r="H148" i="160"/>
  <c r="H147" i="160"/>
  <c r="H146" i="160"/>
  <c r="H145" i="160"/>
  <c r="H144" i="160"/>
  <c r="H143" i="160"/>
  <c r="H142" i="160"/>
  <c r="H141" i="160"/>
  <c r="H140" i="160"/>
  <c r="H139" i="160"/>
  <c r="H138" i="160"/>
  <c r="H137" i="160"/>
  <c r="H136" i="160"/>
  <c r="H135" i="160"/>
  <c r="H134" i="160"/>
  <c r="H133" i="160"/>
  <c r="H132" i="160"/>
  <c r="H131" i="160"/>
  <c r="H130" i="160"/>
  <c r="H129" i="160"/>
  <c r="H128" i="160"/>
  <c r="H127" i="160"/>
  <c r="H126" i="160"/>
  <c r="H125" i="160"/>
  <c r="H124" i="160"/>
  <c r="H123" i="160"/>
  <c r="H122" i="160"/>
  <c r="H121" i="160"/>
  <c r="H120" i="160"/>
  <c r="H119" i="160"/>
  <c r="H118" i="160"/>
  <c r="H117" i="160"/>
  <c r="H116" i="160"/>
  <c r="H115" i="160"/>
  <c r="H114" i="160"/>
  <c r="H113" i="160"/>
  <c r="H112" i="160"/>
  <c r="H111" i="160"/>
  <c r="H110" i="160"/>
  <c r="H109" i="160"/>
  <c r="H108" i="160"/>
  <c r="H107" i="160"/>
  <c r="H106" i="160"/>
  <c r="H105" i="160"/>
  <c r="H104" i="160"/>
  <c r="H103" i="160"/>
  <c r="H102" i="160"/>
  <c r="H101" i="160"/>
  <c r="H100" i="160"/>
  <c r="H99" i="160"/>
  <c r="H98" i="160"/>
  <c r="H97" i="160"/>
  <c r="H96" i="160"/>
  <c r="H95" i="160"/>
  <c r="H94" i="160"/>
  <c r="H93" i="160"/>
  <c r="H92" i="160"/>
  <c r="H91" i="160"/>
  <c r="H90" i="160"/>
  <c r="H89" i="160"/>
  <c r="H88" i="160"/>
  <c r="H87" i="160"/>
  <c r="H86" i="160"/>
  <c r="H85" i="160"/>
  <c r="H84" i="160"/>
  <c r="H83" i="160"/>
  <c r="H82" i="160"/>
  <c r="H81" i="160"/>
  <c r="H80" i="160"/>
  <c r="H79" i="160"/>
  <c r="H78" i="160"/>
  <c r="H77" i="160"/>
  <c r="H76" i="160"/>
  <c r="H75" i="160"/>
  <c r="H74" i="160"/>
  <c r="H73" i="160"/>
  <c r="H72" i="160"/>
  <c r="F71" i="160"/>
  <c r="H71" i="160" s="1"/>
  <c r="F70" i="160"/>
  <c r="H70" i="160" s="1"/>
  <c r="H69" i="160"/>
  <c r="H68" i="160"/>
  <c r="H67" i="160"/>
  <c r="H66" i="160"/>
  <c r="H65" i="160"/>
  <c r="H64" i="160"/>
  <c r="H63" i="160"/>
  <c r="H62" i="160"/>
  <c r="H61" i="160"/>
  <c r="H60" i="160"/>
  <c r="H59" i="160"/>
  <c r="H58" i="160"/>
  <c r="H57" i="160"/>
  <c r="H56" i="160"/>
  <c r="H55" i="160"/>
  <c r="H54" i="160"/>
  <c r="H53" i="160"/>
  <c r="H52" i="160"/>
  <c r="H51" i="160"/>
  <c r="H50" i="160"/>
  <c r="H49" i="160"/>
  <c r="H48" i="160"/>
  <c r="H47" i="160"/>
  <c r="H46" i="160"/>
  <c r="H45" i="160"/>
  <c r="H44" i="160"/>
  <c r="H43" i="160"/>
  <c r="H42" i="160"/>
  <c r="H41" i="160"/>
  <c r="H40" i="160"/>
  <c r="H39" i="160"/>
  <c r="H38" i="160"/>
  <c r="H37" i="160"/>
  <c r="H36" i="160"/>
  <c r="H35" i="160"/>
  <c r="H34" i="160"/>
  <c r="H33" i="160"/>
  <c r="H32" i="160"/>
  <c r="H31" i="160"/>
  <c r="H30" i="160"/>
  <c r="H29" i="160"/>
  <c r="H28" i="160"/>
  <c r="H27" i="160"/>
  <c r="H26" i="160"/>
  <c r="H25" i="160"/>
  <c r="H24" i="160"/>
  <c r="H23" i="160"/>
  <c r="H22" i="160"/>
  <c r="H21" i="160"/>
  <c r="H20" i="160"/>
  <c r="H19" i="160"/>
  <c r="H18" i="160"/>
  <c r="H17" i="160"/>
  <c r="H16" i="160"/>
  <c r="H15" i="160"/>
  <c r="H14" i="160"/>
  <c r="H13" i="160"/>
  <c r="H12" i="160"/>
  <c r="H11" i="160"/>
  <c r="H10" i="160"/>
  <c r="H9" i="160"/>
  <c r="H8" i="160"/>
  <c r="H7" i="160"/>
  <c r="H6" i="160"/>
  <c r="H5" i="160"/>
  <c r="H4" i="160"/>
  <c r="C176" i="16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Antonio</author>
    <author>1659531</author>
  </authors>
  <commentList>
    <comment ref="F66" authorId="0" shapeId="0" xr:uid="{22B14F68-63C2-487A-A7F4-919C100DDE72}">
      <text>
        <r>
          <rPr>
            <b/>
            <sz val="9"/>
            <color indexed="81"/>
            <rFont val="Tahoma"/>
            <family val="2"/>
          </rPr>
          <t>Juan Antonio:</t>
        </r>
        <r>
          <rPr>
            <sz val="9"/>
            <color indexed="81"/>
            <rFont val="Tahoma"/>
            <family val="2"/>
          </rPr>
          <t xml:space="preserve">
Precio de convenio 398.13
Se estará modificando mientras se resuelve la disponibilidad de Embraco</t>
        </r>
      </text>
    </comment>
    <comment ref="F70" authorId="0" shapeId="0" xr:uid="{D13A553D-4874-4768-ADF3-D383D4F2A267}">
      <text>
        <r>
          <rPr>
            <b/>
            <sz val="9"/>
            <color indexed="81"/>
            <rFont val="Tahoma"/>
            <family val="2"/>
          </rPr>
          <t>Juan Antonio:</t>
        </r>
        <r>
          <rPr>
            <sz val="9"/>
            <color indexed="81"/>
            <rFont val="Tahoma"/>
            <family val="2"/>
          </rPr>
          <t xml:space="preserve">
Precio convenio 355.56
Se estará modificando mientras estemos surtiendo los que compramos con Radio</t>
        </r>
      </text>
    </comment>
    <comment ref="F71" authorId="0" shapeId="0" xr:uid="{904620EB-2D98-4296-84BD-C09C49827EA2}">
      <text>
        <r>
          <rPr>
            <b/>
            <sz val="9"/>
            <color indexed="81"/>
            <rFont val="Tahoma"/>
            <family val="2"/>
          </rPr>
          <t>Juan Antonio:</t>
        </r>
        <r>
          <rPr>
            <sz val="9"/>
            <color indexed="81"/>
            <rFont val="Tahoma"/>
            <family val="2"/>
          </rPr>
          <t xml:space="preserve">
Precio convenio 355.56
Se estará modificando mientras estemos surtiendo los que compramos con Radio</t>
        </r>
      </text>
    </comment>
    <comment ref="D157" authorId="1" shapeId="0" xr:uid="{DAF4593B-FB74-4A00-B549-B8CB536F5065}">
      <text>
        <r>
          <rPr>
            <b/>
            <sz val="8"/>
            <color indexed="81"/>
            <rFont val="Tahoma"/>
            <family val="2"/>
          </rPr>
          <t>1659531:</t>
        </r>
        <r>
          <rPr>
            <sz val="8"/>
            <color indexed="81"/>
            <rFont val="Tahoma"/>
            <family val="2"/>
          </rPr>
          <t xml:space="preserve">
429-458/1
</t>
        </r>
      </text>
    </comment>
  </commentList>
</comments>
</file>

<file path=xl/sharedStrings.xml><?xml version="1.0" encoding="utf-8"?>
<sst xmlns="http://schemas.openxmlformats.org/spreadsheetml/2006/main" count="461" uniqueCount="391">
  <si>
    <t>Clave Oxxo</t>
  </si>
  <si>
    <t>Descripcion Oracle</t>
  </si>
  <si>
    <t>Modelo</t>
  </si>
  <si>
    <t>Comp. Hermetico 1.5hp 220v R22 CR18K6TF5525 Copeland</t>
  </si>
  <si>
    <t>CR18K6-TF5-525</t>
  </si>
  <si>
    <t>Comp. Hermetico  2 hp 220v R22 CR24K6TF5525 Copeland</t>
  </si>
  <si>
    <t>CR24K6-TF5-525</t>
  </si>
  <si>
    <t>Comp. Hermetico Scroll 4.5 hp 220v R22 ZR54K5TF5800 Copeland</t>
  </si>
  <si>
    <t>ZR54K5-TF5-800</t>
  </si>
  <si>
    <t>Comp. Hermetico 3 hp 220v R22 CR38K6TF5525 Copeland</t>
  </si>
  <si>
    <t>CR38K6-TF5-525</t>
  </si>
  <si>
    <t>Comp. Hermetico Scroll 4 hp 220v R22 ZR48K5TF5800 Copeland</t>
  </si>
  <si>
    <t>ZR48K5-TF5-800</t>
  </si>
  <si>
    <t>Comp.Hermetico 1 hp 220v R22 RRT10K1EPFV901 Copeland</t>
  </si>
  <si>
    <t>RRT10K1E-PFV-901</t>
  </si>
  <si>
    <t>Comp.Hermetico 1.5hp 220v R404A CS10K6ETF5545 Copeland</t>
  </si>
  <si>
    <t>CS10K6E-TF5-545</t>
  </si>
  <si>
    <t>Comp. Hermetico 5 hp  220v R22 CR60K5TF5556 COPELAND</t>
  </si>
  <si>
    <t>CR60K5-TF5-556</t>
  </si>
  <si>
    <t>Comp. Hermetico Scroll 5 hp 220v R22 ZR61KCTF5522 Copeland</t>
  </si>
  <si>
    <t>ZR61KC-TF5-522</t>
  </si>
  <si>
    <t>Comp.Hermetico 4 hp 220V R22 CR47KQPFV555 Copeland</t>
  </si>
  <si>
    <t>CR47KQ-PFV-555</t>
  </si>
  <si>
    <t>Comp. Hermetico Scroll R410A, 230/3/60 ZP51K5E-PFV-800 Copeland</t>
  </si>
  <si>
    <t>ZP51K5E-PFV-800</t>
  </si>
  <si>
    <t>Comp. Hermetico Scroll R410A, 230/3/60 ZP51K5E-TF5-800 Copeland</t>
  </si>
  <si>
    <t>ZP51K5E-TF5-800</t>
  </si>
  <si>
    <t>Comp.Hermetico R404A, 230/1/60 CS18K6E-PFV-522 Copeland</t>
  </si>
  <si>
    <t>CS18K6E-PFV-522</t>
  </si>
  <si>
    <t>Comp. Hermetico Scroll R410A, 230/3/60 ZP42K5E-TF5-800 Copeland</t>
  </si>
  <si>
    <t>ZP42K5E-TF5-800</t>
  </si>
  <si>
    <t>Comp. Hermetico R22, 230/3/60 CR32K6-TF5-525 Copeland</t>
  </si>
  <si>
    <t>CR32K6-TF5-525</t>
  </si>
  <si>
    <t>Comp. Hermetico R-22 230/3/60 ZR57K3-TF5-522 Copeland</t>
  </si>
  <si>
    <t>ZR57K3-TF5-522</t>
  </si>
  <si>
    <t>Comp. Scroll R404A, 230/3/60 ZS09KAE-TF5-818 Copeland</t>
  </si>
  <si>
    <t>ZS09KAE-TF5-818</t>
  </si>
  <si>
    <t>Comp.Hermetico   R22, 200-230/3/60 CR22K6-TF5-525 Copeland</t>
  </si>
  <si>
    <t>CR22K6-TF5-525</t>
  </si>
  <si>
    <t>Comp.Hermetico R404A, 230/3/60 RST70C1E-TA5-901 Copeland</t>
  </si>
  <si>
    <t>RST70C1E-TA5-901</t>
  </si>
  <si>
    <t>Comp. Scroll 220V/60HZ ZR34K3-TF5-522 Copeland</t>
  </si>
  <si>
    <t>ZR32K5-TF5-800</t>
  </si>
  <si>
    <t>Comp.Hermetico 220V/60HZ/R22  CR24K6-PFV-525 Copeland</t>
  </si>
  <si>
    <t>CR24K6-PFV-525</t>
  </si>
  <si>
    <t>Comp.Hermetico  220V/60HZ/R22 CR53KQ-TF5-556 Copeland</t>
  </si>
  <si>
    <t>CR53KQ-TF5-556</t>
  </si>
  <si>
    <t>Comp.Hermetico  1.5 HP/230V/60HZ/ CS10K6E-PFV-545 Copeland</t>
  </si>
  <si>
    <t>CS10K6E-PFV-545</t>
  </si>
  <si>
    <t>Comp. Scroll 3 hp R404A, 220/3/60 ZS21KAE-TF5-818 Copeland</t>
  </si>
  <si>
    <t>ZS21KAE-TF5-818</t>
  </si>
  <si>
    <t>COMPRESOR HERMETICO R404A 230/3/60 CS18K6E-TF5-545  COPELAND</t>
  </si>
  <si>
    <t>CS18K6E-TF5-545</t>
  </si>
  <si>
    <t>Comp. Hermetico Scroll R410A,230/3/60 ZP36K5E-PFV-800  Copeland</t>
  </si>
  <si>
    <t>ZP36K5E-PFV-800</t>
  </si>
  <si>
    <t>Comp.Hermetico 1 1/2  R22,R404a 200-230/3/60 ZS11KAE-TF5-818 Copeland</t>
  </si>
  <si>
    <t>ZS11KAE-TF5-818</t>
  </si>
  <si>
    <t>Comp.Hermetico  2 HP R22,R404a 220/3/60 ZS15KAE-TF5-818 Copeland</t>
  </si>
  <si>
    <t>ZS15KAE-TF5-818</t>
  </si>
  <si>
    <t>Comp. Hermetico 3.5 HP R22,R404A,507 230V ZS26KAE-TF5-818 Copeland</t>
  </si>
  <si>
    <t>ZS26KAE-TF5-818</t>
  </si>
  <si>
    <t>Comp. Scroll  3 1/2 hp 200-230/1/60 ZS26KAE-PFV-818 Copeland</t>
  </si>
  <si>
    <t>ZS26KAE-PFV-818</t>
  </si>
  <si>
    <t>Comp. Hermetico 3/4 hp 208-230V R22,R404A RST97C1E-PFV-901 Copeland</t>
  </si>
  <si>
    <t>RST97C1E-PFV-901</t>
  </si>
  <si>
    <t>Comp. Scroll 4 1/2 hp 200-230V R410A ZP54KSE-TF5-800 Copeland</t>
  </si>
  <si>
    <t>ZP54K5E-TF5-800</t>
  </si>
  <si>
    <t>Compresor Scroll 5 hp 220/3/60 410A ZP57K3E-TF5-522 Copeland</t>
  </si>
  <si>
    <t>ZP57K3E-TF5-522</t>
  </si>
  <si>
    <t>Compresor Hermetico 2 hp 220/3/60 404A CS20K6E-TF5-545 Copeland</t>
  </si>
  <si>
    <t>CS20K6E-TF5-545</t>
  </si>
  <si>
    <t>Comp. Scroll 2.5 hp R404A, 220/3/60 ZS19KAE-TF5-818 Copeland</t>
  </si>
  <si>
    <t>ZS19KAE-TF5-818</t>
  </si>
  <si>
    <t>Comp.Scroll 3-3/4 HP, 200-230V, R410A,ZPS49K5E-TF5-800, Copeland</t>
  </si>
  <si>
    <t>ZPS49K5E-TF5-800</t>
  </si>
  <si>
    <t>Comp. Hermetico 3HP 60/3/220 ZP38K5E-TF5-800 Copeland</t>
  </si>
  <si>
    <t>ZP38K5E-TF5-800</t>
  </si>
  <si>
    <t>Comp. Hermetico 4HP 60/3/230 ZPS51K5E-TF5-800 Copeland</t>
  </si>
  <si>
    <t>ZPS51K5E-TF5-800</t>
  </si>
  <si>
    <t>Compresor Scroll 3hp 60/3/230, ZP31K5E-TF5-800 R410A Copeland</t>
  </si>
  <si>
    <t>ZP31K5E-TF5-800</t>
  </si>
  <si>
    <t>COMPRESOR HERMETICO CR38K6-PFV-525  3HP COPELAND</t>
  </si>
  <si>
    <t>CR38K6-PFV-525</t>
  </si>
  <si>
    <t>COMPRESOR SCROLL R410A  200-230/3/60HZ ZPS30K5E-TF5-800  3 TON COPELAND</t>
  </si>
  <si>
    <t>ZPS30K5E-TF5-800</t>
  </si>
  <si>
    <t>COMPRESOR SCROLL R410A   200-230/3/60HZ ZPS40K5E-TF5-800  4 TON COPELAND</t>
  </si>
  <si>
    <t>ZPS40K5E-TF5-800</t>
  </si>
  <si>
    <t>COMPRESOR SCROLL R410A   208-230/1/60HZ ZPS51K5E-PFV-830  5 TON COPELAND</t>
  </si>
  <si>
    <t>ZPS51K5E-PFV-800</t>
  </si>
  <si>
    <t>COMPRESOR SCROLL R410A   208-230/1/60HZ ZP42K5E-PFV-800  4 TON COPELAND</t>
  </si>
  <si>
    <t>ZP42K5E-PFV-800</t>
  </si>
  <si>
    <t>COMPRESOR SCROLL   R410A 200-220/3/60HZ  ZP39K5E-TF5-800  3 TON COPELAND</t>
  </si>
  <si>
    <t>ZP39K5E-TF5-800</t>
  </si>
  <si>
    <t>ZS21KAE-PFV-818</t>
  </si>
  <si>
    <t>COMP 2HP 208/230/1 SCR ZS15KAE-PFV-818 2HP 208/230/1  COPELAND PARA CUARTOS FRIOS REF</t>
  </si>
  <si>
    <t>ZS15KAE-PFV-818</t>
  </si>
  <si>
    <t>Comp. Scroll R404A, 230/1/60 ZS09KAE-PFV-818 Copeland</t>
  </si>
  <si>
    <t>ZS09KAE-PFV-818</t>
  </si>
  <si>
    <t>COMPRESOR SCROLL  1.5 HP. R22/R404A/507 220/1 ZS11KAE-PFV-818  COPELAND</t>
  </si>
  <si>
    <t>ZS11KAE-PFV-818</t>
  </si>
  <si>
    <t>Compressor Scroll, 2.5 HP 208-230/1/60 ZS19KAE-PFV-818 Copeland</t>
  </si>
  <si>
    <t>ZS19KAE-PFV-818</t>
  </si>
  <si>
    <t>COMPRESOR HERMETICO 1.5 H.P CS12K6E-PFV-545   COPELAND</t>
  </si>
  <si>
    <t>CS12K6E-PFV-545</t>
  </si>
  <si>
    <t>COMPRESOR SCROLL 4HP. R404A 220/3  ZS29KAE-TF5-818  4 HP COPELAND</t>
  </si>
  <si>
    <t>ZS29KAE-TF5-818</t>
  </si>
  <si>
    <t>Comp. Hermetico  3/4 hp 220v R404A NT2178GKVB Embraco</t>
  </si>
  <si>
    <t>NT2178GKV-B</t>
  </si>
  <si>
    <t>Comp. Hermetico 1 1/4 hp 220v R404A NJ9232GKB Embraco</t>
  </si>
  <si>
    <t>NJ9232GK-B</t>
  </si>
  <si>
    <t>Comp. Hermetico 1 hp  220v R404A J9226GKB Embraco</t>
  </si>
  <si>
    <t>NJ9226GK-B</t>
  </si>
  <si>
    <t>Comp. Hermetico 1 hp 220v R404A NT6222GKV-B Embraco</t>
  </si>
  <si>
    <t>NT6222GKV-B</t>
  </si>
  <si>
    <t>Comp. Hermetico 1.5 HP R134A 115V FFI12HBHX Embraco</t>
  </si>
  <si>
    <t>FFI12HBHX</t>
  </si>
  <si>
    <t>Comp. Hermetico 1/4 hp 110v R134A  FF10HBX Embraco</t>
  </si>
  <si>
    <t>FFI10HBX</t>
  </si>
  <si>
    <t>Comp.. Hermetico 1/3 hp 115v R134A FFI10HBX Embraco</t>
  </si>
  <si>
    <t>Comp.Hermetico  1/2 HP 115/1/60 R404A LBP NEK2134GK Embraco</t>
  </si>
  <si>
    <t>NEK2134GK</t>
  </si>
  <si>
    <t>Comp.Hermetico  3/4HP 220V/1/60HZ R134A HBP NT6217ZV-B Embraco</t>
  </si>
  <si>
    <t>NT6217ZV-B</t>
  </si>
  <si>
    <t>COMP.HERMETICO ¾ 220V 134ª HFV NT6215Z-B EMBRACO</t>
  </si>
  <si>
    <t>NT6215Z-B</t>
  </si>
  <si>
    <t>Comp.Hermetico 1 1/4 HP 220/1/60 R134a MBP NJ6226Z-B Embraco</t>
  </si>
  <si>
    <t>NJ6226Z-B</t>
  </si>
  <si>
    <t>Comp.Hermetico 1/3 HP 115/1/60 R404A LBP NEK2121GK Embraco</t>
  </si>
  <si>
    <t>NEK2121GK</t>
  </si>
  <si>
    <t>Comp.Hermetico 1HP 220/1/60 LBP NT2178GKV Embraco</t>
  </si>
  <si>
    <t>NT2178GKV</t>
  </si>
  <si>
    <t>Comp.Hermetico R134A /115/1/60 FFI8.5HAK Embraco</t>
  </si>
  <si>
    <t>FFI8.5HAK</t>
  </si>
  <si>
    <t>Comp.Hermetico R134A, 220V NJ6220Z Embraco</t>
  </si>
  <si>
    <t>NJ6220Z-B</t>
  </si>
  <si>
    <t>Comp.Hermetico R404, 220V NJ6220Z Embraco</t>
  </si>
  <si>
    <t>Comp.Hermetico R404,115V 60HZV NT2168GKV Embraco</t>
  </si>
  <si>
    <t>NT2168GKV</t>
  </si>
  <si>
    <t>Compresor hermetico  1 hp  404A 220V NJ2192GK-B Embraco</t>
  </si>
  <si>
    <t>NJ2192GK-B</t>
  </si>
  <si>
    <t>Compresor hermetico 1/8 a 1 1/4 hp 134A 115V EM55HNX Embraco</t>
  </si>
  <si>
    <t>EM55HNX</t>
  </si>
  <si>
    <t>COMPRESOR EMB FFU130HAX 115V 50/60HZCOMP</t>
  </si>
  <si>
    <t>FFU130HAX</t>
  </si>
  <si>
    <t>MOTOR DE 1/15HP 208-230V/1/50-60HZ 1400-1550RPM CCW P/UC</t>
  </si>
  <si>
    <t>MOTOR DE 1/20HP 208-230V PSC P/UC</t>
  </si>
  <si>
    <t>MOTOR DE 1/3HP K055NEC0879013M P/UC</t>
  </si>
  <si>
    <t>GAS R-22 13.62Kg Dupont</t>
  </si>
  <si>
    <t>N/A</t>
  </si>
  <si>
    <t>GAS 1KG R22</t>
  </si>
  <si>
    <t>GAS 404A 10.89Kg Dupont</t>
  </si>
  <si>
    <t>GAS .425 KG 404A</t>
  </si>
  <si>
    <t>GAS 134A 13.62Kg Dupont</t>
  </si>
  <si>
    <t>GAS 1KG 134A</t>
  </si>
  <si>
    <t>GAS 410A 11.34Kg Dupont</t>
  </si>
  <si>
    <t>GAS OPTEON XP40  11.35 KG CHEMOURS</t>
  </si>
  <si>
    <t>Motor 1 HP 1075 RPM 208-230/1/2 X 6-1/2 6677-8907 Emerson</t>
  </si>
  <si>
    <t>6677-8907</t>
  </si>
  <si>
    <t>Motor 1/12 - 1/20 HP 1550 RPM 110-220/1/60 REVERSIBLE 5934-9664 Emerson</t>
  </si>
  <si>
    <t>5934-9664</t>
  </si>
  <si>
    <t>Motor 1/2 HP 1075 RPM  208-230/1/60  REVERSIBLE 6037-1862 Emerson</t>
  </si>
  <si>
    <t>6037-1862</t>
  </si>
  <si>
    <t>Motor 1/2 HP 1075 RPM 208-230/1/60 6037-1862 Emerson</t>
  </si>
  <si>
    <t>Motor 1/2 HP  1725/1140 RPM  115 V 6044-6765 Emerson</t>
  </si>
  <si>
    <t>6044-6765</t>
  </si>
  <si>
    <t>Motor 1/3 HP 1075 RPM 208-230/1/60 6036-1861 Emerson</t>
  </si>
  <si>
    <t>6036-1861</t>
  </si>
  <si>
    <t>Motor 1/4 HP 1075 RPM 208-230 V REVERSIBLE 6035-1860 Emerson</t>
  </si>
  <si>
    <t>6035-1860</t>
  </si>
  <si>
    <t>Motor 1/40 HP 18 WATTS 1550 RPM 127/1/60 5447-mfb-18 w Emerson</t>
  </si>
  <si>
    <t>5447-MFB-18 W</t>
  </si>
  <si>
    <t>Motor 1/6 220V 1550RPM 6027-8661 Emerson</t>
  </si>
  <si>
    <t>6027-8661</t>
  </si>
  <si>
    <t>Motor 1/70 HP 127V 1550 RPM 5446-MFB-10W  Emerson</t>
  </si>
  <si>
    <t>5446-MFB-10W</t>
  </si>
  <si>
    <t>Motor 3/4HP 220V 60HZ 1075RPM 6038-1868 Emerson</t>
  </si>
  <si>
    <t>6038-1868</t>
  </si>
  <si>
    <t>Motror 1/4 HP 208/230 1625 RMP 6699-1890 Emerson</t>
  </si>
  <si>
    <t>6699-1890</t>
  </si>
  <si>
    <t>MOTO 3/4A 220V FD1074 Regal</t>
  </si>
  <si>
    <t>FD1074</t>
  </si>
  <si>
    <t>BD1106</t>
  </si>
  <si>
    <t>Motor 1/12 HP, 115/230V, 1550 RPM, Reversible, Flecha de 5/16" x 3" 1 Vel D1127 Regal</t>
  </si>
  <si>
    <t>D1127</t>
  </si>
  <si>
    <t>RL3730</t>
  </si>
  <si>
    <t>Motor 1/20 Hp 1500 RPM 115V 1 VEL,ABIERTO,CW,BUJES ,FLECHA 5/16" D1124 REGAL</t>
  </si>
  <si>
    <t>D1124</t>
  </si>
  <si>
    <t>Motor 1/20 Hp 1500 RPM 115V ABIERTO, CCW, BUJES, FLECHA 5/16”  D133 REGAL</t>
  </si>
  <si>
    <t>D133</t>
  </si>
  <si>
    <t>Motor 1/20 Hp 1500 RPM 208-230V, 1 VEL ,CCW,BUJES,FLECHA 5/16" D1103 REGAL</t>
  </si>
  <si>
    <t>D1103</t>
  </si>
  <si>
    <t>Motor 1/20 Hp 1550 RPM 110V, 1 VEL ,CCW,BUJES,FLECHA 5/16" D1101 REGAL</t>
  </si>
  <si>
    <t>D1101</t>
  </si>
  <si>
    <t>FS1024S</t>
  </si>
  <si>
    <t>MOTOR 1/6HP 1550RPM 220-1 1 FLRCHA AO-SMITH 593 Regal</t>
  </si>
  <si>
    <t>Motor 16W, 115V, 1550 RPM, 1 Vel, Cerrado, CWLE, Chumaceras, Acero, Flecha 1/4-20 D566 Regal</t>
  </si>
  <si>
    <t>D566</t>
  </si>
  <si>
    <t>Motor 16W, 230V, 1550 RPM, 1 Vel, Cerrado, CWLE, Chumaceras, Acero, Flecha 1/4-20 D568 Regal</t>
  </si>
  <si>
    <t>D568</t>
  </si>
  <si>
    <t>MOTOR 3HP 220/460V 1725R 3F MOD: 5K49MN4293BX H887L Regal</t>
  </si>
  <si>
    <t>H887L</t>
  </si>
  <si>
    <t>MOTOR 9W ROT/CW/COND/115V 15411 MARS D562 Regal</t>
  </si>
  <si>
    <t>D562</t>
  </si>
  <si>
    <t>Motor 9W, 230V, 1550 RPM, Cerrado, CWLE, Chumaceras, Aluminio, Flecha 1/4-20 D564 Regal</t>
  </si>
  <si>
    <t>D564</t>
  </si>
  <si>
    <t>Motor Arktic 59 1/10 hp,Condensadora, 5SME59CLI2215A Regal</t>
  </si>
  <si>
    <t>5SME59CLI2215A</t>
  </si>
  <si>
    <t>Motor Arktic 59 1/15 hp 2 Speeds, Evaporadora Temeratura Media,5SME59BVA2070 Regal</t>
  </si>
  <si>
    <t>5SME59BVA2070</t>
  </si>
  <si>
    <t>Motor Arktic 59 1/15 hp, Condensadora , 5SME59BVA2037 Regal</t>
  </si>
  <si>
    <t>5SME59BVA2037</t>
  </si>
  <si>
    <t>MOTOR BOHN 1/15 220V 1550ORPM D1123/25309101 FL. 5/16 D1123 Regal</t>
  </si>
  <si>
    <t>D1123</t>
  </si>
  <si>
    <t>Motor SSC ,Evaporadora cuarto de hielo, SSC2B14CSHBA2 Regal</t>
  </si>
  <si>
    <t>SSC2B14CSHBA2</t>
  </si>
  <si>
    <t>MOTOR VENCA 1/40 115V 1550RPM/BALERO 7405 D126 Regal</t>
  </si>
  <si>
    <t>D126</t>
  </si>
  <si>
    <t>MOTOR VENCA 1/40/CHUM/127V 1550RPM 2410 D127 Regal</t>
  </si>
  <si>
    <t>D127</t>
  </si>
  <si>
    <t>RL3729</t>
  </si>
  <si>
    <t>MOTOS 3/4A 115V  FDL1074 Regal</t>
  </si>
  <si>
    <t>FDL1074</t>
  </si>
  <si>
    <t>MOTOR I ELC 18W 220V 50/60HZ 1300RPM MARCA IMBERA PARA AA Y REF</t>
  </si>
  <si>
    <t>NET3T16TUN204</t>
  </si>
  <si>
    <t>MOTOTR 1HP MONOFASICO PARA TURBINA 127V/220V RPM 1800 Marathon</t>
  </si>
  <si>
    <t>C1480</t>
  </si>
  <si>
    <t>Motor  1/2HP 220V 60HZ 1075RPM 648-410/50 Mcmillan</t>
  </si>
  <si>
    <t>648-410/50</t>
  </si>
  <si>
    <t>Motor  1/40 hp cerrado, 127v, ccw C/C 483-4A-C/9</t>
  </si>
  <si>
    <t>483-4A-C/9</t>
  </si>
  <si>
    <t>Motor 1/3 hp 1075 RPM C/C  208/230v 648-410/40</t>
  </si>
  <si>
    <t>648-410/40</t>
  </si>
  <si>
    <t>Motor multiple 1/12a1/20hp 127/220v  Reversible 429-410/18</t>
  </si>
  <si>
    <t>429-410/18</t>
  </si>
  <si>
    <t>Motor 1/4 hp 1625 RPM  C/C 208/230v 448-410/32</t>
  </si>
  <si>
    <t>448-410/32</t>
  </si>
  <si>
    <t>Motor  1/70HP 115V/ 127V 60HZ 1550RPM 483-4F-B/5 Mcmillan</t>
  </si>
  <si>
    <t>483-4F-B/5</t>
  </si>
  <si>
    <t>Motor  1/70HP 220V 60HZ 1550RPM 483-4F-B/5-2 Mcmillan</t>
  </si>
  <si>
    <t>483-4F-B/5-2</t>
  </si>
  <si>
    <t>Motor  3/4HP 220V 60HZ 1075RPM 648-410/61 Mcmillan</t>
  </si>
  <si>
    <t>648-410/61</t>
  </si>
  <si>
    <t>Motor 1/167HP 120V 60HZ 3000RPM C264-92/1 Mcmillan</t>
  </si>
  <si>
    <t>C264-92/1</t>
  </si>
  <si>
    <t>MOTOR 1/40 HP, 220V, 60HZ, 1550 RPM 1/12E-2 MCMILLAN PARA AA Y REF</t>
  </si>
  <si>
    <t>1/12E-2</t>
  </si>
  <si>
    <t>Motor 1/40HP 220V 60HZ 1550RPM 483-4F-C/5-2 Mcmillan</t>
  </si>
  <si>
    <t>483-4F-C/5-2</t>
  </si>
  <si>
    <t>MOTOR 1/6HP 1550RPM 220-1 1 FLRCHA  4125-458/2 Mcmillan</t>
  </si>
  <si>
    <t>4125-458/2</t>
  </si>
  <si>
    <t>MOTOR 1/70 HP, 115V, 60HZ, 1550 RPM 1/11E MCMILLAN PARA AA Y REF</t>
  </si>
  <si>
    <t>1/11E</t>
  </si>
  <si>
    <t>Motor 1/80 127V 60HZ 3000RPM 264-43/6 Mcmillan</t>
  </si>
  <si>
    <t>264-43/6</t>
  </si>
  <si>
    <t>Motor 18W 115V 60HZ 1500RPM 483-4L-UB/4A Mcmillan</t>
  </si>
  <si>
    <t>483-4L-UB/4A</t>
  </si>
  <si>
    <t>Motor 18W 220V 50/60HZ 1300RPM 483-4L-UB/14A Mcmillan</t>
  </si>
  <si>
    <t>483-4L-UB/14A</t>
  </si>
  <si>
    <t>MOTOR 9W ROT/CW/COND/115V 15411 483-4l-UB/3A Mcmillan</t>
  </si>
  <si>
    <t>483-4L-UB/3A</t>
  </si>
  <si>
    <t>MOTOR T/VENCA 10W 115V C/ASPA Y BASE CHUM 483-4F-1/12E Mcmillan</t>
  </si>
  <si>
    <t>483-4F-1/12E</t>
  </si>
  <si>
    <t>MOTOR VENCA 1/40 115V 1550RPM/BALERO 7405 483-4f-C/7 Mcmillan</t>
  </si>
  <si>
    <t>483-4F-C/7</t>
  </si>
  <si>
    <t>MOTOR VENCA 1/40/CHUM/127V 1550RPM 2410 483-4F-C/5 Mcmillan</t>
  </si>
  <si>
    <t>483-4F-C/5</t>
  </si>
  <si>
    <t>Fabricante</t>
  </si>
  <si>
    <t>REFERENCIA INTERNA</t>
  </si>
  <si>
    <t>PRECIO MN</t>
  </si>
  <si>
    <t>COPELAND</t>
  </si>
  <si>
    <t>CP-CR18K6TF5</t>
  </si>
  <si>
    <t>CP-CR24K6TF5</t>
  </si>
  <si>
    <t>CP-ZR54K5TF5</t>
  </si>
  <si>
    <t>CP-CR38K6TF5</t>
  </si>
  <si>
    <t>CP-ZR48K5TF5</t>
  </si>
  <si>
    <t>-</t>
  </si>
  <si>
    <t>CP-CS10K6ETF5</t>
  </si>
  <si>
    <t>CP-CR60K5TF5</t>
  </si>
  <si>
    <t>CP-ZR61KCTF5</t>
  </si>
  <si>
    <t>CP-CR47KQPFV</t>
  </si>
  <si>
    <t>CP-ZP51K5EPFV</t>
  </si>
  <si>
    <t>CP-ZP51K5ETF5</t>
  </si>
  <si>
    <t>CP-CS18K6EPFV</t>
  </si>
  <si>
    <t>CP-ZP42K5ETF5</t>
  </si>
  <si>
    <t>CP-CR32K6TF5</t>
  </si>
  <si>
    <t>CP-ZS09KAETF5</t>
  </si>
  <si>
    <t>CP-RST70C1ETA5</t>
  </si>
  <si>
    <t>CP-ZR32K5TF5</t>
  </si>
  <si>
    <t>CP-CR24K6PFV</t>
  </si>
  <si>
    <t>CP-CR53KQTF5</t>
  </si>
  <si>
    <t>CP-CS10K6EPFV</t>
  </si>
  <si>
    <t>CP-ZS21KAETF5</t>
  </si>
  <si>
    <t>CP-CS18K6ETF5</t>
  </si>
  <si>
    <t>CP-ZS11KAETF5</t>
  </si>
  <si>
    <t>CP-ZS15KAETF5</t>
  </si>
  <si>
    <t>CP-ZS26KAETF5</t>
  </si>
  <si>
    <t>CP-ZS26KAEPFV</t>
  </si>
  <si>
    <t>CP-RST97C1EPFV</t>
  </si>
  <si>
    <t>CP-ZP54K5ETF5</t>
  </si>
  <si>
    <t>CP-ZS19KAETF5</t>
  </si>
  <si>
    <t>CP-ZPS49K5ETF5</t>
  </si>
  <si>
    <t>CP-ZP38K5ETF5</t>
  </si>
  <si>
    <t>CP-ZPS51K5ETF5</t>
  </si>
  <si>
    <t>CP-ZP31K5ETF5</t>
  </si>
  <si>
    <t>CP-CR38K6PFV</t>
  </si>
  <si>
    <t>CP-ZPS30K5ETF5</t>
  </si>
  <si>
    <t>CP-ZPS40K5ETF5</t>
  </si>
  <si>
    <t>CP-ZPS51K5EPFV</t>
  </si>
  <si>
    <t>CP-ZP42K5EPFV</t>
  </si>
  <si>
    <t>CP-ZS21KAEPFV</t>
  </si>
  <si>
    <t>CP-ZS15KAEPFV</t>
  </si>
  <si>
    <t>CP-ZS09KAEPFV</t>
  </si>
  <si>
    <t>CP-ZS11KAEPFV</t>
  </si>
  <si>
    <t>CP-ZS19KAEPFV</t>
  </si>
  <si>
    <t>CP-CS12K6EPFV</t>
  </si>
  <si>
    <t>z</t>
  </si>
  <si>
    <t>CP-ZS29KAETF5</t>
  </si>
  <si>
    <t>EMBRACO</t>
  </si>
  <si>
    <t>EMB-FFI12HBX</t>
  </si>
  <si>
    <t>EMB-FF10HBX</t>
  </si>
  <si>
    <t>EMB-FFI10HBX</t>
  </si>
  <si>
    <t>EMB-NEK2134GK</t>
  </si>
  <si>
    <t>EMB-NJ6226ZB</t>
  </si>
  <si>
    <t>EMB-NEK2121GK</t>
  </si>
  <si>
    <t>EMB-NJ6220ZB</t>
  </si>
  <si>
    <t>EMB-EM55HNX</t>
  </si>
  <si>
    <t>BOHN</t>
  </si>
  <si>
    <t>BH-2028010140</t>
  </si>
  <si>
    <t>BH-2028010121</t>
  </si>
  <si>
    <t>BH-2028010120</t>
  </si>
  <si>
    <t>BH-25309101</t>
  </si>
  <si>
    <t>BH-2028120013</t>
  </si>
  <si>
    <t>BH-2028090085</t>
  </si>
  <si>
    <t>CHEMOURS</t>
  </si>
  <si>
    <t>CHE-F22C13</t>
  </si>
  <si>
    <t>CHE-F22C1</t>
  </si>
  <si>
    <t>CHE-R404AC10</t>
  </si>
  <si>
    <t>CHE-R404ALV</t>
  </si>
  <si>
    <t>CHE-R134AC13</t>
  </si>
  <si>
    <t>CHE-R134AC1</t>
  </si>
  <si>
    <t>CHE-R410AC11</t>
  </si>
  <si>
    <t>CHE-OPTEONXP40C11</t>
  </si>
  <si>
    <t>EMERSON</t>
  </si>
  <si>
    <t>EME-8907</t>
  </si>
  <si>
    <t>EME-9664</t>
  </si>
  <si>
    <t>EME-1862</t>
  </si>
  <si>
    <t>EME-1861</t>
  </si>
  <si>
    <t>EME-1860</t>
  </si>
  <si>
    <t>EME-MFB18W</t>
  </si>
  <si>
    <t>EME-MFB10W</t>
  </si>
  <si>
    <t>EME-1868</t>
  </si>
  <si>
    <t>EME-1890</t>
  </si>
  <si>
    <t>REGAL</t>
  </si>
  <si>
    <t>CTY-BD1106</t>
  </si>
  <si>
    <t>FCO-D1127</t>
  </si>
  <si>
    <t>FCO-D133</t>
  </si>
  <si>
    <t>RB-593</t>
  </si>
  <si>
    <t>FCO-D1123</t>
  </si>
  <si>
    <t>MC MILLAN</t>
  </si>
  <si>
    <t>BH-2028010217</t>
  </si>
  <si>
    <t>SUSTITUYE AL BH-2028010121</t>
  </si>
  <si>
    <t>BH-2028010213</t>
  </si>
  <si>
    <t>SUSTITUYE AL BH-2028010120</t>
  </si>
  <si>
    <t>TC a usar</t>
  </si>
  <si>
    <t>Se usó el TC promedio Mensual</t>
  </si>
  <si>
    <t>TC Mensual</t>
  </si>
  <si>
    <t>+5%</t>
  </si>
  <si>
    <t>-5%</t>
  </si>
  <si>
    <t>GAS 410A Lata 0.650Kg CHEMOURS</t>
  </si>
  <si>
    <t>Opteon™ SF80 20.43 Kg (limpiador sustitudo 141b)</t>
  </si>
  <si>
    <t>CHE-R410A650GR</t>
  </si>
  <si>
    <t>CHE-OPTEONXP40C49</t>
  </si>
  <si>
    <t>CHE-OPTEONSF80C20</t>
  </si>
  <si>
    <t>EMB-NJ9232GK2</t>
  </si>
  <si>
    <t>EMB-NJ9226GK2</t>
  </si>
  <si>
    <t>EMB-NT2178GKV2</t>
  </si>
  <si>
    <t>EMB-NT6217Z2</t>
  </si>
  <si>
    <t>EMB-NT2168GKV1</t>
  </si>
  <si>
    <t>COMP 3.2HP 208/230/1 SCROLL ZS21KAE-PFV-818 3.2HP 208/230/1  COPELAND PARA CUARTOS FRIOS REF</t>
  </si>
  <si>
    <t>EBM FAN ASSEMBLY S1G305-DA02-07 115-230VAC P/EVA ADT/LET / EBM FAN ASSEMBLY S1G305-DA02-07 115-230VAC</t>
  </si>
  <si>
    <t>EBM FAN ASSEMBLY W1G172-EC91-13 P/EVA TLL / EBM FAN ASSEMBLY W1G172-EC91-33</t>
  </si>
  <si>
    <t>EBM FAN ASSEMBLY W1G250-BB17-10 P/EVA BAP/BEP / EBM FAN ASSEMBLY W1G250-BB17-11</t>
  </si>
  <si>
    <t>GAS OPTEON XP40  49.94 KG CHEMOURS</t>
  </si>
  <si>
    <t>Opteon™ Sflush 4.54 Kg (limpiador sustitudo 141b, presurizado)</t>
  </si>
  <si>
    <t>Motor 1 Hp, 1075RPM, 208-230V, 3 Velocidades, Reversible, Baleros, 3 Velocidades, Abierto, Flecha 1/2", Armazon 48,  BD1106 Regal</t>
  </si>
  <si>
    <t>Motor 1/2 Hp, 1075 RPM, 208-230V, Reversible, Bujes, 1 Velocidad, , Flecha 1/2', Clase B, Armazon 48 RL3730 Regal</t>
  </si>
  <si>
    <t>Motor 1/4 Hp, 1625 RPM, 208-230V, Reversible, Bujes,  1 Velocidad, Flecha 1/2", Clase B, Armazon 48  FS1024S Regal</t>
  </si>
  <si>
    <t>Motor1/3 Hp, 1075 RPM, 208-230V, Reversible, Bujes, 1 Velocidad, Totalmente Cerrado, Flecha 1/2", Clase B, Armazon 48 RL3729 Regal</t>
  </si>
  <si>
    <t>CHE-SFFLUSHC4</t>
  </si>
  <si>
    <t>Precio 2023 DLS</t>
  </si>
  <si>
    <t>EMB-NJ2192GK2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</si>
</sst>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6" formatCode="_-&quot;$&quot;* #,##0.000_-;\-&quot;$&quot;* #,##0.000_-;_-&quot;$&quot;* &quot;-&quot;??_-;_-@_-"/>
    <numFmt numFmtId="167" formatCode="&quot;$&quot;#,##0.00"/>
    <numFmt numFmtId="168" formatCode="_-* #,##0.000000_-;\-* #,##0.000000_-;_-* &quot;-&quot;??_-;_-@_-"/>
  </numFmts>
  <fonts count="12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3">
    <xf numFmtId="0" fontId="0" fillId="0" borderId="0" xfId="0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43" fontId="5" fillId="0" borderId="0" xfId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1" fontId="5" fillId="0" borderId="3" xfId="0" applyNumberFormat="1" applyFont="1" applyBorder="1" applyAlignment="1">
      <alignment horizontal="center" vertical="top" shrinkToFit="1"/>
    </xf>
    <xf numFmtId="0" fontId="7" fillId="0" borderId="3" xfId="0" applyFont="1" applyBorder="1" applyAlignment="1">
      <alignment vertical="top"/>
    </xf>
    <xf numFmtId="0" fontId="7" fillId="0" borderId="3" xfId="0" applyFont="1" applyBorder="1" applyAlignment="1">
      <alignment horizontal="center" vertical="top" wrapText="1"/>
    </xf>
    <xf numFmtId="7" fontId="5" fillId="0" borderId="3" xfId="2" applyNumberFormat="1" applyFont="1" applyFill="1" applyBorder="1" applyAlignment="1">
      <alignment horizontal="center" vertical="top" shrinkToFit="1"/>
    </xf>
    <xf numFmtId="0" fontId="7" fillId="0" borderId="3" xfId="0" applyFont="1" applyBorder="1" applyAlignment="1">
      <alignment horizontal="left" vertical="top" wrapText="1"/>
    </xf>
    <xf numFmtId="166" fontId="5" fillId="0" borderId="3" xfId="2" applyNumberFormat="1" applyFont="1" applyFill="1" applyBorder="1" applyAlignment="1">
      <alignment horizontal="left" vertical="top" shrinkToFit="1"/>
    </xf>
    <xf numFmtId="43" fontId="5" fillId="0" borderId="0" xfId="1" applyFont="1"/>
    <xf numFmtId="1" fontId="5" fillId="0" borderId="5" xfId="0" applyNumberFormat="1" applyFont="1" applyBorder="1" applyAlignment="1">
      <alignment horizontal="center" vertical="top" shrinkToFit="1"/>
    </xf>
    <xf numFmtId="0" fontId="7" fillId="0" borderId="5" xfId="0" applyFont="1" applyBorder="1" applyAlignment="1">
      <alignment vertical="top"/>
    </xf>
    <xf numFmtId="0" fontId="7" fillId="0" borderId="5" xfId="0" applyFont="1" applyBorder="1" applyAlignment="1">
      <alignment horizontal="center" vertical="top" wrapText="1"/>
    </xf>
    <xf numFmtId="7" fontId="5" fillId="0" borderId="5" xfId="2" applyNumberFormat="1" applyFont="1" applyFill="1" applyBorder="1" applyAlignment="1">
      <alignment horizontal="center" vertical="top" shrinkToFit="1"/>
    </xf>
    <xf numFmtId="0" fontId="7" fillId="0" borderId="5" xfId="0" applyFont="1" applyBorder="1" applyAlignment="1">
      <alignment horizontal="left" vertical="top" wrapText="1"/>
    </xf>
    <xf numFmtId="166" fontId="5" fillId="0" borderId="5" xfId="2" applyNumberFormat="1" applyFont="1" applyFill="1" applyBorder="1" applyAlignment="1">
      <alignment horizontal="left" vertical="top" shrinkToFit="1"/>
    </xf>
    <xf numFmtId="1" fontId="5" fillId="0" borderId="8" xfId="0" applyNumberFormat="1" applyFont="1" applyBorder="1" applyAlignment="1">
      <alignment horizontal="center" vertical="top" shrinkToFit="1"/>
    </xf>
    <xf numFmtId="0" fontId="7" fillId="0" borderId="8" xfId="0" applyFont="1" applyBorder="1" applyAlignment="1">
      <alignment vertical="top"/>
    </xf>
    <xf numFmtId="0" fontId="7" fillId="0" borderId="8" xfId="0" applyFont="1" applyBorder="1" applyAlignment="1">
      <alignment horizontal="center" vertical="top" wrapText="1"/>
    </xf>
    <xf numFmtId="7" fontId="5" fillId="0" borderId="8" xfId="2" applyNumberFormat="1" applyFont="1" applyFill="1" applyBorder="1" applyAlignment="1">
      <alignment horizontal="center" vertical="top" shrinkToFit="1"/>
    </xf>
    <xf numFmtId="0" fontId="7" fillId="0" borderId="8" xfId="0" applyFont="1" applyBorder="1" applyAlignment="1">
      <alignment horizontal="left" vertical="top" wrapText="1"/>
    </xf>
    <xf numFmtId="166" fontId="5" fillId="0" borderId="8" xfId="2" applyNumberFormat="1" applyFont="1" applyFill="1" applyBorder="1" applyAlignment="1">
      <alignment horizontal="left" vertical="top" shrinkToFit="1"/>
    </xf>
    <xf numFmtId="1" fontId="5" fillId="0" borderId="7" xfId="0" applyNumberFormat="1" applyFont="1" applyBorder="1" applyAlignment="1">
      <alignment horizontal="center" vertical="top" shrinkToFit="1"/>
    </xf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center" vertical="top" wrapText="1"/>
    </xf>
    <xf numFmtId="7" fontId="5" fillId="0" borderId="7" xfId="2" applyNumberFormat="1" applyFont="1" applyFill="1" applyBorder="1" applyAlignment="1">
      <alignment horizontal="center" vertical="top" shrinkToFit="1"/>
    </xf>
    <xf numFmtId="0" fontId="7" fillId="0" borderId="7" xfId="0" applyFont="1" applyBorder="1" applyAlignment="1">
      <alignment horizontal="left" vertical="top" wrapText="1"/>
    </xf>
    <xf numFmtId="166" fontId="5" fillId="0" borderId="7" xfId="2" applyNumberFormat="1" applyFont="1" applyFill="1" applyBorder="1" applyAlignment="1">
      <alignment horizontal="left" vertical="top" shrinkToFit="1"/>
    </xf>
    <xf numFmtId="1" fontId="5" fillId="0" borderId="8" xfId="0" applyNumberFormat="1" applyFont="1" applyBorder="1" applyAlignment="1">
      <alignment horizontal="left" vertical="top" shrinkToFit="1"/>
    </xf>
    <xf numFmtId="1" fontId="5" fillId="0" borderId="5" xfId="0" applyNumberFormat="1" applyFont="1" applyBorder="1" applyAlignment="1">
      <alignment horizontal="left" vertical="top" shrinkToFit="1"/>
    </xf>
    <xf numFmtId="1" fontId="5" fillId="0" borderId="7" xfId="0" applyNumberFormat="1" applyFont="1" applyBorder="1" applyAlignment="1">
      <alignment horizontal="left" vertical="top" shrinkToFit="1"/>
    </xf>
    <xf numFmtId="0" fontId="5" fillId="0" borderId="0" xfId="0" applyFont="1"/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44" fontId="5" fillId="0" borderId="0" xfId="2" applyFont="1" applyAlignment="1">
      <alignment horizontal="center"/>
    </xf>
    <xf numFmtId="167" fontId="5" fillId="0" borderId="0" xfId="2" applyNumberFormat="1" applyFont="1" applyAlignment="1">
      <alignment horizontal="center"/>
    </xf>
    <xf numFmtId="0" fontId="7" fillId="0" borderId="0" xfId="0" applyFont="1"/>
    <xf numFmtId="0" fontId="6" fillId="0" borderId="0" xfId="0" applyFont="1"/>
    <xf numFmtId="167" fontId="5" fillId="0" borderId="0" xfId="0" applyNumberFormat="1" applyFont="1" applyAlignment="1">
      <alignment horizontal="center"/>
    </xf>
    <xf numFmtId="0" fontId="6" fillId="0" borderId="9" xfId="0" applyFont="1" applyBorder="1"/>
    <xf numFmtId="0" fontId="5" fillId="0" borderId="9" xfId="0" applyFont="1" applyBorder="1"/>
    <xf numFmtId="44" fontId="6" fillId="3" borderId="9" xfId="2" applyFont="1" applyFill="1" applyBorder="1" applyAlignment="1">
      <alignment horizontal="center"/>
    </xf>
    <xf numFmtId="44" fontId="5" fillId="3" borderId="9" xfId="2" applyFont="1" applyFill="1" applyBorder="1" applyAlignment="1">
      <alignment horizontal="center"/>
    </xf>
    <xf numFmtId="0" fontId="5" fillId="3" borderId="9" xfId="0" applyFont="1" applyFill="1" applyBorder="1"/>
    <xf numFmtId="0" fontId="5" fillId="4" borderId="9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right"/>
    </xf>
    <xf numFmtId="44" fontId="7" fillId="0" borderId="0" xfId="2" applyFont="1" applyAlignment="1">
      <alignment horizontal="center"/>
    </xf>
    <xf numFmtId="44" fontId="6" fillId="0" borderId="9" xfId="2" applyFont="1" applyBorder="1" applyAlignment="1">
      <alignment horizontal="center"/>
    </xf>
    <xf numFmtId="44" fontId="5" fillId="0" borderId="9" xfId="2" applyFont="1" applyBorder="1" applyAlignment="1">
      <alignment horizontal="center"/>
    </xf>
    <xf numFmtId="0" fontId="5" fillId="4" borderId="9" xfId="0" applyFont="1" applyFill="1" applyBorder="1"/>
    <xf numFmtId="0" fontId="3" fillId="0" borderId="0" xfId="0" applyFont="1"/>
    <xf numFmtId="168" fontId="5" fillId="0" borderId="10" xfId="1" applyNumberFormat="1" applyFont="1" applyBorder="1"/>
    <xf numFmtId="0" fontId="6" fillId="0" borderId="0" xfId="0" quotePrefix="1" applyFont="1"/>
    <xf numFmtId="168" fontId="5" fillId="0" borderId="0" xfId="1" applyNumberFormat="1" applyFont="1"/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 wrapText="1"/>
    </xf>
    <xf numFmtId="43" fontId="5" fillId="0" borderId="0" xfId="0" applyNumberFormat="1" applyFont="1" applyAlignment="1">
      <alignment horizontal="left" vertical="top"/>
    </xf>
    <xf numFmtId="43" fontId="5" fillId="0" borderId="0" xfId="1" applyFont="1" applyFill="1"/>
    <xf numFmtId="166" fontId="5" fillId="0" borderId="0" xfId="2" applyNumberFormat="1" applyFont="1" applyFill="1" applyAlignment="1">
      <alignment horizontal="center"/>
    </xf>
    <xf numFmtId="166" fontId="5" fillId="0" borderId="0" xfId="2" applyNumberFormat="1" applyFont="1" applyFill="1"/>
    <xf numFmtId="7" fontId="5" fillId="3" borderId="7" xfId="2" applyNumberFormat="1" applyFont="1" applyFill="1" applyBorder="1" applyAlignment="1">
      <alignment horizontal="center" vertical="top" shrinkToFit="1"/>
    </xf>
    <xf numFmtId="7" fontId="5" fillId="6" borderId="5" xfId="2" applyNumberFormat="1" applyFont="1" applyFill="1" applyBorder="1" applyAlignment="1">
      <alignment horizontal="center" vertical="top" shrinkToFit="1"/>
    </xf>
    <xf numFmtId="0" fontId="7" fillId="5" borderId="5" xfId="0" applyFont="1" applyFill="1" applyBorder="1" applyAlignment="1">
      <alignment horizontal="left" vertical="top" wrapText="1"/>
    </xf>
    <xf numFmtId="1" fontId="6" fillId="0" borderId="2" xfId="0" applyNumberFormat="1" applyFont="1" applyBorder="1" applyAlignment="1">
      <alignment horizontal="center" vertical="center" shrinkToFit="1"/>
    </xf>
    <xf numFmtId="1" fontId="6" fillId="0" borderId="4" xfId="0" applyNumberFormat="1" applyFont="1" applyBorder="1" applyAlignment="1">
      <alignment horizontal="center" vertical="center" shrinkToFit="1"/>
    </xf>
    <xf numFmtId="1" fontId="6" fillId="0" borderId="6" xfId="0" applyNumberFormat="1" applyFont="1" applyBorder="1" applyAlignment="1">
      <alignment horizontal="center" vertical="center" shrinkToFi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ED10-25D3-48AC-AC64-FEEDEAAAD579}">
  <dimension ref="A1:M181"/>
  <sheetViews>
    <sheetView showGridLines="0" tabSelected="1" topLeftCell="A116" zoomScale="90" zoomScaleNormal="90" workbookViewId="0">
      <selection activeCell="C170" sqref="C170"/>
    </sheetView>
  </sheetViews>
  <sheetFormatPr baseColWidth="10" defaultColWidth="9.33203125" defaultRowHeight="15" x14ac:dyDescent="0.2"/>
  <cols>
    <col min="1" max="1" width="1.33203125" style="4" customWidth="1"/>
    <col min="2" max="2" width="15" style="6" customWidth="1"/>
    <col min="3" max="3" width="15" style="4" customWidth="1"/>
    <col min="4" max="4" width="79.5" style="4" customWidth="1"/>
    <col min="5" max="5" width="21.83203125" style="4" customWidth="1"/>
    <col min="6" max="6" width="18" style="4" customWidth="1"/>
    <col min="7" max="7" width="23.6640625" style="4" bestFit="1" customWidth="1"/>
    <col min="8" max="8" width="16.33203125" style="4" customWidth="1"/>
    <col min="9" max="9" width="3.1640625" style="4" customWidth="1"/>
    <col min="10" max="16384" width="9.33203125" style="4"/>
  </cols>
  <sheetData>
    <row r="1" spans="2:8" x14ac:dyDescent="0.2">
      <c r="B1" s="1"/>
      <c r="C1" s="1"/>
      <c r="D1" s="1"/>
      <c r="E1" s="2"/>
      <c r="F1" s="2"/>
      <c r="G1" s="3"/>
      <c r="H1" s="2"/>
    </row>
    <row r="2" spans="2:8" ht="15.75" thickBot="1" x14ac:dyDescent="0.25"/>
    <row r="3" spans="2:8" ht="15.75" customHeight="1" thickBot="1" x14ac:dyDescent="0.25">
      <c r="B3" s="7" t="s">
        <v>266</v>
      </c>
      <c r="C3" s="7" t="s">
        <v>0</v>
      </c>
      <c r="D3" s="8" t="s">
        <v>1</v>
      </c>
      <c r="E3" s="7" t="s">
        <v>2</v>
      </c>
      <c r="F3" s="7" t="s">
        <v>389</v>
      </c>
      <c r="G3" s="7" t="s">
        <v>267</v>
      </c>
      <c r="H3" s="7" t="s">
        <v>268</v>
      </c>
    </row>
    <row r="4" spans="2:8" ht="15" customHeight="1" x14ac:dyDescent="0.2">
      <c r="B4" s="70" t="s">
        <v>269</v>
      </c>
      <c r="C4" s="9">
        <v>23361</v>
      </c>
      <c r="D4" s="10" t="s">
        <v>3</v>
      </c>
      <c r="E4" s="11" t="s">
        <v>4</v>
      </c>
      <c r="F4" s="12">
        <v>522.91</v>
      </c>
      <c r="G4" s="13" t="s">
        <v>270</v>
      </c>
      <c r="H4" s="14">
        <f t="shared" ref="H4:H67" si="0">ROUND((F4*$C$170),2)</f>
        <v>8926.07</v>
      </c>
    </row>
    <row r="5" spans="2:8" ht="15" customHeight="1" x14ac:dyDescent="0.2">
      <c r="B5" s="71"/>
      <c r="C5" s="16">
        <v>23363</v>
      </c>
      <c r="D5" s="17" t="s">
        <v>5</v>
      </c>
      <c r="E5" s="18" t="s">
        <v>6</v>
      </c>
      <c r="F5" s="19">
        <v>549.22</v>
      </c>
      <c r="G5" s="20" t="s">
        <v>271</v>
      </c>
      <c r="H5" s="21">
        <f t="shared" si="0"/>
        <v>9375.19</v>
      </c>
    </row>
    <row r="6" spans="2:8" ht="15" customHeight="1" x14ac:dyDescent="0.2">
      <c r="B6" s="71"/>
      <c r="C6" s="16">
        <v>23364</v>
      </c>
      <c r="D6" s="17" t="s">
        <v>7</v>
      </c>
      <c r="E6" s="18" t="s">
        <v>8</v>
      </c>
      <c r="F6" s="19">
        <v>963.39</v>
      </c>
      <c r="G6" s="20" t="s">
        <v>272</v>
      </c>
      <c r="H6" s="21">
        <f t="shared" si="0"/>
        <v>16445.07</v>
      </c>
    </row>
    <row r="7" spans="2:8" ht="15" customHeight="1" x14ac:dyDescent="0.2">
      <c r="B7" s="71"/>
      <c r="C7" s="16">
        <v>23365</v>
      </c>
      <c r="D7" s="17" t="s">
        <v>9</v>
      </c>
      <c r="E7" s="18" t="s">
        <v>10</v>
      </c>
      <c r="F7" s="19">
        <v>603.41</v>
      </c>
      <c r="G7" s="20" t="s">
        <v>273</v>
      </c>
      <c r="H7" s="21">
        <f t="shared" si="0"/>
        <v>10300.209999999999</v>
      </c>
    </row>
    <row r="8" spans="2:8" ht="15" customHeight="1" x14ac:dyDescent="0.2">
      <c r="B8" s="71"/>
      <c r="C8" s="16">
        <v>23366</v>
      </c>
      <c r="D8" s="17" t="s">
        <v>11</v>
      </c>
      <c r="E8" s="18" t="s">
        <v>12</v>
      </c>
      <c r="F8" s="19">
        <v>886.77</v>
      </c>
      <c r="G8" s="20" t="s">
        <v>274</v>
      </c>
      <c r="H8" s="21">
        <f t="shared" si="0"/>
        <v>15137.16</v>
      </c>
    </row>
    <row r="9" spans="2:8" ht="15" customHeight="1" x14ac:dyDescent="0.2">
      <c r="B9" s="71"/>
      <c r="C9" s="16">
        <v>23367</v>
      </c>
      <c r="D9" s="17" t="s">
        <v>13</v>
      </c>
      <c r="E9" s="18" t="s">
        <v>14</v>
      </c>
      <c r="F9" s="19">
        <v>702.35</v>
      </c>
      <c r="G9" s="20" t="s">
        <v>275</v>
      </c>
      <c r="H9" s="21">
        <f t="shared" si="0"/>
        <v>11989.11</v>
      </c>
    </row>
    <row r="10" spans="2:8" ht="15" customHeight="1" x14ac:dyDescent="0.2">
      <c r="B10" s="71"/>
      <c r="C10" s="16">
        <v>23368</v>
      </c>
      <c r="D10" s="17" t="s">
        <v>15</v>
      </c>
      <c r="E10" s="18" t="s">
        <v>16</v>
      </c>
      <c r="F10" s="19">
        <v>715.49</v>
      </c>
      <c r="G10" s="20" t="s">
        <v>276</v>
      </c>
      <c r="H10" s="21">
        <f t="shared" si="0"/>
        <v>12213.41</v>
      </c>
    </row>
    <row r="11" spans="2:8" ht="15" customHeight="1" x14ac:dyDescent="0.2">
      <c r="B11" s="71"/>
      <c r="C11" s="16">
        <v>23369</v>
      </c>
      <c r="D11" s="17" t="s">
        <v>17</v>
      </c>
      <c r="E11" s="18" t="s">
        <v>18</v>
      </c>
      <c r="F11" s="19">
        <v>884.22</v>
      </c>
      <c r="G11" s="20" t="s">
        <v>277</v>
      </c>
      <c r="H11" s="21">
        <f t="shared" si="0"/>
        <v>15093.64</v>
      </c>
    </row>
    <row r="12" spans="2:8" ht="15" customHeight="1" x14ac:dyDescent="0.2">
      <c r="B12" s="71"/>
      <c r="C12" s="16">
        <v>23370</v>
      </c>
      <c r="D12" s="17" t="s">
        <v>19</v>
      </c>
      <c r="E12" s="18" t="s">
        <v>20</v>
      </c>
      <c r="F12" s="19">
        <v>999.24</v>
      </c>
      <c r="G12" s="20" t="s">
        <v>278</v>
      </c>
      <c r="H12" s="21">
        <f t="shared" si="0"/>
        <v>17057.03</v>
      </c>
    </row>
    <row r="13" spans="2:8" ht="15" customHeight="1" x14ac:dyDescent="0.2">
      <c r="B13" s="71"/>
      <c r="C13" s="16">
        <v>23373</v>
      </c>
      <c r="D13" s="17" t="s">
        <v>21</v>
      </c>
      <c r="E13" s="18" t="s">
        <v>22</v>
      </c>
      <c r="F13" s="19">
        <v>806.17</v>
      </c>
      <c r="G13" s="20" t="s">
        <v>279</v>
      </c>
      <c r="H13" s="21">
        <f t="shared" si="0"/>
        <v>13761.32</v>
      </c>
    </row>
    <row r="14" spans="2:8" ht="15" customHeight="1" x14ac:dyDescent="0.2">
      <c r="B14" s="71"/>
      <c r="C14" s="16">
        <v>23604</v>
      </c>
      <c r="D14" s="17" t="s">
        <v>23</v>
      </c>
      <c r="E14" s="18" t="s">
        <v>24</v>
      </c>
      <c r="F14" s="19">
        <v>977.13</v>
      </c>
      <c r="G14" s="20" t="s">
        <v>280</v>
      </c>
      <c r="H14" s="21">
        <f t="shared" si="0"/>
        <v>16679.61</v>
      </c>
    </row>
    <row r="15" spans="2:8" ht="15" customHeight="1" x14ac:dyDescent="0.2">
      <c r="B15" s="71"/>
      <c r="C15" s="16">
        <v>23605</v>
      </c>
      <c r="D15" s="17" t="s">
        <v>25</v>
      </c>
      <c r="E15" s="18" t="s">
        <v>26</v>
      </c>
      <c r="F15" s="19">
        <v>1118.45</v>
      </c>
      <c r="G15" s="20" t="s">
        <v>281</v>
      </c>
      <c r="H15" s="21">
        <f t="shared" si="0"/>
        <v>19091.939999999999</v>
      </c>
    </row>
    <row r="16" spans="2:8" ht="15" customHeight="1" x14ac:dyDescent="0.2">
      <c r="B16" s="71"/>
      <c r="C16" s="16">
        <v>23606</v>
      </c>
      <c r="D16" s="17" t="s">
        <v>27</v>
      </c>
      <c r="E16" s="18" t="s">
        <v>28</v>
      </c>
      <c r="F16" s="19">
        <v>742.94</v>
      </c>
      <c r="G16" s="20" t="s">
        <v>282</v>
      </c>
      <c r="H16" s="21">
        <f t="shared" si="0"/>
        <v>12681.99</v>
      </c>
    </row>
    <row r="17" spans="2:8" ht="15" customHeight="1" x14ac:dyDescent="0.2">
      <c r="B17" s="71"/>
      <c r="C17" s="16">
        <v>23607</v>
      </c>
      <c r="D17" s="17" t="s">
        <v>29</v>
      </c>
      <c r="E17" s="18" t="s">
        <v>30</v>
      </c>
      <c r="F17" s="19">
        <v>962.69</v>
      </c>
      <c r="G17" s="20" t="s">
        <v>283</v>
      </c>
      <c r="H17" s="21">
        <f t="shared" si="0"/>
        <v>16433.12</v>
      </c>
    </row>
    <row r="18" spans="2:8" ht="15" customHeight="1" x14ac:dyDescent="0.2">
      <c r="B18" s="71"/>
      <c r="C18" s="16">
        <v>23608</v>
      </c>
      <c r="D18" s="17" t="s">
        <v>31</v>
      </c>
      <c r="E18" s="18" t="s">
        <v>32</v>
      </c>
      <c r="F18" s="19">
        <v>663.97</v>
      </c>
      <c r="G18" s="20" t="s">
        <v>284</v>
      </c>
      <c r="H18" s="21">
        <f t="shared" si="0"/>
        <v>11333.97</v>
      </c>
    </row>
    <row r="19" spans="2:8" ht="15" customHeight="1" x14ac:dyDescent="0.2">
      <c r="B19" s="71"/>
      <c r="C19" s="16">
        <v>24021</v>
      </c>
      <c r="D19" s="17" t="s">
        <v>33</v>
      </c>
      <c r="E19" s="18" t="s">
        <v>34</v>
      </c>
      <c r="F19" s="19">
        <v>974.54</v>
      </c>
      <c r="G19" s="20" t="s">
        <v>275</v>
      </c>
      <c r="H19" s="21">
        <f t="shared" si="0"/>
        <v>16635.400000000001</v>
      </c>
    </row>
    <row r="20" spans="2:8" ht="15" customHeight="1" x14ac:dyDescent="0.2">
      <c r="B20" s="71"/>
      <c r="C20" s="16">
        <v>24284</v>
      </c>
      <c r="D20" s="17" t="s">
        <v>35</v>
      </c>
      <c r="E20" s="18" t="s">
        <v>36</v>
      </c>
      <c r="F20" s="19">
        <v>586.39</v>
      </c>
      <c r="G20" s="20" t="s">
        <v>285</v>
      </c>
      <c r="H20" s="21">
        <f t="shared" si="0"/>
        <v>10009.68</v>
      </c>
    </row>
    <row r="21" spans="2:8" ht="15" customHeight="1" x14ac:dyDescent="0.2">
      <c r="B21" s="71"/>
      <c r="C21" s="16">
        <v>24285</v>
      </c>
      <c r="D21" s="17" t="s">
        <v>37</v>
      </c>
      <c r="E21" s="18" t="s">
        <v>38</v>
      </c>
      <c r="F21" s="19">
        <v>529.37</v>
      </c>
      <c r="G21" s="20" t="s">
        <v>275</v>
      </c>
      <c r="H21" s="21">
        <f t="shared" si="0"/>
        <v>9036.35</v>
      </c>
    </row>
    <row r="22" spans="2:8" ht="15" customHeight="1" x14ac:dyDescent="0.2">
      <c r="B22" s="71"/>
      <c r="C22" s="16">
        <v>24288</v>
      </c>
      <c r="D22" s="17" t="s">
        <v>39</v>
      </c>
      <c r="E22" s="18" t="s">
        <v>40</v>
      </c>
      <c r="F22" s="19">
        <v>885.47</v>
      </c>
      <c r="G22" s="20" t="s">
        <v>286</v>
      </c>
      <c r="H22" s="21">
        <f t="shared" si="0"/>
        <v>15114.97</v>
      </c>
    </row>
    <row r="23" spans="2:8" ht="15" customHeight="1" x14ac:dyDescent="0.2">
      <c r="B23" s="71"/>
      <c r="C23" s="16">
        <v>24290</v>
      </c>
      <c r="D23" s="17" t="s">
        <v>41</v>
      </c>
      <c r="E23" s="18" t="s">
        <v>42</v>
      </c>
      <c r="F23" s="19">
        <v>656.25</v>
      </c>
      <c r="G23" s="20" t="s">
        <v>287</v>
      </c>
      <c r="H23" s="21">
        <f t="shared" si="0"/>
        <v>11202.19</v>
      </c>
    </row>
    <row r="24" spans="2:8" ht="15" customHeight="1" x14ac:dyDescent="0.2">
      <c r="B24" s="71"/>
      <c r="C24" s="16">
        <v>24293</v>
      </c>
      <c r="D24" s="17" t="s">
        <v>43</v>
      </c>
      <c r="E24" s="18" t="s">
        <v>44</v>
      </c>
      <c r="F24" s="19">
        <v>449.96</v>
      </c>
      <c r="G24" s="20" t="s">
        <v>288</v>
      </c>
      <c r="H24" s="21">
        <f t="shared" si="0"/>
        <v>7680.82</v>
      </c>
    </row>
    <row r="25" spans="2:8" ht="15" customHeight="1" x14ac:dyDescent="0.2">
      <c r="B25" s="71"/>
      <c r="C25" s="16">
        <v>24295</v>
      </c>
      <c r="D25" s="17" t="s">
        <v>45</v>
      </c>
      <c r="E25" s="18" t="s">
        <v>46</v>
      </c>
      <c r="F25" s="19">
        <v>881.15</v>
      </c>
      <c r="G25" s="20" t="s">
        <v>289</v>
      </c>
      <c r="H25" s="21">
        <f t="shared" si="0"/>
        <v>15041.23</v>
      </c>
    </row>
    <row r="26" spans="2:8" ht="15" customHeight="1" x14ac:dyDescent="0.2">
      <c r="B26" s="71"/>
      <c r="C26" s="16">
        <v>24296</v>
      </c>
      <c r="D26" s="17" t="s">
        <v>47</v>
      </c>
      <c r="E26" s="18" t="s">
        <v>48</v>
      </c>
      <c r="F26" s="19">
        <v>594.96</v>
      </c>
      <c r="G26" s="20" t="s">
        <v>290</v>
      </c>
      <c r="H26" s="21">
        <f t="shared" si="0"/>
        <v>10155.969999999999</v>
      </c>
    </row>
    <row r="27" spans="2:8" ht="15" customHeight="1" x14ac:dyDescent="0.2">
      <c r="B27" s="71"/>
      <c r="C27" s="16">
        <v>24597</v>
      </c>
      <c r="D27" s="17" t="s">
        <v>49</v>
      </c>
      <c r="E27" s="18" t="s">
        <v>50</v>
      </c>
      <c r="F27" s="19">
        <v>924.33</v>
      </c>
      <c r="G27" s="20" t="s">
        <v>291</v>
      </c>
      <c r="H27" s="21">
        <f t="shared" si="0"/>
        <v>15778.31</v>
      </c>
    </row>
    <row r="28" spans="2:8" ht="15" customHeight="1" x14ac:dyDescent="0.2">
      <c r="B28" s="71"/>
      <c r="C28" s="16">
        <v>24909</v>
      </c>
      <c r="D28" s="17" t="s">
        <v>51</v>
      </c>
      <c r="E28" s="18" t="s">
        <v>52</v>
      </c>
      <c r="F28" s="19">
        <v>858.86</v>
      </c>
      <c r="G28" s="20" t="s">
        <v>292</v>
      </c>
      <c r="H28" s="21">
        <f t="shared" si="0"/>
        <v>14660.74</v>
      </c>
    </row>
    <row r="29" spans="2:8" ht="15" customHeight="1" x14ac:dyDescent="0.2">
      <c r="B29" s="71"/>
      <c r="C29" s="16">
        <v>24955</v>
      </c>
      <c r="D29" s="17" t="s">
        <v>53</v>
      </c>
      <c r="E29" s="18" t="s">
        <v>54</v>
      </c>
      <c r="F29" s="19">
        <v>876.66</v>
      </c>
      <c r="G29" s="20" t="s">
        <v>275</v>
      </c>
      <c r="H29" s="21">
        <f t="shared" si="0"/>
        <v>14964.59</v>
      </c>
    </row>
    <row r="30" spans="2:8" ht="15" customHeight="1" x14ac:dyDescent="0.2">
      <c r="B30" s="71"/>
      <c r="C30" s="16">
        <v>25434</v>
      </c>
      <c r="D30" s="17" t="s">
        <v>55</v>
      </c>
      <c r="E30" s="18" t="s">
        <v>56</v>
      </c>
      <c r="F30" s="19">
        <v>593.6</v>
      </c>
      <c r="G30" s="20" t="s">
        <v>293</v>
      </c>
      <c r="H30" s="21">
        <f t="shared" si="0"/>
        <v>10132.75</v>
      </c>
    </row>
    <row r="31" spans="2:8" ht="15" customHeight="1" x14ac:dyDescent="0.2">
      <c r="B31" s="71"/>
      <c r="C31" s="16">
        <v>25435</v>
      </c>
      <c r="D31" s="17" t="s">
        <v>57</v>
      </c>
      <c r="E31" s="18" t="s">
        <v>58</v>
      </c>
      <c r="F31" s="19">
        <v>725.69</v>
      </c>
      <c r="G31" s="20" t="s">
        <v>294</v>
      </c>
      <c r="H31" s="21">
        <f t="shared" si="0"/>
        <v>12387.53</v>
      </c>
    </row>
    <row r="32" spans="2:8" ht="15" customHeight="1" x14ac:dyDescent="0.2">
      <c r="B32" s="71"/>
      <c r="C32" s="16">
        <v>25521</v>
      </c>
      <c r="D32" s="17" t="s">
        <v>59</v>
      </c>
      <c r="E32" s="18" t="s">
        <v>60</v>
      </c>
      <c r="F32" s="19">
        <v>938.28</v>
      </c>
      <c r="G32" s="20" t="s">
        <v>295</v>
      </c>
      <c r="H32" s="21">
        <f t="shared" si="0"/>
        <v>16016.44</v>
      </c>
    </row>
    <row r="33" spans="2:8" ht="15" customHeight="1" x14ac:dyDescent="0.2">
      <c r="B33" s="71"/>
      <c r="C33" s="16">
        <v>25678</v>
      </c>
      <c r="D33" s="17" t="s">
        <v>61</v>
      </c>
      <c r="E33" s="18" t="s">
        <v>62</v>
      </c>
      <c r="F33" s="19">
        <v>938.28</v>
      </c>
      <c r="G33" s="20" t="s">
        <v>296</v>
      </c>
      <c r="H33" s="21">
        <f t="shared" si="0"/>
        <v>16016.44</v>
      </c>
    </row>
    <row r="34" spans="2:8" ht="15" customHeight="1" x14ac:dyDescent="0.2">
      <c r="B34" s="71"/>
      <c r="C34" s="16">
        <v>25679</v>
      </c>
      <c r="D34" s="17" t="s">
        <v>63</v>
      </c>
      <c r="E34" s="18" t="s">
        <v>64</v>
      </c>
      <c r="F34" s="19">
        <v>1024.08</v>
      </c>
      <c r="G34" s="20" t="s">
        <v>297</v>
      </c>
      <c r="H34" s="21">
        <f t="shared" si="0"/>
        <v>17481.05</v>
      </c>
    </row>
    <row r="35" spans="2:8" ht="15" customHeight="1" x14ac:dyDescent="0.2">
      <c r="B35" s="71"/>
      <c r="C35" s="16">
        <v>25680</v>
      </c>
      <c r="D35" s="17" t="s">
        <v>65</v>
      </c>
      <c r="E35" s="18" t="s">
        <v>66</v>
      </c>
      <c r="F35" s="19">
        <v>1167.42</v>
      </c>
      <c r="G35" s="20" t="s">
        <v>298</v>
      </c>
      <c r="H35" s="21">
        <f t="shared" si="0"/>
        <v>19927.86</v>
      </c>
    </row>
    <row r="36" spans="2:8" ht="15" customHeight="1" x14ac:dyDescent="0.2">
      <c r="B36" s="71"/>
      <c r="C36" s="16">
        <v>25751</v>
      </c>
      <c r="D36" s="17" t="s">
        <v>67</v>
      </c>
      <c r="E36" s="18" t="s">
        <v>68</v>
      </c>
      <c r="F36" s="19">
        <v>1172.3499999999999</v>
      </c>
      <c r="G36" s="20" t="s">
        <v>275</v>
      </c>
      <c r="H36" s="21">
        <f t="shared" si="0"/>
        <v>20012.009999999998</v>
      </c>
    </row>
    <row r="37" spans="2:8" ht="15" customHeight="1" x14ac:dyDescent="0.2">
      <c r="B37" s="71"/>
      <c r="C37" s="16">
        <v>25752</v>
      </c>
      <c r="D37" s="17" t="s">
        <v>69</v>
      </c>
      <c r="E37" s="18" t="s">
        <v>70</v>
      </c>
      <c r="F37" s="19">
        <v>881.77</v>
      </c>
      <c r="G37" s="20" t="s">
        <v>275</v>
      </c>
      <c r="H37" s="21">
        <f t="shared" si="0"/>
        <v>15051.81</v>
      </c>
    </row>
    <row r="38" spans="2:8" ht="15" customHeight="1" x14ac:dyDescent="0.2">
      <c r="B38" s="71"/>
      <c r="C38" s="16">
        <v>26837</v>
      </c>
      <c r="D38" s="17" t="s">
        <v>71</v>
      </c>
      <c r="E38" s="18" t="s">
        <v>72</v>
      </c>
      <c r="F38" s="19">
        <v>827.74</v>
      </c>
      <c r="G38" s="20" t="s">
        <v>299</v>
      </c>
      <c r="H38" s="21">
        <f t="shared" si="0"/>
        <v>14129.52</v>
      </c>
    </row>
    <row r="39" spans="2:8" ht="15" customHeight="1" x14ac:dyDescent="0.2">
      <c r="B39" s="71"/>
      <c r="C39" s="16">
        <v>26851</v>
      </c>
      <c r="D39" s="17" t="s">
        <v>73</v>
      </c>
      <c r="E39" s="18" t="s">
        <v>74</v>
      </c>
      <c r="F39" s="19">
        <v>1759.8</v>
      </c>
      <c r="G39" s="20" t="s">
        <v>300</v>
      </c>
      <c r="H39" s="21">
        <f t="shared" si="0"/>
        <v>30039.79</v>
      </c>
    </row>
    <row r="40" spans="2:8" ht="15" customHeight="1" x14ac:dyDescent="0.2">
      <c r="B40" s="71"/>
      <c r="C40" s="16">
        <v>27177</v>
      </c>
      <c r="D40" s="17" t="s">
        <v>75</v>
      </c>
      <c r="E40" s="18" t="s">
        <v>76</v>
      </c>
      <c r="F40" s="19">
        <v>900.24</v>
      </c>
      <c r="G40" s="20" t="s">
        <v>301</v>
      </c>
      <c r="H40" s="21">
        <f t="shared" si="0"/>
        <v>15367.1</v>
      </c>
    </row>
    <row r="41" spans="2:8" ht="15" customHeight="1" x14ac:dyDescent="0.2">
      <c r="B41" s="71"/>
      <c r="C41" s="16">
        <v>27377</v>
      </c>
      <c r="D41" s="17" t="s">
        <v>77</v>
      </c>
      <c r="E41" s="18" t="s">
        <v>78</v>
      </c>
      <c r="F41" s="19">
        <v>1574.68</v>
      </c>
      <c r="G41" s="20" t="s">
        <v>302</v>
      </c>
      <c r="H41" s="21">
        <f t="shared" si="0"/>
        <v>26879.79</v>
      </c>
    </row>
    <row r="42" spans="2:8" ht="15" customHeight="1" x14ac:dyDescent="0.2">
      <c r="B42" s="71"/>
      <c r="C42" s="16">
        <v>27886</v>
      </c>
      <c r="D42" s="17" t="s">
        <v>79</v>
      </c>
      <c r="E42" s="18" t="s">
        <v>80</v>
      </c>
      <c r="F42" s="19">
        <v>912.96</v>
      </c>
      <c r="G42" s="20" t="s">
        <v>303</v>
      </c>
      <c r="H42" s="21">
        <f t="shared" si="0"/>
        <v>15584.23</v>
      </c>
    </row>
    <row r="43" spans="2:8" ht="15" customHeight="1" x14ac:dyDescent="0.2">
      <c r="B43" s="71"/>
      <c r="C43" s="16">
        <v>27949</v>
      </c>
      <c r="D43" s="17" t="s">
        <v>81</v>
      </c>
      <c r="E43" s="18" t="s">
        <v>82</v>
      </c>
      <c r="F43" s="19">
        <v>572.36</v>
      </c>
      <c r="G43" s="20" t="s">
        <v>304</v>
      </c>
      <c r="H43" s="21">
        <f t="shared" si="0"/>
        <v>9770.19</v>
      </c>
    </row>
    <row r="44" spans="2:8" ht="15" customHeight="1" x14ac:dyDescent="0.2">
      <c r="B44" s="71"/>
      <c r="C44" s="16">
        <v>28573</v>
      </c>
      <c r="D44" s="17" t="s">
        <v>83</v>
      </c>
      <c r="E44" s="18" t="s">
        <v>84</v>
      </c>
      <c r="F44" s="19">
        <v>1296.5999999999999</v>
      </c>
      <c r="G44" s="20" t="s">
        <v>305</v>
      </c>
      <c r="H44" s="21">
        <f t="shared" si="0"/>
        <v>22132.959999999999</v>
      </c>
    </row>
    <row r="45" spans="2:8" ht="15" customHeight="1" x14ac:dyDescent="0.2">
      <c r="B45" s="71"/>
      <c r="C45" s="16">
        <v>28576</v>
      </c>
      <c r="D45" s="17" t="s">
        <v>85</v>
      </c>
      <c r="E45" s="18" t="s">
        <v>86</v>
      </c>
      <c r="F45" s="19">
        <v>1429.43</v>
      </c>
      <c r="G45" s="20" t="s">
        <v>306</v>
      </c>
      <c r="H45" s="21">
        <f t="shared" si="0"/>
        <v>24400.37</v>
      </c>
    </row>
    <row r="46" spans="2:8" ht="15" customHeight="1" x14ac:dyDescent="0.2">
      <c r="B46" s="71"/>
      <c r="C46" s="16">
        <v>28577</v>
      </c>
      <c r="D46" s="17" t="s">
        <v>87</v>
      </c>
      <c r="E46" s="18" t="s">
        <v>88</v>
      </c>
      <c r="F46" s="19">
        <v>1427.43</v>
      </c>
      <c r="G46" s="20" t="s">
        <v>307</v>
      </c>
      <c r="H46" s="21">
        <f t="shared" si="0"/>
        <v>24366.23</v>
      </c>
    </row>
    <row r="47" spans="2:8" ht="15" customHeight="1" x14ac:dyDescent="0.2">
      <c r="B47" s="71"/>
      <c r="C47" s="16">
        <v>28578</v>
      </c>
      <c r="D47" s="17" t="s">
        <v>89</v>
      </c>
      <c r="E47" s="18" t="s">
        <v>90</v>
      </c>
      <c r="F47" s="19">
        <v>840.95</v>
      </c>
      <c r="G47" s="20" t="s">
        <v>308</v>
      </c>
      <c r="H47" s="21">
        <f t="shared" si="0"/>
        <v>14355.02</v>
      </c>
    </row>
    <row r="48" spans="2:8" ht="15" customHeight="1" x14ac:dyDescent="0.2">
      <c r="B48" s="71"/>
      <c r="C48" s="16">
        <v>28579</v>
      </c>
      <c r="D48" s="17" t="s">
        <v>91</v>
      </c>
      <c r="E48" s="18" t="s">
        <v>92</v>
      </c>
      <c r="F48" s="19">
        <v>926.87</v>
      </c>
      <c r="G48" s="20" t="s">
        <v>275</v>
      </c>
      <c r="H48" s="21">
        <f t="shared" si="0"/>
        <v>15821.67</v>
      </c>
    </row>
    <row r="49" spans="1:8" ht="15" customHeight="1" x14ac:dyDescent="0.2">
      <c r="B49" s="71"/>
      <c r="C49" s="16">
        <v>30236</v>
      </c>
      <c r="D49" s="17" t="s">
        <v>378</v>
      </c>
      <c r="E49" s="18" t="s">
        <v>93</v>
      </c>
      <c r="F49" s="19">
        <v>924.33</v>
      </c>
      <c r="G49" s="20" t="s">
        <v>309</v>
      </c>
      <c r="H49" s="21">
        <f t="shared" si="0"/>
        <v>15778.31</v>
      </c>
    </row>
    <row r="50" spans="1:8" ht="15" customHeight="1" x14ac:dyDescent="0.2">
      <c r="B50" s="71"/>
      <c r="C50" s="16">
        <v>30237</v>
      </c>
      <c r="D50" s="17" t="s">
        <v>94</v>
      </c>
      <c r="E50" s="18" t="s">
        <v>95</v>
      </c>
      <c r="F50" s="19">
        <v>725.69</v>
      </c>
      <c r="G50" s="20" t="s">
        <v>310</v>
      </c>
      <c r="H50" s="21">
        <f t="shared" si="0"/>
        <v>12387.53</v>
      </c>
    </row>
    <row r="51" spans="1:8" ht="15" customHeight="1" x14ac:dyDescent="0.2">
      <c r="B51" s="71"/>
      <c r="C51" s="16">
        <v>30394</v>
      </c>
      <c r="D51" s="17" t="s">
        <v>96</v>
      </c>
      <c r="E51" s="18" t="s">
        <v>97</v>
      </c>
      <c r="F51" s="19">
        <v>586.39</v>
      </c>
      <c r="G51" s="20" t="s">
        <v>311</v>
      </c>
      <c r="H51" s="21">
        <f t="shared" si="0"/>
        <v>10009.68</v>
      </c>
    </row>
    <row r="52" spans="1:8" ht="15" customHeight="1" x14ac:dyDescent="0.2">
      <c r="B52" s="71"/>
      <c r="C52" s="16">
        <v>30395</v>
      </c>
      <c r="D52" s="17" t="s">
        <v>98</v>
      </c>
      <c r="E52" s="18" t="s">
        <v>99</v>
      </c>
      <c r="F52" s="19">
        <v>593.6</v>
      </c>
      <c r="G52" s="20" t="s">
        <v>312</v>
      </c>
      <c r="H52" s="21">
        <f t="shared" si="0"/>
        <v>10132.75</v>
      </c>
    </row>
    <row r="53" spans="1:8" ht="15" customHeight="1" x14ac:dyDescent="0.2">
      <c r="B53" s="71"/>
      <c r="C53" s="16">
        <v>30396</v>
      </c>
      <c r="D53" s="17" t="s">
        <v>100</v>
      </c>
      <c r="E53" s="18" t="s">
        <v>101</v>
      </c>
      <c r="F53" s="19">
        <v>827.74</v>
      </c>
      <c r="G53" s="20" t="s">
        <v>313</v>
      </c>
      <c r="H53" s="21">
        <f t="shared" si="0"/>
        <v>14129.52</v>
      </c>
    </row>
    <row r="54" spans="1:8" ht="15" customHeight="1" x14ac:dyDescent="0.2">
      <c r="B54" s="71"/>
      <c r="C54" s="16">
        <v>30512</v>
      </c>
      <c r="D54" s="17" t="s">
        <v>102</v>
      </c>
      <c r="E54" s="18" t="s">
        <v>103</v>
      </c>
      <c r="F54" s="19">
        <v>680.7</v>
      </c>
      <c r="G54" s="20" t="s">
        <v>314</v>
      </c>
      <c r="H54" s="21">
        <f t="shared" si="0"/>
        <v>11619.55</v>
      </c>
    </row>
    <row r="55" spans="1:8" ht="15.75" customHeight="1" thickBot="1" x14ac:dyDescent="0.25">
      <c r="A55" s="4" t="s">
        <v>315</v>
      </c>
      <c r="B55" s="72"/>
      <c r="C55" s="28">
        <v>30644</v>
      </c>
      <c r="D55" s="29" t="s">
        <v>104</v>
      </c>
      <c r="E55" s="30" t="s">
        <v>105</v>
      </c>
      <c r="F55" s="31">
        <v>959.29</v>
      </c>
      <c r="G55" s="32" t="s">
        <v>316</v>
      </c>
      <c r="H55" s="33">
        <f t="shared" si="0"/>
        <v>16375.08</v>
      </c>
    </row>
    <row r="56" spans="1:8" ht="15" customHeight="1" x14ac:dyDescent="0.2">
      <c r="B56" s="70" t="s">
        <v>317</v>
      </c>
      <c r="C56" s="22">
        <v>23383</v>
      </c>
      <c r="D56" s="23" t="s">
        <v>106</v>
      </c>
      <c r="E56" s="24" t="s">
        <v>107</v>
      </c>
      <c r="F56" s="25">
        <v>310.56</v>
      </c>
      <c r="G56" s="26" t="s">
        <v>375</v>
      </c>
      <c r="H56" s="27">
        <f t="shared" si="0"/>
        <v>5301.26</v>
      </c>
    </row>
    <row r="57" spans="1:8" ht="15" customHeight="1" x14ac:dyDescent="0.2">
      <c r="B57" s="71"/>
      <c r="C57" s="16">
        <v>23382</v>
      </c>
      <c r="D57" s="17" t="s">
        <v>108</v>
      </c>
      <c r="E57" s="18" t="s">
        <v>109</v>
      </c>
      <c r="F57" s="19">
        <v>373.94</v>
      </c>
      <c r="G57" s="20" t="s">
        <v>373</v>
      </c>
      <c r="H57" s="21">
        <f t="shared" si="0"/>
        <v>6383.16</v>
      </c>
    </row>
    <row r="58" spans="1:8" ht="15" customHeight="1" x14ac:dyDescent="0.2">
      <c r="B58" s="71"/>
      <c r="C58" s="16">
        <v>23374</v>
      </c>
      <c r="D58" s="17" t="s">
        <v>110</v>
      </c>
      <c r="E58" s="18" t="s">
        <v>111</v>
      </c>
      <c r="F58" s="19">
        <v>342.26</v>
      </c>
      <c r="G58" s="20" t="s">
        <v>374</v>
      </c>
      <c r="H58" s="21">
        <f t="shared" si="0"/>
        <v>5842.38</v>
      </c>
    </row>
    <row r="59" spans="1:8" ht="15" customHeight="1" x14ac:dyDescent="0.2">
      <c r="B59" s="71"/>
      <c r="C59" s="16">
        <v>23378</v>
      </c>
      <c r="D59" s="17" t="s">
        <v>112</v>
      </c>
      <c r="E59" s="18" t="s">
        <v>113</v>
      </c>
      <c r="F59" s="19">
        <v>294.72000000000003</v>
      </c>
      <c r="G59" s="20" t="s">
        <v>275</v>
      </c>
      <c r="H59" s="21">
        <f t="shared" si="0"/>
        <v>5030.87</v>
      </c>
    </row>
    <row r="60" spans="1:8" ht="15" customHeight="1" x14ac:dyDescent="0.2">
      <c r="B60" s="71"/>
      <c r="C60" s="16">
        <v>25522</v>
      </c>
      <c r="D60" s="17" t="s">
        <v>114</v>
      </c>
      <c r="E60" s="18" t="s">
        <v>115</v>
      </c>
      <c r="F60" s="19">
        <v>173.03</v>
      </c>
      <c r="G60" s="20" t="s">
        <v>318</v>
      </c>
      <c r="H60" s="21">
        <f t="shared" si="0"/>
        <v>2953.62</v>
      </c>
    </row>
    <row r="61" spans="1:8" ht="15" customHeight="1" x14ac:dyDescent="0.2">
      <c r="B61" s="71"/>
      <c r="C61" s="16">
        <v>23375</v>
      </c>
      <c r="D61" s="17" t="s">
        <v>116</v>
      </c>
      <c r="E61" s="18" t="s">
        <v>117</v>
      </c>
      <c r="F61" s="19">
        <v>158.44</v>
      </c>
      <c r="G61" s="20" t="s">
        <v>319</v>
      </c>
      <c r="H61" s="21">
        <f t="shared" si="0"/>
        <v>2704.57</v>
      </c>
    </row>
    <row r="62" spans="1:8" ht="15" customHeight="1" x14ac:dyDescent="0.2">
      <c r="B62" s="71"/>
      <c r="C62" s="16">
        <v>23379</v>
      </c>
      <c r="D62" s="17" t="s">
        <v>118</v>
      </c>
      <c r="E62" s="18" t="s">
        <v>117</v>
      </c>
      <c r="F62" s="19">
        <v>158.44</v>
      </c>
      <c r="G62" s="20" t="s">
        <v>320</v>
      </c>
      <c r="H62" s="21">
        <f t="shared" si="0"/>
        <v>2704.57</v>
      </c>
    </row>
    <row r="63" spans="1:8" ht="15" customHeight="1" x14ac:dyDescent="0.2">
      <c r="B63" s="71"/>
      <c r="C63" s="16">
        <v>23501</v>
      </c>
      <c r="D63" s="17" t="s">
        <v>119</v>
      </c>
      <c r="E63" s="18" t="s">
        <v>120</v>
      </c>
      <c r="F63" s="19">
        <v>235.22</v>
      </c>
      <c r="G63" s="20" t="s">
        <v>321</v>
      </c>
      <c r="H63" s="21">
        <f t="shared" si="0"/>
        <v>4015.21</v>
      </c>
    </row>
    <row r="64" spans="1:8" ht="15" customHeight="1" x14ac:dyDescent="0.2">
      <c r="B64" s="71"/>
      <c r="C64" s="16">
        <v>23503</v>
      </c>
      <c r="D64" s="17" t="s">
        <v>121</v>
      </c>
      <c r="E64" s="18" t="s">
        <v>122</v>
      </c>
      <c r="F64" s="19">
        <v>301.14999999999998</v>
      </c>
      <c r="G64" s="20" t="s">
        <v>376</v>
      </c>
      <c r="H64" s="21">
        <f t="shared" si="0"/>
        <v>5140.63</v>
      </c>
    </row>
    <row r="65" spans="2:8" ht="15" customHeight="1" x14ac:dyDescent="0.2">
      <c r="B65" s="71"/>
      <c r="C65" s="16">
        <v>25833</v>
      </c>
      <c r="D65" s="17" t="s">
        <v>123</v>
      </c>
      <c r="E65" s="18" t="s">
        <v>124</v>
      </c>
      <c r="F65" s="19">
        <v>272.52</v>
      </c>
      <c r="G65" s="20" t="s">
        <v>275</v>
      </c>
      <c r="H65" s="21">
        <f t="shared" si="0"/>
        <v>4651.92</v>
      </c>
    </row>
    <row r="66" spans="2:8" ht="15" customHeight="1" x14ac:dyDescent="0.2">
      <c r="B66" s="71"/>
      <c r="C66" s="16">
        <v>23964</v>
      </c>
      <c r="D66" s="17" t="s">
        <v>125</v>
      </c>
      <c r="E66" s="18" t="s">
        <v>126</v>
      </c>
      <c r="F66" s="19">
        <v>398.13</v>
      </c>
      <c r="G66" s="20" t="s">
        <v>322</v>
      </c>
      <c r="H66" s="21">
        <f t="shared" si="0"/>
        <v>6796.08</v>
      </c>
    </row>
    <row r="67" spans="2:8" ht="15" customHeight="1" x14ac:dyDescent="0.2">
      <c r="B67" s="71"/>
      <c r="C67" s="16">
        <v>23502</v>
      </c>
      <c r="D67" s="17" t="s">
        <v>127</v>
      </c>
      <c r="E67" s="18" t="s">
        <v>128</v>
      </c>
      <c r="F67" s="19">
        <v>215.58</v>
      </c>
      <c r="G67" s="20" t="s">
        <v>323</v>
      </c>
      <c r="H67" s="21">
        <f t="shared" si="0"/>
        <v>3679.95</v>
      </c>
    </row>
    <row r="68" spans="2:8" ht="15" customHeight="1" x14ac:dyDescent="0.2">
      <c r="B68" s="71"/>
      <c r="C68" s="16">
        <v>23645</v>
      </c>
      <c r="D68" s="17" t="s">
        <v>129</v>
      </c>
      <c r="E68" s="18" t="s">
        <v>130</v>
      </c>
      <c r="F68" s="19">
        <v>320.10000000000002</v>
      </c>
      <c r="G68" s="20" t="s">
        <v>275</v>
      </c>
      <c r="H68" s="21">
        <f t="shared" ref="H68:H131" si="1">ROUND((F68*$C$170),2)</f>
        <v>5464.11</v>
      </c>
    </row>
    <row r="69" spans="2:8" ht="15" customHeight="1" x14ac:dyDescent="0.2">
      <c r="B69" s="71"/>
      <c r="C69" s="16">
        <v>24292</v>
      </c>
      <c r="D69" s="17" t="s">
        <v>131</v>
      </c>
      <c r="E69" s="18" t="s">
        <v>132</v>
      </c>
      <c r="F69" s="19">
        <v>136.9</v>
      </c>
      <c r="G69" s="20" t="s">
        <v>275</v>
      </c>
      <c r="H69" s="21">
        <f t="shared" si="1"/>
        <v>2336.88</v>
      </c>
    </row>
    <row r="70" spans="2:8" ht="15" customHeight="1" x14ac:dyDescent="0.2">
      <c r="B70" s="71"/>
      <c r="C70" s="16">
        <v>25725</v>
      </c>
      <c r="D70" s="17" t="s">
        <v>133</v>
      </c>
      <c r="E70" s="18" t="s">
        <v>134</v>
      </c>
      <c r="F70" s="68">
        <f>7640/C170</f>
        <v>447.56883421206794</v>
      </c>
      <c r="G70" s="20" t="s">
        <v>275</v>
      </c>
      <c r="H70" s="21">
        <f t="shared" si="1"/>
        <v>7640</v>
      </c>
    </row>
    <row r="71" spans="2:8" ht="15" customHeight="1" x14ac:dyDescent="0.2">
      <c r="B71" s="71"/>
      <c r="C71" s="16">
        <v>24286</v>
      </c>
      <c r="D71" s="17" t="s">
        <v>135</v>
      </c>
      <c r="E71" s="18" t="s">
        <v>134</v>
      </c>
      <c r="F71" s="68">
        <f>7640/C170</f>
        <v>447.56883421206794</v>
      </c>
      <c r="G71" s="20" t="s">
        <v>324</v>
      </c>
      <c r="H71" s="21">
        <f t="shared" si="1"/>
        <v>7640</v>
      </c>
    </row>
    <row r="72" spans="2:8" ht="15" customHeight="1" x14ac:dyDescent="0.2">
      <c r="B72" s="71"/>
      <c r="C72" s="16">
        <v>24287</v>
      </c>
      <c r="D72" s="17" t="s">
        <v>136</v>
      </c>
      <c r="E72" s="18" t="s">
        <v>137</v>
      </c>
      <c r="F72" s="19">
        <v>294.08999999999997</v>
      </c>
      <c r="G72" s="20" t="s">
        <v>377</v>
      </c>
      <c r="H72" s="21">
        <f t="shared" si="1"/>
        <v>5020.12</v>
      </c>
    </row>
    <row r="73" spans="2:8" ht="15" customHeight="1" x14ac:dyDescent="0.2">
      <c r="B73" s="71"/>
      <c r="C73" s="16">
        <v>25740</v>
      </c>
      <c r="D73" s="17" t="s">
        <v>138</v>
      </c>
      <c r="E73" s="18" t="s">
        <v>139</v>
      </c>
      <c r="F73" s="19">
        <v>346.11</v>
      </c>
      <c r="G73" s="69" t="s">
        <v>390</v>
      </c>
      <c r="H73" s="21">
        <f t="shared" si="1"/>
        <v>5908.1</v>
      </c>
    </row>
    <row r="74" spans="2:8" ht="15" customHeight="1" x14ac:dyDescent="0.2">
      <c r="B74" s="71"/>
      <c r="C74" s="16">
        <v>25741</v>
      </c>
      <c r="D74" s="17" t="s">
        <v>140</v>
      </c>
      <c r="E74" s="18" t="s">
        <v>141</v>
      </c>
      <c r="F74" s="19">
        <v>117.25</v>
      </c>
      <c r="G74" s="20" t="s">
        <v>325</v>
      </c>
      <c r="H74" s="21">
        <f t="shared" si="1"/>
        <v>2001.46</v>
      </c>
    </row>
    <row r="75" spans="2:8" ht="15" customHeight="1" thickBot="1" x14ac:dyDescent="0.25">
      <c r="B75" s="72"/>
      <c r="C75" s="28">
        <v>20098</v>
      </c>
      <c r="D75" s="29" t="s">
        <v>142</v>
      </c>
      <c r="E75" s="30" t="s">
        <v>143</v>
      </c>
      <c r="F75" s="31">
        <v>187.36</v>
      </c>
      <c r="G75" s="32" t="s">
        <v>275</v>
      </c>
      <c r="H75" s="33">
        <f t="shared" si="1"/>
        <v>3198.24</v>
      </c>
    </row>
    <row r="76" spans="2:8" ht="15" customHeight="1" x14ac:dyDescent="0.2">
      <c r="B76" s="70" t="s">
        <v>326</v>
      </c>
      <c r="C76" s="22">
        <v>23973</v>
      </c>
      <c r="D76" s="23" t="s">
        <v>379</v>
      </c>
      <c r="E76" s="22">
        <v>2028010140</v>
      </c>
      <c r="F76" s="25">
        <v>156</v>
      </c>
      <c r="G76" s="34" t="s">
        <v>327</v>
      </c>
      <c r="H76" s="27">
        <f t="shared" si="1"/>
        <v>2662.92</v>
      </c>
    </row>
    <row r="77" spans="2:8" ht="15" customHeight="1" x14ac:dyDescent="0.2">
      <c r="B77" s="71"/>
      <c r="C77" s="16">
        <v>23974</v>
      </c>
      <c r="D77" s="17" t="s">
        <v>380</v>
      </c>
      <c r="E77" s="16">
        <v>2028010121</v>
      </c>
      <c r="F77" s="19">
        <v>131</v>
      </c>
      <c r="G77" s="35" t="s">
        <v>328</v>
      </c>
      <c r="H77" s="21">
        <f t="shared" si="1"/>
        <v>2236.17</v>
      </c>
    </row>
    <row r="78" spans="2:8" ht="15" customHeight="1" x14ac:dyDescent="0.2">
      <c r="B78" s="71"/>
      <c r="C78" s="16">
        <v>23972</v>
      </c>
      <c r="D78" s="17" t="s">
        <v>381</v>
      </c>
      <c r="E78" s="16">
        <v>2028010120</v>
      </c>
      <c r="F78" s="19">
        <v>147</v>
      </c>
      <c r="G78" s="35" t="s">
        <v>329</v>
      </c>
      <c r="H78" s="21">
        <f t="shared" si="1"/>
        <v>2509.29</v>
      </c>
    </row>
    <row r="79" spans="2:8" ht="15" customHeight="1" x14ac:dyDescent="0.2">
      <c r="B79" s="71"/>
      <c r="C79" s="16">
        <v>23970</v>
      </c>
      <c r="D79" s="17" t="s">
        <v>144</v>
      </c>
      <c r="E79" s="16">
        <v>2028110034</v>
      </c>
      <c r="F79" s="19">
        <v>85</v>
      </c>
      <c r="G79" s="35" t="s">
        <v>330</v>
      </c>
      <c r="H79" s="21">
        <f t="shared" si="1"/>
        <v>1450.95</v>
      </c>
    </row>
    <row r="80" spans="2:8" ht="15" customHeight="1" x14ac:dyDescent="0.2">
      <c r="B80" s="71"/>
      <c r="C80" s="16">
        <v>23971</v>
      </c>
      <c r="D80" s="17" t="s">
        <v>145</v>
      </c>
      <c r="E80" s="16">
        <v>2028120013</v>
      </c>
      <c r="F80" s="19">
        <v>83</v>
      </c>
      <c r="G80" s="35" t="s">
        <v>331</v>
      </c>
      <c r="H80" s="21">
        <f t="shared" si="1"/>
        <v>1416.81</v>
      </c>
    </row>
    <row r="81" spans="2:12" ht="15" customHeight="1" thickBot="1" x14ac:dyDescent="0.25">
      <c r="B81" s="72"/>
      <c r="C81" s="28">
        <v>23969</v>
      </c>
      <c r="D81" s="29" t="s">
        <v>146</v>
      </c>
      <c r="E81" s="28">
        <v>2028090085</v>
      </c>
      <c r="F81" s="31">
        <v>168</v>
      </c>
      <c r="G81" s="36" t="s">
        <v>332</v>
      </c>
      <c r="H81" s="33">
        <f t="shared" si="1"/>
        <v>2867.76</v>
      </c>
    </row>
    <row r="82" spans="2:12" ht="15" customHeight="1" x14ac:dyDescent="0.2">
      <c r="B82" s="70" t="s">
        <v>333</v>
      </c>
      <c r="C82" s="22">
        <v>23392</v>
      </c>
      <c r="D82" s="23" t="s">
        <v>147</v>
      </c>
      <c r="E82" s="24" t="s">
        <v>148</v>
      </c>
      <c r="F82" s="25">
        <v>138.52000000000001</v>
      </c>
      <c r="G82" s="26" t="s">
        <v>334</v>
      </c>
      <c r="H82" s="27">
        <f t="shared" si="1"/>
        <v>2364.54</v>
      </c>
      <c r="J82" s="5"/>
      <c r="K82" s="5"/>
      <c r="L82" s="63"/>
    </row>
    <row r="83" spans="2:12" ht="15" customHeight="1" x14ac:dyDescent="0.2">
      <c r="B83" s="71"/>
      <c r="C83" s="16">
        <v>24823</v>
      </c>
      <c r="D83" s="17" t="s">
        <v>149</v>
      </c>
      <c r="E83" s="18" t="s">
        <v>148</v>
      </c>
      <c r="F83" s="19">
        <v>12.18</v>
      </c>
      <c r="G83" s="20" t="s">
        <v>335</v>
      </c>
      <c r="H83" s="21">
        <f t="shared" si="1"/>
        <v>207.91</v>
      </c>
      <c r="J83" s="5"/>
      <c r="K83" s="5"/>
      <c r="L83" s="63"/>
    </row>
    <row r="84" spans="2:12" ht="15" customHeight="1" x14ac:dyDescent="0.2">
      <c r="B84" s="71"/>
      <c r="C84" s="16">
        <v>23393</v>
      </c>
      <c r="D84" s="17" t="s">
        <v>150</v>
      </c>
      <c r="E84" s="18" t="s">
        <v>148</v>
      </c>
      <c r="F84" s="19">
        <v>96.16</v>
      </c>
      <c r="G84" s="20" t="s">
        <v>336</v>
      </c>
      <c r="H84" s="21">
        <f t="shared" si="1"/>
        <v>1641.45</v>
      </c>
      <c r="J84" s="5"/>
      <c r="K84" s="5"/>
      <c r="L84" s="63"/>
    </row>
    <row r="85" spans="2:12" ht="15" customHeight="1" x14ac:dyDescent="0.2">
      <c r="B85" s="71"/>
      <c r="C85" s="16">
        <v>24824</v>
      </c>
      <c r="D85" s="17" t="s">
        <v>151</v>
      </c>
      <c r="E85" s="18" t="s">
        <v>148</v>
      </c>
      <c r="F85" s="19">
        <v>6.07</v>
      </c>
      <c r="G85" s="20" t="s">
        <v>337</v>
      </c>
      <c r="H85" s="21">
        <f t="shared" si="1"/>
        <v>103.61</v>
      </c>
      <c r="J85" s="5"/>
      <c r="K85" s="5"/>
      <c r="L85" s="63"/>
    </row>
    <row r="86" spans="2:12" ht="15" customHeight="1" x14ac:dyDescent="0.2">
      <c r="B86" s="71"/>
      <c r="C86" s="16">
        <v>23394</v>
      </c>
      <c r="D86" s="17" t="s">
        <v>152</v>
      </c>
      <c r="E86" s="18" t="s">
        <v>148</v>
      </c>
      <c r="F86" s="19">
        <v>101.47</v>
      </c>
      <c r="G86" s="20" t="s">
        <v>338</v>
      </c>
      <c r="H86" s="21">
        <f t="shared" si="1"/>
        <v>1732.09</v>
      </c>
      <c r="J86" s="5"/>
      <c r="K86" s="5"/>
      <c r="L86" s="63"/>
    </row>
    <row r="87" spans="2:12" ht="15" customHeight="1" x14ac:dyDescent="0.2">
      <c r="B87" s="71"/>
      <c r="C87" s="16">
        <v>24825</v>
      </c>
      <c r="D87" s="17" t="s">
        <v>153</v>
      </c>
      <c r="E87" s="18" t="s">
        <v>148</v>
      </c>
      <c r="F87" s="19">
        <v>8.82</v>
      </c>
      <c r="G87" s="20" t="s">
        <v>339</v>
      </c>
      <c r="H87" s="21">
        <f t="shared" si="1"/>
        <v>150.56</v>
      </c>
      <c r="J87" s="5"/>
      <c r="K87" s="5"/>
      <c r="L87" s="63"/>
    </row>
    <row r="88" spans="2:12" ht="15" customHeight="1" x14ac:dyDescent="0.2">
      <c r="B88" s="71"/>
      <c r="C88" s="16">
        <v>23396</v>
      </c>
      <c r="D88" s="17" t="s">
        <v>154</v>
      </c>
      <c r="E88" s="18" t="s">
        <v>148</v>
      </c>
      <c r="F88" s="19">
        <v>90.61</v>
      </c>
      <c r="G88" s="20" t="s">
        <v>340</v>
      </c>
      <c r="H88" s="21">
        <f t="shared" si="1"/>
        <v>1546.71</v>
      </c>
      <c r="J88" s="5"/>
      <c r="K88" s="5"/>
      <c r="L88" s="63"/>
    </row>
    <row r="89" spans="2:12" ht="15" customHeight="1" x14ac:dyDescent="0.2">
      <c r="B89" s="71"/>
      <c r="C89" s="16">
        <v>31024</v>
      </c>
      <c r="D89" s="17" t="s">
        <v>155</v>
      </c>
      <c r="E89" s="18" t="s">
        <v>148</v>
      </c>
      <c r="F89" s="19">
        <v>272.97000000000003</v>
      </c>
      <c r="G89" s="20" t="s">
        <v>341</v>
      </c>
      <c r="H89" s="21">
        <f t="shared" si="1"/>
        <v>4659.6000000000004</v>
      </c>
      <c r="J89" s="5"/>
      <c r="K89" s="5"/>
      <c r="L89" s="63"/>
    </row>
    <row r="90" spans="2:12" ht="15" customHeight="1" x14ac:dyDescent="0.2">
      <c r="B90" s="71"/>
      <c r="C90" s="16">
        <v>38203</v>
      </c>
      <c r="D90" s="17" t="s">
        <v>368</v>
      </c>
      <c r="E90" s="18" t="s">
        <v>148</v>
      </c>
      <c r="F90" s="19">
        <v>11.2</v>
      </c>
      <c r="G90" s="20" t="s">
        <v>370</v>
      </c>
      <c r="H90" s="21">
        <f t="shared" si="1"/>
        <v>191.18</v>
      </c>
      <c r="J90" s="5"/>
      <c r="K90" s="5"/>
      <c r="L90" s="63"/>
    </row>
    <row r="91" spans="2:12" ht="15" customHeight="1" x14ac:dyDescent="0.2">
      <c r="B91" s="71"/>
      <c r="C91" s="16">
        <v>38204</v>
      </c>
      <c r="D91" s="17" t="s">
        <v>382</v>
      </c>
      <c r="E91" s="18" t="s">
        <v>148</v>
      </c>
      <c r="F91" s="19">
        <v>1201.06</v>
      </c>
      <c r="G91" s="20" t="s">
        <v>371</v>
      </c>
      <c r="H91" s="21">
        <f t="shared" si="1"/>
        <v>20502.09</v>
      </c>
      <c r="J91" s="5"/>
      <c r="K91" s="5"/>
      <c r="L91" s="63"/>
    </row>
    <row r="92" spans="2:12" ht="15" customHeight="1" x14ac:dyDescent="0.2">
      <c r="B92" s="71"/>
      <c r="C92" s="16">
        <v>38201</v>
      </c>
      <c r="D92" s="17" t="s">
        <v>369</v>
      </c>
      <c r="E92" s="18" t="s">
        <v>148</v>
      </c>
      <c r="F92" s="19">
        <v>352.42</v>
      </c>
      <c r="G92" s="20" t="s">
        <v>372</v>
      </c>
      <c r="H92" s="21">
        <f t="shared" si="1"/>
        <v>6015.81</v>
      </c>
      <c r="J92" s="5"/>
      <c r="K92" s="5"/>
      <c r="L92" s="63"/>
    </row>
    <row r="93" spans="2:12" ht="15" customHeight="1" thickBot="1" x14ac:dyDescent="0.25">
      <c r="B93" s="72"/>
      <c r="C93" s="28">
        <v>38202</v>
      </c>
      <c r="D93" s="29" t="s">
        <v>383</v>
      </c>
      <c r="E93" s="30" t="s">
        <v>148</v>
      </c>
      <c r="F93" s="67">
        <v>79.8</v>
      </c>
      <c r="G93" s="32" t="s">
        <v>388</v>
      </c>
      <c r="H93" s="33">
        <f t="shared" si="1"/>
        <v>1362.19</v>
      </c>
      <c r="J93" s="5"/>
      <c r="K93" s="5"/>
      <c r="L93" s="63"/>
    </row>
    <row r="94" spans="2:12" ht="15" customHeight="1" x14ac:dyDescent="0.2">
      <c r="B94" s="70" t="s">
        <v>342</v>
      </c>
      <c r="C94" s="22">
        <v>23414</v>
      </c>
      <c r="D94" s="23" t="s">
        <v>156</v>
      </c>
      <c r="E94" s="24" t="s">
        <v>157</v>
      </c>
      <c r="F94" s="25">
        <v>193.16</v>
      </c>
      <c r="G94" s="26" t="s">
        <v>343</v>
      </c>
      <c r="H94" s="27">
        <f t="shared" si="1"/>
        <v>3297.24</v>
      </c>
    </row>
    <row r="95" spans="2:12" ht="15" customHeight="1" x14ac:dyDescent="0.2">
      <c r="B95" s="71"/>
      <c r="C95" s="16">
        <v>23409</v>
      </c>
      <c r="D95" s="17" t="s">
        <v>158</v>
      </c>
      <c r="E95" s="18" t="s">
        <v>159</v>
      </c>
      <c r="F95" s="19">
        <v>66.41</v>
      </c>
      <c r="G95" s="20" t="s">
        <v>344</v>
      </c>
      <c r="H95" s="21">
        <f t="shared" si="1"/>
        <v>1133.6199999999999</v>
      </c>
    </row>
    <row r="96" spans="2:12" ht="15" customHeight="1" x14ac:dyDescent="0.2">
      <c r="B96" s="71"/>
      <c r="C96" s="16">
        <v>25524</v>
      </c>
      <c r="D96" s="17" t="s">
        <v>160</v>
      </c>
      <c r="E96" s="18" t="s">
        <v>161</v>
      </c>
      <c r="F96" s="19">
        <v>99.32</v>
      </c>
      <c r="G96" s="20" t="s">
        <v>275</v>
      </c>
      <c r="H96" s="21">
        <f t="shared" si="1"/>
        <v>1695.39</v>
      </c>
    </row>
    <row r="97" spans="2:8" ht="15" customHeight="1" x14ac:dyDescent="0.2">
      <c r="B97" s="71"/>
      <c r="C97" s="16">
        <v>23413</v>
      </c>
      <c r="D97" s="17" t="s">
        <v>162</v>
      </c>
      <c r="E97" s="18" t="s">
        <v>161</v>
      </c>
      <c r="F97" s="19">
        <v>99.32</v>
      </c>
      <c r="G97" s="20" t="s">
        <v>345</v>
      </c>
      <c r="H97" s="21">
        <f t="shared" si="1"/>
        <v>1695.39</v>
      </c>
    </row>
    <row r="98" spans="2:8" ht="15" customHeight="1" x14ac:dyDescent="0.2">
      <c r="B98" s="71"/>
      <c r="C98" s="16">
        <v>25677</v>
      </c>
      <c r="D98" s="17" t="s">
        <v>163</v>
      </c>
      <c r="E98" s="18" t="s">
        <v>164</v>
      </c>
      <c r="F98" s="19">
        <v>160.28</v>
      </c>
      <c r="G98" s="20" t="s">
        <v>275</v>
      </c>
      <c r="H98" s="21">
        <f t="shared" si="1"/>
        <v>2735.98</v>
      </c>
    </row>
    <row r="99" spans="2:8" ht="15" customHeight="1" x14ac:dyDescent="0.2">
      <c r="B99" s="71"/>
      <c r="C99" s="16">
        <v>23410</v>
      </c>
      <c r="D99" s="17" t="s">
        <v>165</v>
      </c>
      <c r="E99" s="18" t="s">
        <v>166</v>
      </c>
      <c r="F99" s="19">
        <v>83.77</v>
      </c>
      <c r="G99" s="20" t="s">
        <v>346</v>
      </c>
      <c r="H99" s="21">
        <f t="shared" si="1"/>
        <v>1429.95</v>
      </c>
    </row>
    <row r="100" spans="2:8" ht="15" customHeight="1" x14ac:dyDescent="0.2">
      <c r="B100" s="71"/>
      <c r="C100" s="16">
        <v>25523</v>
      </c>
      <c r="D100" s="17" t="s">
        <v>167</v>
      </c>
      <c r="E100" s="18" t="s">
        <v>168</v>
      </c>
      <c r="F100" s="19">
        <v>73.48</v>
      </c>
      <c r="G100" s="20" t="s">
        <v>347</v>
      </c>
      <c r="H100" s="21">
        <f t="shared" si="1"/>
        <v>1254.3</v>
      </c>
    </row>
    <row r="101" spans="2:8" ht="15" customHeight="1" x14ac:dyDescent="0.2">
      <c r="B101" s="71"/>
      <c r="C101" s="16">
        <v>23412</v>
      </c>
      <c r="D101" s="17" t="s">
        <v>169</v>
      </c>
      <c r="E101" s="18" t="s">
        <v>170</v>
      </c>
      <c r="F101" s="19">
        <v>17.91</v>
      </c>
      <c r="G101" s="20" t="s">
        <v>348</v>
      </c>
      <c r="H101" s="21">
        <f t="shared" si="1"/>
        <v>305.72000000000003</v>
      </c>
    </row>
    <row r="102" spans="2:8" ht="15" customHeight="1" x14ac:dyDescent="0.2">
      <c r="B102" s="71"/>
      <c r="C102" s="16">
        <v>24306</v>
      </c>
      <c r="D102" s="17" t="s">
        <v>171</v>
      </c>
      <c r="E102" s="18" t="s">
        <v>172</v>
      </c>
      <c r="F102" s="19">
        <v>96.12</v>
      </c>
      <c r="G102" s="20" t="s">
        <v>275</v>
      </c>
      <c r="H102" s="21">
        <f t="shared" si="1"/>
        <v>1640.77</v>
      </c>
    </row>
    <row r="103" spans="2:8" ht="15" customHeight="1" x14ac:dyDescent="0.2">
      <c r="B103" s="71"/>
      <c r="C103" s="16">
        <v>24298</v>
      </c>
      <c r="D103" s="17" t="s">
        <v>173</v>
      </c>
      <c r="E103" s="18" t="s">
        <v>174</v>
      </c>
      <c r="F103" s="19">
        <v>15.45</v>
      </c>
      <c r="G103" s="20" t="s">
        <v>349</v>
      </c>
      <c r="H103" s="21">
        <f t="shared" si="1"/>
        <v>263.73</v>
      </c>
    </row>
    <row r="104" spans="2:8" ht="15" customHeight="1" x14ac:dyDescent="0.2">
      <c r="B104" s="71"/>
      <c r="C104" s="16">
        <v>24309</v>
      </c>
      <c r="D104" s="17" t="s">
        <v>175</v>
      </c>
      <c r="E104" s="18" t="s">
        <v>176</v>
      </c>
      <c r="F104" s="19">
        <v>112.71</v>
      </c>
      <c r="G104" s="20" t="s">
        <v>350</v>
      </c>
      <c r="H104" s="21">
        <f t="shared" si="1"/>
        <v>1923.96</v>
      </c>
    </row>
    <row r="105" spans="2:8" ht="15" customHeight="1" thickBot="1" x14ac:dyDescent="0.25">
      <c r="B105" s="72"/>
      <c r="C105" s="28">
        <v>23411</v>
      </c>
      <c r="D105" s="29" t="s">
        <v>177</v>
      </c>
      <c r="E105" s="30" t="s">
        <v>178</v>
      </c>
      <c r="F105" s="31">
        <v>125.42</v>
      </c>
      <c r="G105" s="32" t="s">
        <v>351</v>
      </c>
      <c r="H105" s="33">
        <f t="shared" si="1"/>
        <v>2140.92</v>
      </c>
    </row>
    <row r="106" spans="2:8" ht="15" customHeight="1" x14ac:dyDescent="0.2">
      <c r="B106" s="70" t="s">
        <v>352</v>
      </c>
      <c r="C106" s="22">
        <v>23480</v>
      </c>
      <c r="D106" s="23" t="s">
        <v>179</v>
      </c>
      <c r="E106" s="24" t="s">
        <v>180</v>
      </c>
      <c r="F106" s="25">
        <v>247.77</v>
      </c>
      <c r="G106" s="26" t="s">
        <v>275</v>
      </c>
      <c r="H106" s="27">
        <f t="shared" si="1"/>
        <v>4229.43</v>
      </c>
    </row>
    <row r="107" spans="2:8" ht="15" customHeight="1" x14ac:dyDescent="0.2">
      <c r="B107" s="71"/>
      <c r="C107" s="16">
        <v>23457</v>
      </c>
      <c r="D107" s="17" t="s">
        <v>384</v>
      </c>
      <c r="E107" s="18" t="s">
        <v>181</v>
      </c>
      <c r="F107" s="19">
        <v>147.84</v>
      </c>
      <c r="G107" s="20" t="s">
        <v>353</v>
      </c>
      <c r="H107" s="21">
        <f t="shared" si="1"/>
        <v>2523.63</v>
      </c>
    </row>
    <row r="108" spans="2:8" ht="15" customHeight="1" x14ac:dyDescent="0.2">
      <c r="B108" s="71"/>
      <c r="C108" s="16">
        <v>23453</v>
      </c>
      <c r="D108" s="17" t="s">
        <v>182</v>
      </c>
      <c r="E108" s="18" t="s">
        <v>183</v>
      </c>
      <c r="F108" s="19">
        <v>64.540000000000006</v>
      </c>
      <c r="G108" s="20" t="s">
        <v>354</v>
      </c>
      <c r="H108" s="21">
        <f t="shared" si="1"/>
        <v>1101.7</v>
      </c>
    </row>
    <row r="109" spans="2:8" ht="15" customHeight="1" x14ac:dyDescent="0.2">
      <c r="B109" s="71"/>
      <c r="C109" s="16">
        <v>23456</v>
      </c>
      <c r="D109" s="17" t="s">
        <v>385</v>
      </c>
      <c r="E109" s="18" t="s">
        <v>184</v>
      </c>
      <c r="F109" s="19">
        <v>86.76</v>
      </c>
      <c r="G109" s="20" t="s">
        <v>275</v>
      </c>
      <c r="H109" s="21">
        <f t="shared" si="1"/>
        <v>1480.99</v>
      </c>
    </row>
    <row r="110" spans="2:8" ht="15" customHeight="1" x14ac:dyDescent="0.2">
      <c r="B110" s="71"/>
      <c r="C110" s="16">
        <v>25707</v>
      </c>
      <c r="D110" s="17" t="s">
        <v>185</v>
      </c>
      <c r="E110" s="18" t="s">
        <v>186</v>
      </c>
      <c r="F110" s="19">
        <v>66.52</v>
      </c>
      <c r="G110" s="20" t="s">
        <v>275</v>
      </c>
      <c r="H110" s="21">
        <f t="shared" si="1"/>
        <v>1135.5</v>
      </c>
    </row>
    <row r="111" spans="2:8" ht="15" customHeight="1" x14ac:dyDescent="0.2">
      <c r="B111" s="71"/>
      <c r="C111" s="16">
        <v>25706</v>
      </c>
      <c r="D111" s="17" t="s">
        <v>187</v>
      </c>
      <c r="E111" s="18" t="s">
        <v>188</v>
      </c>
      <c r="F111" s="19">
        <v>48.24</v>
      </c>
      <c r="G111" s="20" t="s">
        <v>355</v>
      </c>
      <c r="H111" s="21">
        <f t="shared" si="1"/>
        <v>823.46</v>
      </c>
    </row>
    <row r="112" spans="2:8" ht="15" customHeight="1" x14ac:dyDescent="0.2">
      <c r="B112" s="71"/>
      <c r="C112" s="16">
        <v>25708</v>
      </c>
      <c r="D112" s="17" t="s">
        <v>189</v>
      </c>
      <c r="E112" s="18" t="s">
        <v>190</v>
      </c>
      <c r="F112" s="19">
        <v>71.930000000000007</v>
      </c>
      <c r="G112" s="20" t="s">
        <v>275</v>
      </c>
      <c r="H112" s="21">
        <f t="shared" si="1"/>
        <v>1227.8499999999999</v>
      </c>
    </row>
    <row r="113" spans="2:8" ht="15" customHeight="1" x14ac:dyDescent="0.2">
      <c r="B113" s="71"/>
      <c r="C113" s="16">
        <v>25709</v>
      </c>
      <c r="D113" s="17" t="s">
        <v>191</v>
      </c>
      <c r="E113" s="18" t="s">
        <v>192</v>
      </c>
      <c r="F113" s="19">
        <v>95.82</v>
      </c>
      <c r="G113" s="20" t="s">
        <v>275</v>
      </c>
      <c r="H113" s="21">
        <f t="shared" si="1"/>
        <v>1635.65</v>
      </c>
    </row>
    <row r="114" spans="2:8" ht="15" customHeight="1" x14ac:dyDescent="0.2">
      <c r="B114" s="71"/>
      <c r="C114" s="16">
        <v>23455</v>
      </c>
      <c r="D114" s="17" t="s">
        <v>386</v>
      </c>
      <c r="E114" s="18" t="s">
        <v>193</v>
      </c>
      <c r="F114" s="19">
        <v>96.45</v>
      </c>
      <c r="G114" s="20" t="s">
        <v>275</v>
      </c>
      <c r="H114" s="21">
        <f t="shared" si="1"/>
        <v>1646.4</v>
      </c>
    </row>
    <row r="115" spans="2:8" ht="15" customHeight="1" x14ac:dyDescent="0.2">
      <c r="B115" s="71"/>
      <c r="C115" s="16">
        <v>23474</v>
      </c>
      <c r="D115" s="17" t="s">
        <v>194</v>
      </c>
      <c r="E115" s="16">
        <v>593</v>
      </c>
      <c r="F115" s="19">
        <v>103.29</v>
      </c>
      <c r="G115" s="35" t="s">
        <v>356</v>
      </c>
      <c r="H115" s="21">
        <f t="shared" si="1"/>
        <v>1763.16</v>
      </c>
    </row>
    <row r="116" spans="2:8" ht="15" customHeight="1" x14ac:dyDescent="0.2">
      <c r="B116" s="71"/>
      <c r="C116" s="16">
        <v>23642</v>
      </c>
      <c r="D116" s="17" t="s">
        <v>195</v>
      </c>
      <c r="E116" s="18" t="s">
        <v>196</v>
      </c>
      <c r="F116" s="19">
        <v>57.93</v>
      </c>
      <c r="G116" s="20" t="s">
        <v>275</v>
      </c>
      <c r="H116" s="21">
        <f t="shared" si="1"/>
        <v>988.87</v>
      </c>
    </row>
    <row r="117" spans="2:8" ht="15" customHeight="1" x14ac:dyDescent="0.2">
      <c r="B117" s="71"/>
      <c r="C117" s="16">
        <v>23644</v>
      </c>
      <c r="D117" s="17" t="s">
        <v>197</v>
      </c>
      <c r="E117" s="18" t="s">
        <v>198</v>
      </c>
      <c r="F117" s="19">
        <v>59.15</v>
      </c>
      <c r="G117" s="20" t="s">
        <v>275</v>
      </c>
      <c r="H117" s="21">
        <f t="shared" si="1"/>
        <v>1009.69</v>
      </c>
    </row>
    <row r="118" spans="2:8" ht="15" customHeight="1" x14ac:dyDescent="0.2">
      <c r="B118" s="71"/>
      <c r="C118" s="16">
        <v>23475</v>
      </c>
      <c r="D118" s="17" t="s">
        <v>199</v>
      </c>
      <c r="E118" s="18" t="s">
        <v>200</v>
      </c>
      <c r="F118" s="19">
        <v>479.95</v>
      </c>
      <c r="G118" s="20" t="s">
        <v>275</v>
      </c>
      <c r="H118" s="21">
        <f t="shared" si="1"/>
        <v>8192.75</v>
      </c>
    </row>
    <row r="119" spans="2:8" ht="15" customHeight="1" x14ac:dyDescent="0.2">
      <c r="B119" s="71"/>
      <c r="C119" s="16">
        <v>23476</v>
      </c>
      <c r="D119" s="17" t="s">
        <v>201</v>
      </c>
      <c r="E119" s="18" t="s">
        <v>202</v>
      </c>
      <c r="F119" s="19">
        <v>44.23</v>
      </c>
      <c r="G119" s="20" t="s">
        <v>275</v>
      </c>
      <c r="H119" s="21">
        <f t="shared" si="1"/>
        <v>755.01</v>
      </c>
    </row>
    <row r="120" spans="2:8" ht="15" customHeight="1" x14ac:dyDescent="0.2">
      <c r="B120" s="71"/>
      <c r="C120" s="16">
        <v>23643</v>
      </c>
      <c r="D120" s="17" t="s">
        <v>203</v>
      </c>
      <c r="E120" s="18" t="s">
        <v>204</v>
      </c>
      <c r="F120" s="19">
        <v>41.91</v>
      </c>
      <c r="G120" s="20" t="s">
        <v>275</v>
      </c>
      <c r="H120" s="21">
        <f t="shared" si="1"/>
        <v>715.4</v>
      </c>
    </row>
    <row r="121" spans="2:8" ht="15" customHeight="1" x14ac:dyDescent="0.2">
      <c r="B121" s="71"/>
      <c r="C121" s="16">
        <v>23460</v>
      </c>
      <c r="D121" s="17" t="s">
        <v>205</v>
      </c>
      <c r="E121" s="18" t="s">
        <v>206</v>
      </c>
      <c r="F121" s="19">
        <v>156.94999999999999</v>
      </c>
      <c r="G121" s="20" t="s">
        <v>275</v>
      </c>
      <c r="H121" s="21">
        <f t="shared" si="1"/>
        <v>2679.14</v>
      </c>
    </row>
    <row r="122" spans="2:8" ht="15" customHeight="1" x14ac:dyDescent="0.2">
      <c r="B122" s="71"/>
      <c r="C122" s="16">
        <v>23459</v>
      </c>
      <c r="D122" s="17" t="s">
        <v>207</v>
      </c>
      <c r="E122" s="18" t="s">
        <v>208</v>
      </c>
      <c r="F122" s="19">
        <v>142.59</v>
      </c>
      <c r="G122" s="20" t="s">
        <v>275</v>
      </c>
      <c r="H122" s="21">
        <f t="shared" si="1"/>
        <v>2434.0100000000002</v>
      </c>
    </row>
    <row r="123" spans="2:8" ht="15" customHeight="1" x14ac:dyDescent="0.2">
      <c r="B123" s="71"/>
      <c r="C123" s="16">
        <v>23458</v>
      </c>
      <c r="D123" s="17" t="s">
        <v>209</v>
      </c>
      <c r="E123" s="18" t="s">
        <v>210</v>
      </c>
      <c r="F123" s="19">
        <v>141.91</v>
      </c>
      <c r="G123" s="20" t="s">
        <v>275</v>
      </c>
      <c r="H123" s="21">
        <f t="shared" si="1"/>
        <v>2422.4</v>
      </c>
    </row>
    <row r="124" spans="2:8" ht="15" customHeight="1" x14ac:dyDescent="0.2">
      <c r="B124" s="71"/>
      <c r="C124" s="16">
        <v>23473</v>
      </c>
      <c r="D124" s="17" t="s">
        <v>211</v>
      </c>
      <c r="E124" s="18" t="s">
        <v>212</v>
      </c>
      <c r="F124" s="19">
        <v>85.6</v>
      </c>
      <c r="G124" s="20" t="s">
        <v>357</v>
      </c>
      <c r="H124" s="21">
        <f t="shared" si="1"/>
        <v>1461.19</v>
      </c>
    </row>
    <row r="125" spans="2:8" ht="15" customHeight="1" x14ac:dyDescent="0.2">
      <c r="B125" s="71"/>
      <c r="C125" s="16">
        <v>23461</v>
      </c>
      <c r="D125" s="17" t="s">
        <v>213</v>
      </c>
      <c r="E125" s="18" t="s">
        <v>214</v>
      </c>
      <c r="F125" s="19">
        <v>95.53</v>
      </c>
      <c r="G125" s="20" t="s">
        <v>275</v>
      </c>
      <c r="H125" s="21">
        <f t="shared" si="1"/>
        <v>1630.7</v>
      </c>
    </row>
    <row r="126" spans="2:8" ht="15" customHeight="1" x14ac:dyDescent="0.2">
      <c r="B126" s="71"/>
      <c r="C126" s="16">
        <v>23477</v>
      </c>
      <c r="D126" s="17" t="s">
        <v>215</v>
      </c>
      <c r="E126" s="18" t="s">
        <v>216</v>
      </c>
      <c r="F126" s="19">
        <v>61.16</v>
      </c>
      <c r="G126" s="20" t="s">
        <v>275</v>
      </c>
      <c r="H126" s="21">
        <f t="shared" si="1"/>
        <v>1044</v>
      </c>
    </row>
    <row r="127" spans="2:8" ht="15" customHeight="1" x14ac:dyDescent="0.2">
      <c r="B127" s="71"/>
      <c r="C127" s="16">
        <v>23478</v>
      </c>
      <c r="D127" s="17" t="s">
        <v>217</v>
      </c>
      <c r="E127" s="18" t="s">
        <v>218</v>
      </c>
      <c r="F127" s="19">
        <v>60.53</v>
      </c>
      <c r="G127" s="20" t="s">
        <v>275</v>
      </c>
      <c r="H127" s="21">
        <f t="shared" si="1"/>
        <v>1033.25</v>
      </c>
    </row>
    <row r="128" spans="2:8" ht="15" customHeight="1" x14ac:dyDescent="0.2">
      <c r="B128" s="71"/>
      <c r="C128" s="16">
        <v>23454</v>
      </c>
      <c r="D128" s="17" t="s">
        <v>387</v>
      </c>
      <c r="E128" s="18" t="s">
        <v>219</v>
      </c>
      <c r="F128" s="19">
        <v>82.46</v>
      </c>
      <c r="G128" s="20" t="s">
        <v>275</v>
      </c>
      <c r="H128" s="21">
        <f t="shared" si="1"/>
        <v>1407.59</v>
      </c>
    </row>
    <row r="129" spans="2:8" ht="15" customHeight="1" x14ac:dyDescent="0.2">
      <c r="B129" s="71"/>
      <c r="C129" s="16">
        <v>23479</v>
      </c>
      <c r="D129" s="17" t="s">
        <v>220</v>
      </c>
      <c r="E129" s="18" t="s">
        <v>221</v>
      </c>
      <c r="F129" s="19">
        <v>278.05</v>
      </c>
      <c r="G129" s="20" t="s">
        <v>275</v>
      </c>
      <c r="H129" s="21">
        <f t="shared" si="1"/>
        <v>4746.3100000000004</v>
      </c>
    </row>
    <row r="130" spans="2:8" ht="15" customHeight="1" x14ac:dyDescent="0.2">
      <c r="B130" s="71"/>
      <c r="C130" s="16">
        <v>26746</v>
      </c>
      <c r="D130" s="17" t="s">
        <v>222</v>
      </c>
      <c r="E130" s="18" t="s">
        <v>223</v>
      </c>
      <c r="F130" s="19">
        <v>28.38</v>
      </c>
      <c r="G130" s="20" t="s">
        <v>275</v>
      </c>
      <c r="H130" s="21">
        <f t="shared" si="1"/>
        <v>484.45</v>
      </c>
    </row>
    <row r="131" spans="2:8" ht="15" customHeight="1" thickBot="1" x14ac:dyDescent="0.25">
      <c r="B131" s="72"/>
      <c r="C131" s="28">
        <v>26900</v>
      </c>
      <c r="D131" s="29" t="s">
        <v>224</v>
      </c>
      <c r="E131" s="30" t="s">
        <v>225</v>
      </c>
      <c r="F131" s="31">
        <v>128.43</v>
      </c>
      <c r="G131" s="32" t="s">
        <v>275</v>
      </c>
      <c r="H131" s="33">
        <f t="shared" si="1"/>
        <v>2192.3000000000002</v>
      </c>
    </row>
    <row r="132" spans="2:8" ht="15" customHeight="1" x14ac:dyDescent="0.2">
      <c r="B132" s="70" t="s">
        <v>358</v>
      </c>
      <c r="C132" s="9">
        <v>24308</v>
      </c>
      <c r="D132" s="10" t="s">
        <v>226</v>
      </c>
      <c r="E132" s="11" t="s">
        <v>227</v>
      </c>
      <c r="F132" s="12">
        <v>1166.0999999999999</v>
      </c>
      <c r="G132" s="13" t="s">
        <v>275</v>
      </c>
      <c r="H132" s="14">
        <f>F132</f>
        <v>1166.0999999999999</v>
      </c>
    </row>
    <row r="133" spans="2:8" ht="15" customHeight="1" x14ac:dyDescent="0.2">
      <c r="B133" s="71"/>
      <c r="C133" s="16">
        <v>23389</v>
      </c>
      <c r="D133" s="17" t="s">
        <v>228</v>
      </c>
      <c r="E133" s="18" t="s">
        <v>229</v>
      </c>
      <c r="F133" s="19">
        <v>284.05</v>
      </c>
      <c r="G133" s="20" t="s">
        <v>275</v>
      </c>
      <c r="H133" s="21">
        <f t="shared" ref="H133:H151" si="2">F133</f>
        <v>284.05</v>
      </c>
    </row>
    <row r="134" spans="2:8" ht="15" customHeight="1" x14ac:dyDescent="0.2">
      <c r="B134" s="71"/>
      <c r="C134" s="16">
        <v>23385</v>
      </c>
      <c r="D134" s="17" t="s">
        <v>230</v>
      </c>
      <c r="E134" s="18" t="s">
        <v>231</v>
      </c>
      <c r="F134" s="19">
        <v>1092.5</v>
      </c>
      <c r="G134" s="20" t="s">
        <v>275</v>
      </c>
      <c r="H134" s="21">
        <f t="shared" si="2"/>
        <v>1092.5</v>
      </c>
    </row>
    <row r="135" spans="2:8" ht="15" customHeight="1" x14ac:dyDescent="0.2">
      <c r="B135" s="71"/>
      <c r="C135" s="16">
        <v>23384</v>
      </c>
      <c r="D135" s="17" t="s">
        <v>232</v>
      </c>
      <c r="E135" s="18" t="s">
        <v>233</v>
      </c>
      <c r="F135" s="19">
        <v>608.35</v>
      </c>
      <c r="G135" s="20" t="s">
        <v>275</v>
      </c>
      <c r="H135" s="21">
        <f t="shared" si="2"/>
        <v>608.35</v>
      </c>
    </row>
    <row r="136" spans="2:8" ht="15" customHeight="1" x14ac:dyDescent="0.2">
      <c r="B136" s="71"/>
      <c r="C136" s="16">
        <v>23388</v>
      </c>
      <c r="D136" s="17" t="s">
        <v>234</v>
      </c>
      <c r="E136" s="18" t="s">
        <v>235</v>
      </c>
      <c r="F136" s="19">
        <v>1271.9000000000001</v>
      </c>
      <c r="G136" s="20" t="s">
        <v>275</v>
      </c>
      <c r="H136" s="21">
        <f t="shared" si="2"/>
        <v>1271.9000000000001</v>
      </c>
    </row>
    <row r="137" spans="2:8" ht="15" customHeight="1" x14ac:dyDescent="0.2">
      <c r="B137" s="71"/>
      <c r="C137" s="16">
        <v>24304</v>
      </c>
      <c r="D137" s="17" t="s">
        <v>236</v>
      </c>
      <c r="E137" s="18" t="s">
        <v>237</v>
      </c>
      <c r="F137" s="19">
        <v>204</v>
      </c>
      <c r="G137" s="20" t="s">
        <v>275</v>
      </c>
      <c r="H137" s="21">
        <f t="shared" si="2"/>
        <v>204</v>
      </c>
    </row>
    <row r="138" spans="2:8" ht="15" customHeight="1" x14ac:dyDescent="0.2">
      <c r="B138" s="71"/>
      <c r="C138" s="16">
        <v>24303</v>
      </c>
      <c r="D138" s="17" t="s">
        <v>238</v>
      </c>
      <c r="E138" s="18" t="s">
        <v>239</v>
      </c>
      <c r="F138" s="19">
        <v>234.6</v>
      </c>
      <c r="G138" s="20" t="s">
        <v>275</v>
      </c>
      <c r="H138" s="21">
        <f t="shared" si="2"/>
        <v>234.6</v>
      </c>
    </row>
    <row r="139" spans="2:8" ht="15" customHeight="1" x14ac:dyDescent="0.2">
      <c r="B139" s="71"/>
      <c r="C139" s="16">
        <v>24307</v>
      </c>
      <c r="D139" s="17" t="s">
        <v>240</v>
      </c>
      <c r="E139" s="18" t="s">
        <v>241</v>
      </c>
      <c r="F139" s="19">
        <v>1439.8</v>
      </c>
      <c r="G139" s="20" t="s">
        <v>275</v>
      </c>
      <c r="H139" s="21">
        <f t="shared" si="2"/>
        <v>1439.8</v>
      </c>
    </row>
    <row r="140" spans="2:8" ht="15" customHeight="1" x14ac:dyDescent="0.2">
      <c r="B140" s="71"/>
      <c r="C140" s="16">
        <v>24302</v>
      </c>
      <c r="D140" s="17" t="s">
        <v>242</v>
      </c>
      <c r="E140" s="18" t="s">
        <v>243</v>
      </c>
      <c r="F140" s="19">
        <v>173.65</v>
      </c>
      <c r="G140" s="20" t="s">
        <v>275</v>
      </c>
      <c r="H140" s="21">
        <f t="shared" si="2"/>
        <v>173.65</v>
      </c>
    </row>
    <row r="141" spans="2:8" ht="15" customHeight="1" x14ac:dyDescent="0.2">
      <c r="B141" s="71"/>
      <c r="C141" s="16">
        <v>26731</v>
      </c>
      <c r="D141" s="17" t="s">
        <v>244</v>
      </c>
      <c r="E141" s="18" t="s">
        <v>245</v>
      </c>
      <c r="F141" s="19">
        <v>284.05</v>
      </c>
      <c r="G141" s="20" t="s">
        <v>275</v>
      </c>
      <c r="H141" s="21">
        <f t="shared" si="2"/>
        <v>284.05</v>
      </c>
    </row>
    <row r="142" spans="2:8" ht="15" customHeight="1" x14ac:dyDescent="0.2">
      <c r="B142" s="71"/>
      <c r="C142" s="16">
        <v>24299</v>
      </c>
      <c r="D142" s="17" t="s">
        <v>246</v>
      </c>
      <c r="E142" s="18" t="s">
        <v>247</v>
      </c>
      <c r="F142" s="19">
        <v>250.7</v>
      </c>
      <c r="G142" s="20" t="s">
        <v>275</v>
      </c>
      <c r="H142" s="21">
        <f t="shared" si="2"/>
        <v>250.7</v>
      </c>
    </row>
    <row r="143" spans="2:8" ht="15" customHeight="1" x14ac:dyDescent="0.2">
      <c r="B143" s="71"/>
      <c r="C143" s="16">
        <v>23468</v>
      </c>
      <c r="D143" s="17" t="s">
        <v>248</v>
      </c>
      <c r="E143" s="18" t="s">
        <v>249</v>
      </c>
      <c r="F143" s="19">
        <v>977.5</v>
      </c>
      <c r="G143" s="20" t="s">
        <v>275</v>
      </c>
      <c r="H143" s="21">
        <f t="shared" si="2"/>
        <v>977.5</v>
      </c>
    </row>
    <row r="144" spans="2:8" ht="15" customHeight="1" x14ac:dyDescent="0.2">
      <c r="B144" s="71"/>
      <c r="C144" s="16">
        <v>26730</v>
      </c>
      <c r="D144" s="17" t="s">
        <v>250</v>
      </c>
      <c r="E144" s="18" t="s">
        <v>251</v>
      </c>
      <c r="F144" s="19">
        <v>258.75</v>
      </c>
      <c r="G144" s="20" t="s">
        <v>275</v>
      </c>
      <c r="H144" s="21">
        <f t="shared" si="2"/>
        <v>258.75</v>
      </c>
    </row>
    <row r="145" spans="1:13" ht="15" customHeight="1" x14ac:dyDescent="0.2">
      <c r="B145" s="71"/>
      <c r="C145" s="16">
        <v>24300</v>
      </c>
      <c r="D145" s="17" t="s">
        <v>252</v>
      </c>
      <c r="E145" s="18" t="s">
        <v>253</v>
      </c>
      <c r="F145" s="19">
        <v>173.65</v>
      </c>
      <c r="G145" s="20" t="s">
        <v>275</v>
      </c>
      <c r="H145" s="21">
        <f t="shared" si="2"/>
        <v>173.65</v>
      </c>
    </row>
    <row r="146" spans="1:13" ht="15" customHeight="1" x14ac:dyDescent="0.2">
      <c r="B146" s="71"/>
      <c r="C146" s="16">
        <v>24305</v>
      </c>
      <c r="D146" s="17" t="s">
        <v>254</v>
      </c>
      <c r="E146" s="18" t="s">
        <v>255</v>
      </c>
      <c r="F146" s="19">
        <v>363.4</v>
      </c>
      <c r="G146" s="20" t="s">
        <v>275</v>
      </c>
      <c r="H146" s="21">
        <f t="shared" si="2"/>
        <v>363.4</v>
      </c>
    </row>
    <row r="147" spans="1:13" ht="15" customHeight="1" x14ac:dyDescent="0.2">
      <c r="B147" s="71"/>
      <c r="C147" s="16">
        <v>24301</v>
      </c>
      <c r="D147" s="17" t="s">
        <v>256</v>
      </c>
      <c r="E147" s="18" t="s">
        <v>257</v>
      </c>
      <c r="F147" s="19">
        <v>363.4</v>
      </c>
      <c r="G147" s="20" t="s">
        <v>275</v>
      </c>
      <c r="H147" s="21">
        <f t="shared" si="2"/>
        <v>363.4</v>
      </c>
    </row>
    <row r="148" spans="1:13" ht="15" customHeight="1" x14ac:dyDescent="0.2">
      <c r="B148" s="71"/>
      <c r="C148" s="16">
        <v>23469</v>
      </c>
      <c r="D148" s="17" t="s">
        <v>258</v>
      </c>
      <c r="E148" s="18" t="s">
        <v>259</v>
      </c>
      <c r="F148" s="19">
        <v>319.7</v>
      </c>
      <c r="G148" s="20" t="s">
        <v>275</v>
      </c>
      <c r="H148" s="21">
        <f t="shared" si="2"/>
        <v>319.7</v>
      </c>
    </row>
    <row r="149" spans="1:13" ht="15" customHeight="1" x14ac:dyDescent="0.2">
      <c r="B149" s="71"/>
      <c r="C149" s="16">
        <v>23470</v>
      </c>
      <c r="D149" s="17" t="s">
        <v>260</v>
      </c>
      <c r="E149" s="18" t="s">
        <v>261</v>
      </c>
      <c r="F149" s="19">
        <v>284.05</v>
      </c>
      <c r="G149" s="20" t="s">
        <v>275</v>
      </c>
      <c r="H149" s="21">
        <f t="shared" si="2"/>
        <v>284.05</v>
      </c>
    </row>
    <row r="150" spans="1:13" ht="15" customHeight="1" x14ac:dyDescent="0.2">
      <c r="B150" s="71"/>
      <c r="C150" s="16">
        <v>23471</v>
      </c>
      <c r="D150" s="17" t="s">
        <v>262</v>
      </c>
      <c r="E150" s="18" t="s">
        <v>263</v>
      </c>
      <c r="F150" s="19">
        <v>250.7</v>
      </c>
      <c r="G150" s="20" t="s">
        <v>275</v>
      </c>
      <c r="H150" s="21">
        <f t="shared" si="2"/>
        <v>250.7</v>
      </c>
    </row>
    <row r="151" spans="1:13" ht="15" customHeight="1" thickBot="1" x14ac:dyDescent="0.25">
      <c r="B151" s="72"/>
      <c r="C151" s="28">
        <v>23472</v>
      </c>
      <c r="D151" s="29" t="s">
        <v>264</v>
      </c>
      <c r="E151" s="30" t="s">
        <v>265</v>
      </c>
      <c r="F151" s="31">
        <v>250.7</v>
      </c>
      <c r="G151" s="32" t="s">
        <v>275</v>
      </c>
      <c r="H151" s="33">
        <f t="shared" si="2"/>
        <v>250.7</v>
      </c>
    </row>
    <row r="152" spans="1:13" s="15" customFormat="1" x14ac:dyDescent="0.25">
      <c r="A152" s="37"/>
      <c r="B152" s="38"/>
      <c r="C152" s="39">
        <v>23974</v>
      </c>
      <c r="D152" s="37"/>
      <c r="E152" s="40"/>
      <c r="F152" s="41">
        <v>131</v>
      </c>
      <c r="G152" s="42" t="s">
        <v>359</v>
      </c>
      <c r="H152" s="65">
        <f t="shared" ref="H152" si="3">ROUND((F152*$C$170),2)</f>
        <v>2236.17</v>
      </c>
      <c r="I152" s="37" t="s">
        <v>360</v>
      </c>
      <c r="J152" s="64"/>
      <c r="K152" s="64"/>
      <c r="L152" s="64"/>
      <c r="M152" s="64"/>
    </row>
    <row r="153" spans="1:13" s="37" customFormat="1" x14ac:dyDescent="0.25">
      <c r="B153" s="43"/>
      <c r="C153" s="37">
        <v>23972</v>
      </c>
      <c r="F153" s="44">
        <v>147</v>
      </c>
      <c r="G153" s="42" t="s">
        <v>361</v>
      </c>
      <c r="H153" s="66">
        <f>ROUND((F153*$C$170),2)</f>
        <v>2509.29</v>
      </c>
      <c r="I153" s="37" t="s">
        <v>362</v>
      </c>
    </row>
    <row r="154" spans="1:13" customFormat="1" ht="12.75" x14ac:dyDescent="0.2"/>
    <row r="155" spans="1:13" customFormat="1" ht="12.75" x14ac:dyDescent="0.2"/>
    <row r="156" spans="1:13" s="15" customFormat="1" hidden="1" x14ac:dyDescent="0.25">
      <c r="A156" s="37"/>
      <c r="B156" s="45"/>
      <c r="C156" s="46"/>
      <c r="D156" s="46"/>
      <c r="E156" s="46"/>
      <c r="F156" s="46"/>
      <c r="G156" s="42"/>
      <c r="H156" s="46"/>
      <c r="I156" s="37"/>
      <c r="J156" s="64"/>
      <c r="K156" s="64"/>
      <c r="L156" s="64"/>
      <c r="M156" s="64"/>
    </row>
    <row r="157" spans="1:13" s="15" customFormat="1" hidden="1" x14ac:dyDescent="0.25">
      <c r="A157" s="37"/>
      <c r="B157" s="47"/>
      <c r="C157" s="48"/>
      <c r="D157" s="49"/>
      <c r="E157" s="50"/>
      <c r="F157" s="51"/>
      <c r="G157" s="52"/>
      <c r="H157" s="51"/>
      <c r="I157" s="37"/>
      <c r="J157" s="64"/>
      <c r="K157" s="64"/>
      <c r="L157" s="64"/>
      <c r="M157" s="64"/>
    </row>
    <row r="158" spans="1:13" s="15" customFormat="1" hidden="1" x14ac:dyDescent="0.25">
      <c r="A158" s="37"/>
      <c r="B158" s="53"/>
      <c r="C158" s="54"/>
      <c r="D158" s="55"/>
      <c r="E158" s="50"/>
      <c r="F158" s="51"/>
      <c r="G158" s="52"/>
      <c r="H158" s="51"/>
      <c r="I158" s="37"/>
      <c r="J158" s="64"/>
      <c r="K158" s="64"/>
      <c r="L158" s="64"/>
      <c r="M158" s="64"/>
    </row>
    <row r="159" spans="1:13" s="15" customFormat="1" hidden="1" x14ac:dyDescent="0.25">
      <c r="A159" s="37"/>
      <c r="B159" s="45"/>
      <c r="C159" s="46"/>
      <c r="D159" s="55"/>
      <c r="E159" s="50"/>
      <c r="F159" s="51"/>
      <c r="G159" s="52"/>
      <c r="H159" s="51"/>
      <c r="I159" s="37"/>
      <c r="J159" s="64"/>
      <c r="K159" s="64"/>
      <c r="L159" s="64"/>
      <c r="M159" s="64"/>
    </row>
    <row r="160" spans="1:13" s="15" customFormat="1" hidden="1" x14ac:dyDescent="0.25">
      <c r="A160" s="37"/>
      <c r="B160" s="53"/>
      <c r="C160" s="54"/>
      <c r="D160" s="55"/>
      <c r="E160" s="50"/>
      <c r="F160" s="51"/>
      <c r="G160" s="52"/>
      <c r="H160" s="51"/>
      <c r="I160" s="37"/>
      <c r="J160" s="64"/>
      <c r="K160" s="64"/>
      <c r="L160" s="64"/>
      <c r="M160" s="64"/>
    </row>
    <row r="161" spans="1:13" s="15" customFormat="1" hidden="1" x14ac:dyDescent="0.25">
      <c r="A161" s="37"/>
      <c r="B161" s="47"/>
      <c r="C161" s="48"/>
      <c r="D161" s="55"/>
      <c r="E161" s="50"/>
      <c r="F161" s="51"/>
      <c r="G161" s="52"/>
      <c r="H161" s="51"/>
      <c r="I161" s="37"/>
      <c r="J161" s="64"/>
      <c r="K161" s="64"/>
      <c r="L161" s="64"/>
      <c r="M161" s="64"/>
    </row>
    <row r="162" spans="1:13" s="15" customFormat="1" hidden="1" x14ac:dyDescent="0.25">
      <c r="A162" s="37"/>
      <c r="B162" s="45"/>
      <c r="C162" s="46"/>
      <c r="D162" s="55"/>
      <c r="E162" s="50"/>
      <c r="F162" s="51"/>
      <c r="G162" s="52"/>
      <c r="H162" s="51"/>
      <c r="I162" s="37"/>
      <c r="J162" s="64"/>
      <c r="K162" s="64"/>
      <c r="L162" s="64"/>
      <c r="M162" s="64"/>
    </row>
    <row r="163" spans="1:13" s="15" customFormat="1" hidden="1" x14ac:dyDescent="0.25">
      <c r="A163" s="37"/>
      <c r="B163" s="53"/>
      <c r="C163" s="54"/>
      <c r="D163" s="55"/>
      <c r="E163" s="50"/>
      <c r="F163" s="51"/>
      <c r="G163" s="52"/>
      <c r="H163" s="51"/>
      <c r="I163" s="37"/>
      <c r="J163" s="64"/>
      <c r="K163" s="64"/>
      <c r="L163" s="64"/>
      <c r="M163" s="64"/>
    </row>
    <row r="164" spans="1:13" s="15" customFormat="1" hidden="1" x14ac:dyDescent="0.25">
      <c r="A164" s="37"/>
      <c r="B164" s="47"/>
      <c r="C164" s="48"/>
      <c r="D164" s="55"/>
      <c r="E164" s="50"/>
      <c r="F164" s="51"/>
      <c r="G164" s="52"/>
      <c r="H164" s="51"/>
      <c r="I164" s="37"/>
      <c r="J164" s="64"/>
      <c r="K164" s="64"/>
      <c r="L164" s="64"/>
      <c r="M164" s="64"/>
    </row>
    <row r="165" spans="1:13" s="15" customFormat="1" hidden="1" x14ac:dyDescent="0.25">
      <c r="A165" s="37"/>
      <c r="B165" s="45"/>
      <c r="C165" s="46"/>
      <c r="D165" s="55"/>
      <c r="E165" s="50"/>
      <c r="F165" s="51"/>
      <c r="G165" s="52"/>
      <c r="H165" s="51"/>
      <c r="I165" s="37"/>
      <c r="J165" s="64"/>
      <c r="K165" s="64"/>
      <c r="L165" s="64"/>
      <c r="M165" s="64"/>
    </row>
    <row r="166" spans="1:13" s="15" customFormat="1" hidden="1" x14ac:dyDescent="0.25">
      <c r="A166" s="37"/>
      <c r="B166" s="45"/>
      <c r="C166" s="46"/>
      <c r="D166" s="55"/>
      <c r="E166" s="50"/>
      <c r="F166" s="51"/>
      <c r="G166" s="52"/>
      <c r="H166" s="51"/>
      <c r="I166" s="37"/>
      <c r="J166" s="64"/>
      <c r="K166" s="64"/>
      <c r="L166" s="64"/>
      <c r="M166" s="64"/>
    </row>
    <row r="167" spans="1:13" s="15" customFormat="1" hidden="1" x14ac:dyDescent="0.25">
      <c r="A167" s="37"/>
      <c r="B167" s="53"/>
      <c r="C167" s="54"/>
      <c r="D167" s="55"/>
      <c r="E167" s="46"/>
      <c r="F167" s="46"/>
      <c r="G167" s="52"/>
      <c r="H167" s="46"/>
      <c r="I167" s="37"/>
      <c r="J167" s="64"/>
      <c r="K167" s="64"/>
      <c r="L167" s="64"/>
      <c r="M167" s="64"/>
    </row>
    <row r="168" spans="1:13" s="15" customFormat="1" hidden="1" x14ac:dyDescent="0.25">
      <c r="A168" s="37"/>
      <c r="B168" s="53"/>
      <c r="C168" s="54"/>
      <c r="D168" s="55"/>
      <c r="E168" s="46"/>
      <c r="F168" s="46"/>
      <c r="G168" s="52"/>
      <c r="H168" s="46"/>
      <c r="I168" s="37"/>
      <c r="J168" s="64"/>
      <c r="K168" s="64"/>
      <c r="L168" s="64"/>
      <c r="M168" s="64"/>
    </row>
    <row r="169" spans="1:13" s="15" customFormat="1" hidden="1" x14ac:dyDescent="0.25">
      <c r="A169" s="37"/>
      <c r="B169" s="53"/>
      <c r="C169" s="54"/>
      <c r="D169" s="55"/>
      <c r="E169" s="46"/>
      <c r="F169" s="46"/>
      <c r="G169" s="52"/>
      <c r="H169" s="46"/>
      <c r="I169" s="37"/>
      <c r="J169" s="64"/>
      <c r="K169" s="64"/>
      <c r="L169" s="64"/>
      <c r="M169" s="64"/>
    </row>
    <row r="170" spans="1:13" s="15" customFormat="1" x14ac:dyDescent="0.25">
      <c r="A170" s="37"/>
      <c r="B170" s="56" t="s">
        <v>363</v>
      </c>
      <c r="C170" s="57">
        <v>17.07</v>
      </c>
      <c r="D170" s="37" t="s">
        <v>364</v>
      </c>
      <c r="E170" s="43"/>
      <c r="F170" s="37"/>
      <c r="G170" s="42"/>
      <c r="H170" s="37"/>
      <c r="I170" s="37"/>
      <c r="J170" s="64"/>
      <c r="K170" s="64"/>
      <c r="L170" s="64"/>
      <c r="M170" s="64"/>
    </row>
    <row r="171" spans="1:13" s="15" customFormat="1" x14ac:dyDescent="0.25">
      <c r="A171" s="37"/>
      <c r="B171" s="58"/>
      <c r="C171" s="59"/>
      <c r="D171" s="37"/>
      <c r="E171" s="37"/>
      <c r="F171" s="37"/>
      <c r="G171" s="42"/>
      <c r="H171" s="37"/>
      <c r="I171" s="37"/>
      <c r="J171" s="64"/>
      <c r="K171" s="64"/>
      <c r="L171" s="64"/>
      <c r="M171" s="64"/>
    </row>
    <row r="172" spans="1:13" s="15" customFormat="1" x14ac:dyDescent="0.25">
      <c r="A172" s="37"/>
      <c r="B172" s="58"/>
      <c r="C172" s="59"/>
      <c r="D172" s="37"/>
      <c r="E172" s="37"/>
      <c r="F172" s="37"/>
      <c r="G172" s="37"/>
      <c r="H172" s="37"/>
      <c r="I172" s="37"/>
      <c r="J172" s="64"/>
      <c r="K172" s="64"/>
      <c r="L172" s="64"/>
      <c r="M172" s="64"/>
    </row>
    <row r="173" spans="1:13" s="37" customFormat="1" x14ac:dyDescent="0.25">
      <c r="B173" s="43"/>
    </row>
    <row r="174" spans="1:13" s="37" customFormat="1" x14ac:dyDescent="0.25">
      <c r="B174" s="43"/>
      <c r="E174" s="43"/>
    </row>
    <row r="175" spans="1:13" s="15" customFormat="1" x14ac:dyDescent="0.25">
      <c r="A175" s="37"/>
      <c r="B175" s="56" t="s">
        <v>365</v>
      </c>
      <c r="C175" s="57">
        <f>C170</f>
        <v>17.07</v>
      </c>
      <c r="D175" s="37"/>
      <c r="E175" s="37"/>
      <c r="F175" s="37"/>
      <c r="G175" s="37"/>
      <c r="H175" s="37"/>
      <c r="I175" s="37"/>
      <c r="J175" s="64"/>
      <c r="K175" s="64"/>
      <c r="L175" s="64"/>
      <c r="M175" s="64"/>
    </row>
    <row r="176" spans="1:13" s="15" customFormat="1" x14ac:dyDescent="0.25">
      <c r="A176" s="37"/>
      <c r="B176" s="58" t="s">
        <v>366</v>
      </c>
      <c r="C176" s="59">
        <f>C175*1.05</f>
        <v>17.923500000000001</v>
      </c>
      <c r="D176" s="37"/>
      <c r="E176" s="37"/>
      <c r="F176" s="37"/>
      <c r="G176" s="37"/>
      <c r="H176" s="37"/>
      <c r="I176" s="37"/>
      <c r="J176" s="64"/>
      <c r="K176" s="64"/>
      <c r="L176" s="64"/>
      <c r="M176" s="64"/>
    </row>
    <row r="177" spans="1:13" s="15" customFormat="1" x14ac:dyDescent="0.25">
      <c r="A177" s="37"/>
      <c r="B177" s="58" t="s">
        <v>367</v>
      </c>
      <c r="C177" s="59">
        <f>C175*0.95</f>
        <v>16.2165</v>
      </c>
      <c r="D177" s="37"/>
      <c r="E177" s="37"/>
      <c r="F177" s="37"/>
      <c r="G177" s="37"/>
      <c r="H177" s="37"/>
      <c r="I177" s="37"/>
      <c r="J177" s="64"/>
      <c r="K177" s="64"/>
      <c r="L177" s="64"/>
      <c r="M177" s="64"/>
    </row>
    <row r="178" spans="1:13" s="37" customFormat="1" x14ac:dyDescent="0.25">
      <c r="B178" s="43"/>
    </row>
    <row r="179" spans="1:13" s="37" customFormat="1" x14ac:dyDescent="0.25">
      <c r="B179" s="43"/>
    </row>
    <row r="180" spans="1:13" x14ac:dyDescent="0.2">
      <c r="B180" s="2"/>
      <c r="C180" s="60"/>
      <c r="D180" s="61"/>
      <c r="E180" s="60"/>
      <c r="F180" s="60"/>
      <c r="G180" s="62"/>
      <c r="H180" s="60"/>
    </row>
    <row r="181" spans="1:13" x14ac:dyDescent="0.2">
      <c r="B181" s="2"/>
      <c r="C181" s="60"/>
      <c r="D181" s="61"/>
      <c r="E181" s="60"/>
      <c r="F181" s="60"/>
      <c r="G181" s="62"/>
      <c r="H181" s="60"/>
    </row>
  </sheetData>
  <mergeCells count="7">
    <mergeCell ref="B132:B151"/>
    <mergeCell ref="B4:B55"/>
    <mergeCell ref="B56:B75"/>
    <mergeCell ref="B76:B81"/>
    <mergeCell ref="B82:B93"/>
    <mergeCell ref="B94:B105"/>
    <mergeCell ref="B106:B13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Cargar Feb24 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Rivera Cuellar Martin Carlos</dc:creator>
  <cp:lastModifiedBy>Juan Antonio Rodriguez olivas</cp:lastModifiedBy>
  <dcterms:created xsi:type="dcterms:W3CDTF">2021-02-20T19:01:33Z</dcterms:created>
  <dcterms:modified xsi:type="dcterms:W3CDTF">2024-02-23T16:21:34Z</dcterms:modified>
</cp:coreProperties>
</file>