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repo\src\hydroBdata\"/>
    </mc:Choice>
  </mc:AlternateContent>
  <bookViews>
    <workbookView xWindow="0" yWindow="0" windowWidth="19200" windowHeight="7050"/>
  </bookViews>
  <sheets>
    <sheet name="summaryGasExHydroBeechGH - Copy" sheetId="1" r:id="rId1"/>
  </sheets>
  <definedNames>
    <definedName name="_xlnm._FilterDatabase" localSheetId="0" hidden="1">'summaryGasExHydroBeechGH - Copy'!$A$1:$AB$55</definedName>
  </definedNames>
  <calcPr calcId="0"/>
</workbook>
</file>

<file path=xl/calcChain.xml><?xml version="1.0" encoding="utf-8"?>
<calcChain xmlns="http://schemas.openxmlformats.org/spreadsheetml/2006/main">
  <c r="H62" i="1" l="1"/>
  <c r="H63" i="1"/>
  <c r="H64" i="1"/>
  <c r="H65" i="1"/>
  <c r="H66" i="1"/>
  <c r="H67" i="1"/>
  <c r="G67" i="1"/>
  <c r="G66" i="1"/>
  <c r="G65" i="1"/>
  <c r="G64" i="1"/>
  <c r="G63" i="1"/>
  <c r="G62" i="1"/>
  <c r="H56" i="1"/>
  <c r="H57" i="1"/>
  <c r="H58" i="1"/>
  <c r="H59" i="1"/>
  <c r="H60" i="1"/>
  <c r="H61" i="1"/>
  <c r="G61" i="1"/>
  <c r="G60" i="1"/>
  <c r="G59" i="1"/>
  <c r="G58" i="1"/>
  <c r="G57" i="1"/>
  <c r="G56" i="1"/>
</calcChain>
</file>

<file path=xl/sharedStrings.xml><?xml version="1.0" encoding="utf-8"?>
<sst xmlns="http://schemas.openxmlformats.org/spreadsheetml/2006/main" count="370" uniqueCount="52">
  <si>
    <t>Soil</t>
  </si>
  <si>
    <t>Treat</t>
  </si>
  <si>
    <t>Plant</t>
  </si>
  <si>
    <t>experiment</t>
  </si>
  <si>
    <t>round</t>
  </si>
  <si>
    <t>HHMMSS</t>
  </si>
  <si>
    <t>Photo</t>
  </si>
  <si>
    <t>Cond</t>
  </si>
  <si>
    <t>Ci</t>
  </si>
  <si>
    <t>Trmmol</t>
  </si>
  <si>
    <t>VpdL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</si>
  <si>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</si>
  <si>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</si>
  <si>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</si>
  <si>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</si>
  <si>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</si>
  <si>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</si>
  <si>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</si>
  <si>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</si>
  <si>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</si>
  <si>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</si>
  <si>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</si>
  <si>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</si>
  <si>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</si>
  <si>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WP</t>
  </si>
  <si>
    <t>notesWP</t>
  </si>
  <si>
    <t>WP_pd</t>
  </si>
  <si>
    <t>notesWP_pd</t>
  </si>
  <si>
    <t>nothing</t>
  </si>
  <si>
    <t>NA</t>
  </si>
  <si>
    <t>CONTROL</t>
  </si>
  <si>
    <t>R1</t>
  </si>
  <si>
    <t>C</t>
  </si>
  <si>
    <t>A</t>
  </si>
  <si>
    <t>DRY</t>
  </si>
  <si>
    <t>vpdCur</t>
  </si>
  <si>
    <t>R2</t>
  </si>
  <si>
    <t>R3</t>
  </si>
  <si>
    <t>R4</t>
  </si>
  <si>
    <t>50mL</t>
  </si>
  <si>
    <t>measurements from 9.30 to 11.00</t>
  </si>
  <si>
    <t>measurements from 12.30 to 14.30</t>
  </si>
  <si>
    <t>R5</t>
  </si>
  <si>
    <t>measurements from 2.30 to 4 PM</t>
  </si>
  <si>
    <t>A 50mL</t>
  </si>
  <si>
    <t>A control</t>
  </si>
  <si>
    <t>A dry</t>
  </si>
  <si>
    <t>C 50mL</t>
  </si>
  <si>
    <t>C control</t>
  </si>
  <si>
    <t>C dry</t>
  </si>
  <si>
    <t>photo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</si>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</sst>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7"/>
  <sheetViews>
    <sheetView tabSelected="1" workbookViewId="0">
      <pane xSplit="6" ySplit="1" topLeftCell="AC48" activePane="bottomRight" state="frozen"/>
      <selection pane="topRight" activeCell="I1" sqref="I1"/>
      <selection pane="bottomLeft" activeCell="A2" sqref="A2"/>
      <selection pane="bottomRight" activeCell="AD58" sqref="AD58:AI58"/>
    </sheetView>
  </sheetViews>
  <sheetFormatPr baseColWidth="10" defaultRowHeight="14.5" x14ac:dyDescent="0.35"/>
  <cols>
    <col min="1" max="1" width="3.7265625" bestFit="1" customWidth="1"/>
    <col min="3" max="3" width="5" bestFit="1" customWidth="1"/>
    <col min="10" max="24" width="0" hidden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 t="s">
        <v>33</v>
      </c>
      <c r="B2" t="s">
        <v>39</v>
      </c>
      <c r="C2">
        <v>18</v>
      </c>
      <c r="D2" t="s">
        <v>35</v>
      </c>
      <c r="E2" t="s">
        <v>31</v>
      </c>
      <c r="F2" s="1">
        <v>0.4111805555555556</v>
      </c>
      <c r="G2">
        <v>-7.7975000000000003E-2</v>
      </c>
      <c r="H2">
        <v>5.4133330000000002E-3</v>
      </c>
      <c r="I2">
        <v>421</v>
      </c>
      <c r="J2">
        <v>8.8283333000000005E-2</v>
      </c>
      <c r="K2">
        <v>1.608333333</v>
      </c>
      <c r="L2">
        <v>25.073333330000001</v>
      </c>
      <c r="M2">
        <v>28.073333330000001</v>
      </c>
      <c r="N2">
        <v>22.948333330000001</v>
      </c>
      <c r="O2">
        <v>409.68333330000002</v>
      </c>
      <c r="P2">
        <v>409.76666669999997</v>
      </c>
      <c r="Q2">
        <v>21.508333329999999</v>
      </c>
      <c r="R2">
        <v>21.68116667</v>
      </c>
      <c r="S2">
        <v>68.396666670000002</v>
      </c>
      <c r="T2">
        <v>68.944999999999993</v>
      </c>
      <c r="U2">
        <v>299.8</v>
      </c>
      <c r="V2">
        <v>1199.5</v>
      </c>
      <c r="W2">
        <v>170.66666670000001</v>
      </c>
      <c r="X2">
        <v>101.6</v>
      </c>
      <c r="Y2">
        <v>-1.9079999999999999</v>
      </c>
      <c r="Z2" t="s">
        <v>40</v>
      </c>
      <c r="AA2">
        <v>-1.423</v>
      </c>
      <c r="AB2" t="s">
        <v>28</v>
      </c>
    </row>
    <row r="3" spans="1:28" x14ac:dyDescent="0.35">
      <c r="A3" t="s">
        <v>33</v>
      </c>
      <c r="B3" t="s">
        <v>39</v>
      </c>
      <c r="C3">
        <v>18</v>
      </c>
      <c r="D3" t="s">
        <v>35</v>
      </c>
      <c r="E3" t="s">
        <v>37</v>
      </c>
      <c r="F3" s="1">
        <v>0.45415509259259257</v>
      </c>
      <c r="G3">
        <v>-2.8683332999999998E-2</v>
      </c>
      <c r="H3">
        <v>1.8166670000000001E-3</v>
      </c>
      <c r="I3">
        <v>413.83333329999999</v>
      </c>
      <c r="J3">
        <v>3.9966666999999997E-2</v>
      </c>
      <c r="K3">
        <v>2.1633333330000002</v>
      </c>
      <c r="L3">
        <v>29.426666669999999</v>
      </c>
      <c r="M3">
        <v>31.504999999999999</v>
      </c>
      <c r="N3">
        <v>27.966666669999999</v>
      </c>
      <c r="O3">
        <v>409.9916667</v>
      </c>
      <c r="P3">
        <v>410.01666669999997</v>
      </c>
      <c r="Q3">
        <v>24.34716667</v>
      </c>
      <c r="R3">
        <v>24.425166669999999</v>
      </c>
      <c r="S3">
        <v>59.978333329999998</v>
      </c>
      <c r="T3">
        <v>60.17</v>
      </c>
      <c r="U3">
        <v>299.81666669999998</v>
      </c>
      <c r="V3">
        <v>1199.333333</v>
      </c>
      <c r="W3">
        <v>234.16666670000001</v>
      </c>
      <c r="X3">
        <v>101.6</v>
      </c>
      <c r="Y3">
        <v>-1.9079999999999999</v>
      </c>
      <c r="Z3" t="s">
        <v>40</v>
      </c>
      <c r="AA3">
        <v>-1.423</v>
      </c>
      <c r="AB3" t="s">
        <v>28</v>
      </c>
    </row>
    <row r="4" spans="1:28" x14ac:dyDescent="0.35">
      <c r="A4" t="s">
        <v>33</v>
      </c>
      <c r="B4" t="s">
        <v>39</v>
      </c>
      <c r="C4">
        <v>18</v>
      </c>
      <c r="D4" t="s">
        <v>35</v>
      </c>
      <c r="E4" t="s">
        <v>38</v>
      </c>
      <c r="F4" s="1">
        <v>0.58438657407407402</v>
      </c>
      <c r="G4">
        <v>2.1366666999999999E-2</v>
      </c>
      <c r="H4">
        <v>3.353333E-3</v>
      </c>
      <c r="I4">
        <v>374</v>
      </c>
      <c r="J4">
        <v>0.136333333</v>
      </c>
      <c r="K4">
        <v>3.9533333329999998</v>
      </c>
      <c r="L4">
        <v>34.090000000000003</v>
      </c>
      <c r="M4">
        <v>36.270000000000003</v>
      </c>
      <c r="N4">
        <v>33.02333333</v>
      </c>
      <c r="O4">
        <v>409.96666670000002</v>
      </c>
      <c r="P4">
        <v>409.7366667</v>
      </c>
      <c r="Q4">
        <v>20.326333330000001</v>
      </c>
      <c r="R4">
        <v>20.727</v>
      </c>
      <c r="S4">
        <v>38.409999999999997</v>
      </c>
      <c r="T4">
        <v>39.166666669999998</v>
      </c>
      <c r="U4">
        <v>199.7</v>
      </c>
      <c r="V4">
        <v>1200</v>
      </c>
      <c r="W4">
        <v>237</v>
      </c>
      <c r="X4">
        <v>101.5</v>
      </c>
      <c r="Y4">
        <v>-2.806</v>
      </c>
      <c r="Z4" t="s">
        <v>41</v>
      </c>
      <c r="AA4">
        <v>-1.423</v>
      </c>
      <c r="AB4" t="s">
        <v>28</v>
      </c>
    </row>
    <row r="5" spans="1:28" x14ac:dyDescent="0.35">
      <c r="A5" t="s">
        <v>33</v>
      </c>
      <c r="B5" t="s">
        <v>39</v>
      </c>
      <c r="C5">
        <v>38</v>
      </c>
      <c r="D5" t="s">
        <v>35</v>
      </c>
      <c r="E5" t="s">
        <v>31</v>
      </c>
      <c r="F5" s="1">
        <v>0.39509259259259261</v>
      </c>
      <c r="G5">
        <v>0.7792</v>
      </c>
      <c r="H5">
        <v>1.7819999999999999E-2</v>
      </c>
      <c r="I5">
        <v>329.6</v>
      </c>
      <c r="J5">
        <v>0.2414</v>
      </c>
      <c r="K5">
        <v>1.3480000000000001</v>
      </c>
      <c r="L5">
        <v>24.518000000000001</v>
      </c>
      <c r="M5">
        <v>26.856000000000002</v>
      </c>
      <c r="N5">
        <v>22.905999999999999</v>
      </c>
      <c r="O5">
        <v>409.70800000000003</v>
      </c>
      <c r="P5">
        <v>407.952</v>
      </c>
      <c r="Q5">
        <v>21.205400000000001</v>
      </c>
      <c r="R5">
        <v>21.678599999999999</v>
      </c>
      <c r="S5">
        <v>69.706000000000003</v>
      </c>
      <c r="T5">
        <v>71.260000000000005</v>
      </c>
      <c r="U5">
        <v>299.76</v>
      </c>
      <c r="V5">
        <v>1200.8</v>
      </c>
      <c r="W5">
        <v>165</v>
      </c>
      <c r="X5">
        <v>101.6</v>
      </c>
      <c r="Y5">
        <v>-2.4279999999999999</v>
      </c>
      <c r="Z5" t="s">
        <v>40</v>
      </c>
      <c r="AA5" t="s">
        <v>29</v>
      </c>
      <c r="AB5" t="s">
        <v>28</v>
      </c>
    </row>
    <row r="6" spans="1:28" x14ac:dyDescent="0.35">
      <c r="A6" t="s">
        <v>33</v>
      </c>
      <c r="B6" t="s">
        <v>39</v>
      </c>
      <c r="C6">
        <v>38</v>
      </c>
      <c r="D6" t="s">
        <v>35</v>
      </c>
      <c r="E6" t="s">
        <v>37</v>
      </c>
      <c r="F6" s="1">
        <v>0.48331018518518515</v>
      </c>
      <c r="G6">
        <v>0.71783333299999996</v>
      </c>
      <c r="H6">
        <v>8.8699999999999994E-3</v>
      </c>
      <c r="I6">
        <v>267</v>
      </c>
      <c r="J6">
        <v>0.1905</v>
      </c>
      <c r="K6">
        <v>2.1066666669999998</v>
      </c>
      <c r="L6">
        <v>29.666666670000001</v>
      </c>
      <c r="M6">
        <v>31.91</v>
      </c>
      <c r="N6">
        <v>27.975000000000001</v>
      </c>
      <c r="O6">
        <v>409.93</v>
      </c>
      <c r="P6">
        <v>408.33666670000002</v>
      </c>
      <c r="Q6">
        <v>25.663</v>
      </c>
      <c r="R6">
        <v>26.034500000000001</v>
      </c>
      <c r="S6">
        <v>62.34333333</v>
      </c>
      <c r="T6">
        <v>63.244999999999997</v>
      </c>
      <c r="U6">
        <v>299.83333329999999</v>
      </c>
      <c r="V6">
        <v>1199.5</v>
      </c>
      <c r="W6">
        <v>177</v>
      </c>
      <c r="X6">
        <v>101.5</v>
      </c>
      <c r="Y6">
        <v>-2.4279999999999999</v>
      </c>
      <c r="Z6" t="s">
        <v>40</v>
      </c>
      <c r="AA6" t="s">
        <v>29</v>
      </c>
      <c r="AB6" t="s">
        <v>28</v>
      </c>
    </row>
    <row r="7" spans="1:28" x14ac:dyDescent="0.35">
      <c r="A7" t="s">
        <v>33</v>
      </c>
      <c r="B7" t="s">
        <v>39</v>
      </c>
      <c r="C7">
        <v>38</v>
      </c>
      <c r="D7" t="s">
        <v>35</v>
      </c>
      <c r="E7" t="s">
        <v>38</v>
      </c>
      <c r="F7" s="1">
        <v>0.58932870370370372</v>
      </c>
      <c r="G7">
        <v>-7.7383332999999999E-2</v>
      </c>
      <c r="H7">
        <v>3.0383329999999998E-3</v>
      </c>
      <c r="I7">
        <v>424.83333329999999</v>
      </c>
      <c r="J7">
        <v>0.120333333</v>
      </c>
      <c r="K7">
        <v>3.8666666670000001</v>
      </c>
      <c r="L7">
        <v>34.113333330000003</v>
      </c>
      <c r="M7">
        <v>35.988333330000003</v>
      </c>
      <c r="N7">
        <v>33.020000000000003</v>
      </c>
      <c r="O7">
        <v>410.27499999999998</v>
      </c>
      <c r="P7">
        <v>410.35833330000003</v>
      </c>
      <c r="Q7">
        <v>20.324333330000002</v>
      </c>
      <c r="R7">
        <v>20.678666669999998</v>
      </c>
      <c r="S7">
        <v>38.354999999999997</v>
      </c>
      <c r="T7">
        <v>39.02333333</v>
      </c>
      <c r="U7">
        <v>199.7</v>
      </c>
      <c r="V7">
        <v>1199.666667</v>
      </c>
      <c r="W7">
        <v>236</v>
      </c>
      <c r="X7">
        <v>101.5</v>
      </c>
      <c r="Y7">
        <v>-2.3079999999999998</v>
      </c>
      <c r="Z7" t="s">
        <v>41</v>
      </c>
      <c r="AA7" t="s">
        <v>29</v>
      </c>
      <c r="AB7" t="s">
        <v>28</v>
      </c>
    </row>
    <row r="8" spans="1:28" x14ac:dyDescent="0.35">
      <c r="A8" t="s">
        <v>33</v>
      </c>
      <c r="B8" t="s">
        <v>39</v>
      </c>
      <c r="C8">
        <v>57</v>
      </c>
      <c r="D8" t="s">
        <v>35</v>
      </c>
      <c r="E8" t="s">
        <v>31</v>
      </c>
      <c r="F8" s="1">
        <v>0.4025347222222222</v>
      </c>
      <c r="G8">
        <v>4.1820000000000004</v>
      </c>
      <c r="H8">
        <v>3.5999999999999997E-2</v>
      </c>
      <c r="I8">
        <v>205</v>
      </c>
      <c r="J8">
        <v>0.4582</v>
      </c>
      <c r="K8">
        <v>1.286</v>
      </c>
      <c r="L8">
        <v>24.77</v>
      </c>
      <c r="M8">
        <v>26.681999999999999</v>
      </c>
      <c r="N8">
        <v>22.896000000000001</v>
      </c>
      <c r="O8">
        <v>409.94200000000001</v>
      </c>
      <c r="P8">
        <v>401.20400000000001</v>
      </c>
      <c r="Q8">
        <v>21.027200000000001</v>
      </c>
      <c r="R8">
        <v>21.9236</v>
      </c>
      <c r="S8">
        <v>68.08</v>
      </c>
      <c r="T8">
        <v>70.983999999999995</v>
      </c>
      <c r="U8">
        <v>299.77999999999997</v>
      </c>
      <c r="V8">
        <v>1199.4000000000001</v>
      </c>
      <c r="W8">
        <v>165.8</v>
      </c>
      <c r="X8">
        <v>101.6</v>
      </c>
      <c r="Y8">
        <v>-2.0419999999999998</v>
      </c>
      <c r="Z8" t="s">
        <v>40</v>
      </c>
      <c r="AA8">
        <v>-0.57099999999999995</v>
      </c>
      <c r="AB8" t="s">
        <v>28</v>
      </c>
    </row>
    <row r="9" spans="1:28" x14ac:dyDescent="0.35">
      <c r="A9" t="s">
        <v>33</v>
      </c>
      <c r="B9" t="s">
        <v>39</v>
      </c>
      <c r="C9">
        <v>57</v>
      </c>
      <c r="D9" t="s">
        <v>35</v>
      </c>
      <c r="E9" t="s">
        <v>37</v>
      </c>
      <c r="F9" s="1">
        <v>0.46212962962962961</v>
      </c>
      <c r="G9">
        <v>0.23883333300000001</v>
      </c>
      <c r="H9">
        <v>5.0000000000000001E-3</v>
      </c>
      <c r="I9">
        <v>314.33333329999999</v>
      </c>
      <c r="J9">
        <v>0.102483333</v>
      </c>
      <c r="K9">
        <v>2.14</v>
      </c>
      <c r="L9">
        <v>29.515000000000001</v>
      </c>
      <c r="M9">
        <v>31.524999999999999</v>
      </c>
      <c r="N9">
        <v>27.973333329999999</v>
      </c>
      <c r="O9">
        <v>410.4866667</v>
      </c>
      <c r="P9">
        <v>409.9266667</v>
      </c>
      <c r="Q9">
        <v>24.51316667</v>
      </c>
      <c r="R9">
        <v>24.71316667</v>
      </c>
      <c r="S9">
        <v>60.08666667</v>
      </c>
      <c r="T9">
        <v>60.575000000000003</v>
      </c>
      <c r="U9">
        <v>299.83333329999999</v>
      </c>
      <c r="V9">
        <v>1199</v>
      </c>
      <c r="W9">
        <v>239.66666670000001</v>
      </c>
      <c r="X9">
        <v>101.5</v>
      </c>
      <c r="Y9">
        <v>-2.0419999999999998</v>
      </c>
      <c r="Z9" t="s">
        <v>40</v>
      </c>
      <c r="AA9">
        <v>-0.57099999999999995</v>
      </c>
      <c r="AB9" t="s">
        <v>28</v>
      </c>
    </row>
    <row r="10" spans="1:28" x14ac:dyDescent="0.35">
      <c r="A10" t="s">
        <v>33</v>
      </c>
      <c r="B10" t="s">
        <v>39</v>
      </c>
      <c r="C10">
        <v>57</v>
      </c>
      <c r="D10" t="s">
        <v>35</v>
      </c>
      <c r="E10" t="s">
        <v>38</v>
      </c>
      <c r="F10" s="1">
        <v>0.60055555555555562</v>
      </c>
      <c r="G10">
        <v>-5.7436519999999998E-2</v>
      </c>
      <c r="H10">
        <v>4.0000000000000001E-3</v>
      </c>
      <c r="I10">
        <v>402.6</v>
      </c>
      <c r="J10">
        <v>0.186</v>
      </c>
      <c r="K10">
        <v>4.3840000000000003</v>
      </c>
      <c r="L10">
        <v>36.235999999999997</v>
      </c>
      <c r="M10">
        <v>37.503999999999998</v>
      </c>
      <c r="N10">
        <v>35.880000000000003</v>
      </c>
      <c r="O10">
        <v>409.846</v>
      </c>
      <c r="P10">
        <v>409.78800000000001</v>
      </c>
      <c r="Q10">
        <v>20.120799999999999</v>
      </c>
      <c r="R10">
        <v>20.668800000000001</v>
      </c>
      <c r="S10">
        <v>33.762</v>
      </c>
      <c r="T10">
        <v>34.68</v>
      </c>
      <c r="U10">
        <v>199.7</v>
      </c>
      <c r="V10">
        <v>1199.4000000000001</v>
      </c>
      <c r="W10">
        <v>240</v>
      </c>
      <c r="X10">
        <v>101.5</v>
      </c>
      <c r="Y10">
        <v>-2.0609999999999999</v>
      </c>
      <c r="Z10" t="s">
        <v>41</v>
      </c>
      <c r="AA10">
        <v>-0.57099999999999995</v>
      </c>
      <c r="AB10" t="s">
        <v>28</v>
      </c>
    </row>
    <row r="11" spans="1:28" x14ac:dyDescent="0.35">
      <c r="A11" t="s">
        <v>33</v>
      </c>
      <c r="B11" t="s">
        <v>39</v>
      </c>
      <c r="C11">
        <v>69</v>
      </c>
      <c r="D11" t="s">
        <v>35</v>
      </c>
      <c r="E11" t="s">
        <v>31</v>
      </c>
      <c r="F11" s="1">
        <v>0.38843749999999999</v>
      </c>
      <c r="G11">
        <v>2.16</v>
      </c>
      <c r="H11">
        <v>1.4999999999999999E-2</v>
      </c>
      <c r="I11">
        <v>163.6</v>
      </c>
      <c r="J11">
        <v>0.20280000000000001</v>
      </c>
      <c r="K11">
        <v>1.3520000000000001</v>
      </c>
      <c r="L11">
        <v>24.268000000000001</v>
      </c>
      <c r="M11">
        <v>26.378</v>
      </c>
      <c r="N11">
        <v>22.91</v>
      </c>
      <c r="O11">
        <v>410.43599999999998</v>
      </c>
      <c r="P11">
        <v>405.94400000000002</v>
      </c>
      <c r="Q11">
        <v>20.248999999999999</v>
      </c>
      <c r="R11">
        <v>20.6464</v>
      </c>
      <c r="S11">
        <v>67.567999999999998</v>
      </c>
      <c r="T11">
        <v>68.891999999999996</v>
      </c>
      <c r="U11">
        <v>299.76</v>
      </c>
      <c r="V11">
        <v>1199</v>
      </c>
      <c r="W11">
        <v>174.8</v>
      </c>
      <c r="X11">
        <v>101.6</v>
      </c>
      <c r="Y11">
        <v>-2.258</v>
      </c>
      <c r="Z11" t="s">
        <v>40</v>
      </c>
      <c r="AA11">
        <v>-1.6930000000000001</v>
      </c>
      <c r="AB11" t="s">
        <v>28</v>
      </c>
    </row>
    <row r="12" spans="1:28" x14ac:dyDescent="0.35">
      <c r="A12" t="s">
        <v>33</v>
      </c>
      <c r="B12" t="s">
        <v>39</v>
      </c>
      <c r="C12">
        <v>69</v>
      </c>
      <c r="D12" t="s">
        <v>35</v>
      </c>
      <c r="E12" t="s">
        <v>38</v>
      </c>
      <c r="F12" s="1">
        <v>0.57586805555555554</v>
      </c>
      <c r="G12">
        <v>0.29580000000000001</v>
      </c>
      <c r="H12">
        <v>8.0000000000000002E-3</v>
      </c>
      <c r="I12">
        <v>327.8</v>
      </c>
      <c r="J12">
        <v>0.35</v>
      </c>
      <c r="K12">
        <v>4.0880000000000001</v>
      </c>
      <c r="L12">
        <v>34.520000000000003</v>
      </c>
      <c r="M12">
        <v>37.082000000000001</v>
      </c>
      <c r="N12">
        <v>33.01</v>
      </c>
      <c r="O12">
        <v>410.476</v>
      </c>
      <c r="P12">
        <v>409.154</v>
      </c>
      <c r="Q12">
        <v>21.116399999999999</v>
      </c>
      <c r="R12">
        <v>22.144200000000001</v>
      </c>
      <c r="S12">
        <v>38.962000000000003</v>
      </c>
      <c r="T12">
        <v>40.857999999999997</v>
      </c>
      <c r="U12">
        <v>199.7</v>
      </c>
      <c r="V12">
        <v>1200.5999999999999</v>
      </c>
      <c r="W12">
        <v>242</v>
      </c>
      <c r="X12">
        <v>101.5</v>
      </c>
      <c r="Y12">
        <v>-2.258</v>
      </c>
      <c r="Z12" t="s">
        <v>41</v>
      </c>
      <c r="AA12">
        <v>-1.6930000000000001</v>
      </c>
      <c r="AB12" t="s">
        <v>28</v>
      </c>
    </row>
    <row r="13" spans="1:28" x14ac:dyDescent="0.35">
      <c r="A13" t="s">
        <v>33</v>
      </c>
      <c r="B13" t="s">
        <v>30</v>
      </c>
      <c r="C13">
        <v>7</v>
      </c>
      <c r="D13" t="s">
        <v>35</v>
      </c>
      <c r="E13" t="s">
        <v>36</v>
      </c>
      <c r="F13" s="1">
        <v>0.42896990740740737</v>
      </c>
      <c r="G13">
        <v>5.0739999999999998</v>
      </c>
      <c r="H13">
        <v>7.0000000000000007E-2</v>
      </c>
      <c r="I13">
        <v>272</v>
      </c>
      <c r="J13">
        <v>1.1120000000000001</v>
      </c>
      <c r="K13">
        <v>1.5940000000000001</v>
      </c>
      <c r="L13">
        <v>27.763999999999999</v>
      </c>
      <c r="M13">
        <v>29.384</v>
      </c>
      <c r="N13">
        <v>26.01</v>
      </c>
      <c r="O13">
        <v>410.07</v>
      </c>
      <c r="P13">
        <v>399.02600000000001</v>
      </c>
      <c r="Q13">
        <v>22.6128</v>
      </c>
      <c r="R13">
        <v>24.782399999999999</v>
      </c>
      <c r="S13">
        <v>61.353999999999999</v>
      </c>
      <c r="T13">
        <v>67.239999999999995</v>
      </c>
      <c r="U13">
        <v>299.8</v>
      </c>
      <c r="V13">
        <v>1199.2</v>
      </c>
      <c r="W13">
        <v>209</v>
      </c>
      <c r="X13">
        <v>101.5</v>
      </c>
      <c r="Y13">
        <v>-1.2270000000000001</v>
      </c>
      <c r="Z13" t="s">
        <v>40</v>
      </c>
      <c r="AA13">
        <v>-0.40899999999999997</v>
      </c>
      <c r="AB13" t="s">
        <v>28</v>
      </c>
    </row>
    <row r="14" spans="1:28" x14ac:dyDescent="0.35">
      <c r="A14" t="s">
        <v>33</v>
      </c>
      <c r="B14" t="s">
        <v>30</v>
      </c>
      <c r="C14">
        <v>7</v>
      </c>
      <c r="D14" t="s">
        <v>35</v>
      </c>
      <c r="E14" t="s">
        <v>37</v>
      </c>
      <c r="F14" s="1">
        <v>0.51500000000000001</v>
      </c>
      <c r="G14">
        <v>4.8416666670000001</v>
      </c>
      <c r="H14">
        <v>6.0999999999999999E-2</v>
      </c>
      <c r="I14">
        <v>259</v>
      </c>
      <c r="J14">
        <v>1.1850000000000001</v>
      </c>
      <c r="K14">
        <v>1.933333333</v>
      </c>
      <c r="L14">
        <v>30.448333330000001</v>
      </c>
      <c r="M14">
        <v>32.46166667</v>
      </c>
      <c r="N14">
        <v>28.93333333</v>
      </c>
      <c r="O14">
        <v>409.44166669999998</v>
      </c>
      <c r="P14">
        <v>398.80833330000002</v>
      </c>
      <c r="Q14">
        <v>26.914333330000002</v>
      </c>
      <c r="R14">
        <v>29.216333330000001</v>
      </c>
      <c r="S14">
        <v>62.508333329999999</v>
      </c>
      <c r="T14">
        <v>67.856666669999996</v>
      </c>
      <c r="U14">
        <v>299.8</v>
      </c>
      <c r="V14">
        <v>1199.833333</v>
      </c>
      <c r="W14">
        <v>239.83333329999999</v>
      </c>
      <c r="X14">
        <v>101.5</v>
      </c>
      <c r="Y14">
        <v>-1.7210000000000001</v>
      </c>
      <c r="Z14" t="s">
        <v>41</v>
      </c>
      <c r="AA14">
        <v>-0.40899999999999997</v>
      </c>
      <c r="AB14" t="s">
        <v>28</v>
      </c>
    </row>
    <row r="15" spans="1:28" x14ac:dyDescent="0.35">
      <c r="A15" t="s">
        <v>33</v>
      </c>
      <c r="B15" t="s">
        <v>30</v>
      </c>
      <c r="C15">
        <v>7</v>
      </c>
      <c r="D15" t="s">
        <v>35</v>
      </c>
      <c r="E15" t="s">
        <v>42</v>
      </c>
      <c r="F15" s="1">
        <v>0.61663194444444447</v>
      </c>
      <c r="G15">
        <v>2.61</v>
      </c>
      <c r="H15">
        <v>4.4999999999999998E-2</v>
      </c>
      <c r="I15">
        <v>283.66666670000001</v>
      </c>
      <c r="J15">
        <v>1.788333333</v>
      </c>
      <c r="K15">
        <v>3.9266666670000001</v>
      </c>
      <c r="L15">
        <v>35.541666669999998</v>
      </c>
      <c r="M15">
        <v>37.221666669999998</v>
      </c>
      <c r="N15">
        <v>33.978333329999998</v>
      </c>
      <c r="O15">
        <v>410.16833329999997</v>
      </c>
      <c r="P15">
        <v>400.17833330000002</v>
      </c>
      <c r="Q15">
        <v>18.95633333</v>
      </c>
      <c r="R15">
        <v>24.200166670000002</v>
      </c>
      <c r="S15">
        <v>33.04</v>
      </c>
      <c r="T15">
        <v>42.18</v>
      </c>
      <c r="U15">
        <v>199.7</v>
      </c>
      <c r="V15">
        <v>1202.166667</v>
      </c>
      <c r="W15">
        <v>239</v>
      </c>
      <c r="X15">
        <v>101.4</v>
      </c>
      <c r="Y15">
        <v>-2.5470000000000002</v>
      </c>
      <c r="Z15" t="s">
        <v>43</v>
      </c>
      <c r="AA15">
        <v>-0.40899999999999997</v>
      </c>
      <c r="AB15" t="s">
        <v>28</v>
      </c>
    </row>
    <row r="16" spans="1:28" x14ac:dyDescent="0.35">
      <c r="A16" t="s">
        <v>33</v>
      </c>
      <c r="B16" t="s">
        <v>30</v>
      </c>
      <c r="C16">
        <v>47</v>
      </c>
      <c r="D16" t="s">
        <v>35</v>
      </c>
      <c r="E16" t="s">
        <v>36</v>
      </c>
      <c r="F16" s="1">
        <v>0.44175925925925924</v>
      </c>
      <c r="G16">
        <v>10.38</v>
      </c>
      <c r="H16">
        <v>0.29299999999999998</v>
      </c>
      <c r="I16">
        <v>318.8</v>
      </c>
      <c r="J16">
        <v>3</v>
      </c>
      <c r="K16">
        <v>1.1080000000000001</v>
      </c>
      <c r="L16">
        <v>27.826000000000001</v>
      </c>
      <c r="M16">
        <v>29.204000000000001</v>
      </c>
      <c r="N16">
        <v>26.027999999999999</v>
      </c>
      <c r="O16">
        <v>409.69400000000002</v>
      </c>
      <c r="P16">
        <v>386.61</v>
      </c>
      <c r="Q16">
        <v>23.3306</v>
      </c>
      <c r="R16">
        <v>29.162600000000001</v>
      </c>
      <c r="S16">
        <v>63.078000000000003</v>
      </c>
      <c r="T16">
        <v>78.843999999999994</v>
      </c>
      <c r="U16">
        <v>299.8</v>
      </c>
      <c r="V16">
        <v>1200.4000000000001</v>
      </c>
      <c r="W16">
        <v>114</v>
      </c>
      <c r="X16">
        <v>101.5</v>
      </c>
      <c r="Y16">
        <v>-1.712</v>
      </c>
      <c r="Z16" t="s">
        <v>40</v>
      </c>
      <c r="AA16">
        <v>-0.54300000000000004</v>
      </c>
      <c r="AB16" t="s">
        <v>28</v>
      </c>
    </row>
    <row r="17" spans="1:28" x14ac:dyDescent="0.35">
      <c r="A17" t="s">
        <v>33</v>
      </c>
      <c r="B17" t="s">
        <v>30</v>
      </c>
      <c r="C17">
        <v>47</v>
      </c>
      <c r="D17" t="s">
        <v>35</v>
      </c>
      <c r="E17" t="s">
        <v>37</v>
      </c>
      <c r="F17" s="1">
        <v>0.51145833333333335</v>
      </c>
      <c r="G17">
        <v>8.7533333330000005</v>
      </c>
      <c r="H17">
        <v>0.13600000000000001</v>
      </c>
      <c r="I17">
        <v>273.66666670000001</v>
      </c>
      <c r="J17">
        <v>2.2616666670000001</v>
      </c>
      <c r="K17">
        <v>1.7083333329999999</v>
      </c>
      <c r="L17">
        <v>30.454999999999998</v>
      </c>
      <c r="M17">
        <v>32.401666669999997</v>
      </c>
      <c r="N17">
        <v>28.928333330000001</v>
      </c>
      <c r="O17">
        <v>409.91333329999998</v>
      </c>
      <c r="P17">
        <v>390.63166669999998</v>
      </c>
      <c r="Q17">
        <v>26.932166670000001</v>
      </c>
      <c r="R17">
        <v>31.314166669999999</v>
      </c>
      <c r="S17">
        <v>62.528333330000002</v>
      </c>
      <c r="T17">
        <v>72.7</v>
      </c>
      <c r="U17">
        <v>299.81666669999998</v>
      </c>
      <c r="V17">
        <v>1200.666667</v>
      </c>
      <c r="W17">
        <v>237.83333329999999</v>
      </c>
      <c r="X17">
        <v>101.5</v>
      </c>
      <c r="Y17">
        <v>-2.2639999999999998</v>
      </c>
      <c r="Z17" t="s">
        <v>41</v>
      </c>
      <c r="AA17">
        <v>-0.54300000000000004</v>
      </c>
      <c r="AB17" t="s">
        <v>28</v>
      </c>
    </row>
    <row r="18" spans="1:28" x14ac:dyDescent="0.35">
      <c r="A18" t="s">
        <v>33</v>
      </c>
      <c r="B18" t="s">
        <v>30</v>
      </c>
      <c r="C18">
        <v>47</v>
      </c>
      <c r="D18" t="s">
        <v>35</v>
      </c>
      <c r="E18" t="s">
        <v>42</v>
      </c>
      <c r="F18" s="1">
        <v>0.62590277777777781</v>
      </c>
      <c r="G18">
        <v>5.3049999999999997</v>
      </c>
      <c r="H18">
        <v>9.6000000000000002E-2</v>
      </c>
      <c r="I18">
        <v>282.5</v>
      </c>
      <c r="J18">
        <v>3.0249999999999999</v>
      </c>
      <c r="K18">
        <v>3.1583333329999999</v>
      </c>
      <c r="L18">
        <v>34.798333329999998</v>
      </c>
      <c r="M18">
        <v>35.805</v>
      </c>
      <c r="N18">
        <v>33.998333330000001</v>
      </c>
      <c r="O18">
        <v>410.11333330000002</v>
      </c>
      <c r="P18">
        <v>390.625</v>
      </c>
      <c r="Q18">
        <v>18.24583333</v>
      </c>
      <c r="R18">
        <v>27.0915</v>
      </c>
      <c r="S18">
        <v>33.133333329999999</v>
      </c>
      <c r="T18">
        <v>49.196666669999999</v>
      </c>
      <c r="U18">
        <v>199.7</v>
      </c>
      <c r="V18">
        <v>1201.166667</v>
      </c>
      <c r="W18">
        <v>230.83333329999999</v>
      </c>
      <c r="X18">
        <v>101.4</v>
      </c>
      <c r="Y18">
        <v>-1.3859999999999999</v>
      </c>
      <c r="Z18" t="s">
        <v>43</v>
      </c>
      <c r="AA18">
        <v>-0.54300000000000004</v>
      </c>
      <c r="AB18" t="s">
        <v>28</v>
      </c>
    </row>
    <row r="19" spans="1:28" x14ac:dyDescent="0.35">
      <c r="A19" t="s">
        <v>33</v>
      </c>
      <c r="B19" t="s">
        <v>30</v>
      </c>
      <c r="C19">
        <v>91</v>
      </c>
      <c r="D19" t="s">
        <v>35</v>
      </c>
      <c r="E19" t="s">
        <v>36</v>
      </c>
      <c r="F19" s="1">
        <v>0.434537037037037</v>
      </c>
      <c r="G19">
        <v>10.38</v>
      </c>
      <c r="H19">
        <v>0.245</v>
      </c>
      <c r="I19">
        <v>307.2</v>
      </c>
      <c r="J19">
        <v>2.7519999999999998</v>
      </c>
      <c r="K19">
        <v>1.198</v>
      </c>
      <c r="L19">
        <v>27.77</v>
      </c>
      <c r="M19">
        <v>29.173999999999999</v>
      </c>
      <c r="N19">
        <v>26.026</v>
      </c>
      <c r="O19">
        <v>409.81200000000001</v>
      </c>
      <c r="P19">
        <v>386.87599999999998</v>
      </c>
      <c r="Q19">
        <v>22.877800000000001</v>
      </c>
      <c r="R19">
        <v>28.231999999999999</v>
      </c>
      <c r="S19">
        <v>62.05</v>
      </c>
      <c r="T19">
        <v>76.567999999999998</v>
      </c>
      <c r="U19">
        <v>299.8</v>
      </c>
      <c r="V19">
        <v>1195.4000000000001</v>
      </c>
      <c r="W19">
        <v>190.2</v>
      </c>
      <c r="X19">
        <v>101.5</v>
      </c>
      <c r="Y19">
        <v>-2.121</v>
      </c>
      <c r="Z19" t="s">
        <v>40</v>
      </c>
      <c r="AA19">
        <v>-0.51800000000000002</v>
      </c>
      <c r="AB19" t="s">
        <v>28</v>
      </c>
    </row>
    <row r="20" spans="1:28" x14ac:dyDescent="0.35">
      <c r="A20" t="s">
        <v>33</v>
      </c>
      <c r="B20" t="s">
        <v>30</v>
      </c>
      <c r="C20">
        <v>91</v>
      </c>
      <c r="D20" t="s">
        <v>35</v>
      </c>
      <c r="E20" t="s">
        <v>37</v>
      </c>
      <c r="F20" s="1">
        <v>0.50325231481481481</v>
      </c>
      <c r="G20">
        <v>9.2449999999999992</v>
      </c>
      <c r="H20">
        <v>0.16500000000000001</v>
      </c>
      <c r="I20">
        <v>286.16666670000001</v>
      </c>
      <c r="J20">
        <v>2.6916666669999998</v>
      </c>
      <c r="K20">
        <v>1.6866666669999999</v>
      </c>
      <c r="L20">
        <v>30.57</v>
      </c>
      <c r="M20">
        <v>32.536666670000002</v>
      </c>
      <c r="N20">
        <v>28.93333333</v>
      </c>
      <c r="O20">
        <v>410.3233333</v>
      </c>
      <c r="P20">
        <v>389.73</v>
      </c>
      <c r="Q20">
        <v>26.667833330000001</v>
      </c>
      <c r="R20">
        <v>31.881499999999999</v>
      </c>
      <c r="S20">
        <v>61.516666669999999</v>
      </c>
      <c r="T20">
        <v>73.541666669999998</v>
      </c>
      <c r="U20">
        <v>299.8666667</v>
      </c>
      <c r="V20">
        <v>1199.666667</v>
      </c>
      <c r="W20">
        <v>235</v>
      </c>
      <c r="X20">
        <v>101.5</v>
      </c>
      <c r="Y20">
        <v>-1.4450000000000001</v>
      </c>
      <c r="Z20" t="s">
        <v>41</v>
      </c>
      <c r="AA20">
        <v>-0.51800000000000002</v>
      </c>
      <c r="AB20" t="s">
        <v>28</v>
      </c>
    </row>
    <row r="21" spans="1:28" x14ac:dyDescent="0.35">
      <c r="A21" t="s">
        <v>33</v>
      </c>
      <c r="B21" t="s">
        <v>30</v>
      </c>
      <c r="C21">
        <v>91</v>
      </c>
      <c r="D21" t="s">
        <v>35</v>
      </c>
      <c r="E21" t="s">
        <v>42</v>
      </c>
      <c r="F21" s="1">
        <v>0.63603009259259258</v>
      </c>
      <c r="G21">
        <v>5.4349999999999996</v>
      </c>
      <c r="H21">
        <v>0.10299999999999999</v>
      </c>
      <c r="I21">
        <v>285.5</v>
      </c>
      <c r="J21">
        <v>3.213333333</v>
      </c>
      <c r="K21">
        <v>3.1483333330000001</v>
      </c>
      <c r="L21">
        <v>34.936666670000001</v>
      </c>
      <c r="M21">
        <v>35.868333329999999</v>
      </c>
      <c r="N21">
        <v>33.996666670000003</v>
      </c>
      <c r="O21">
        <v>410.23</v>
      </c>
      <c r="P21">
        <v>390.12666669999999</v>
      </c>
      <c r="Q21">
        <v>17.989666669999998</v>
      </c>
      <c r="R21">
        <v>27.383833330000002</v>
      </c>
      <c r="S21">
        <v>32.416666669999998</v>
      </c>
      <c r="T21">
        <v>49.34333333</v>
      </c>
      <c r="U21">
        <v>199.7</v>
      </c>
      <c r="V21">
        <v>1201.166667</v>
      </c>
      <c r="W21">
        <v>230.16666670000001</v>
      </c>
      <c r="X21">
        <v>101.4</v>
      </c>
      <c r="Y21">
        <v>-1.198</v>
      </c>
      <c r="Z21" t="s">
        <v>43</v>
      </c>
      <c r="AA21">
        <v>-0.51800000000000002</v>
      </c>
      <c r="AB21" t="s">
        <v>28</v>
      </c>
    </row>
    <row r="22" spans="1:28" x14ac:dyDescent="0.35">
      <c r="A22" t="s">
        <v>33</v>
      </c>
      <c r="B22" t="s">
        <v>34</v>
      </c>
      <c r="C22">
        <v>9</v>
      </c>
      <c r="D22" t="s">
        <v>35</v>
      </c>
      <c r="E22" t="s">
        <v>31</v>
      </c>
      <c r="F22" s="1">
        <v>0.38190972222222225</v>
      </c>
      <c r="G22">
        <v>-0.22611999999999999</v>
      </c>
      <c r="H22">
        <v>7.0000000000000001E-3</v>
      </c>
      <c r="I22">
        <v>441.6</v>
      </c>
      <c r="J22">
        <v>0.10838</v>
      </c>
      <c r="K22">
        <v>1.5880000000000001</v>
      </c>
      <c r="L22">
        <v>24.026</v>
      </c>
      <c r="M22">
        <v>26.096</v>
      </c>
      <c r="N22">
        <v>22.914000000000001</v>
      </c>
      <c r="O22">
        <v>410.14800000000002</v>
      </c>
      <c r="P22">
        <v>410.512</v>
      </c>
      <c r="Q22">
        <v>17.552399999999999</v>
      </c>
      <c r="R22">
        <v>17.765799999999999</v>
      </c>
      <c r="S22">
        <v>59.423999999999999</v>
      </c>
      <c r="T22">
        <v>60.15</v>
      </c>
      <c r="U22">
        <v>299.8</v>
      </c>
      <c r="V22">
        <v>1201</v>
      </c>
      <c r="W22">
        <v>151.19999999999999</v>
      </c>
      <c r="X22">
        <v>101.6</v>
      </c>
      <c r="Y22">
        <v>-5.2039999999999997</v>
      </c>
      <c r="Z22" t="s">
        <v>40</v>
      </c>
      <c r="AA22">
        <v>-4.383</v>
      </c>
      <c r="AB22" t="s">
        <v>28</v>
      </c>
    </row>
    <row r="23" spans="1:28" x14ac:dyDescent="0.35">
      <c r="A23" t="s">
        <v>33</v>
      </c>
      <c r="B23" t="s">
        <v>34</v>
      </c>
      <c r="C23">
        <v>9</v>
      </c>
      <c r="D23" t="s">
        <v>35</v>
      </c>
      <c r="E23" t="s">
        <v>36</v>
      </c>
      <c r="F23" s="1">
        <v>0.41768518518518521</v>
      </c>
      <c r="G23">
        <v>-1.9560000000000001E-2</v>
      </c>
      <c r="H23">
        <v>4.0000000000000001E-3</v>
      </c>
      <c r="I23">
        <v>405.8</v>
      </c>
      <c r="J23">
        <v>7.7479999999999993E-2</v>
      </c>
      <c r="K23">
        <v>2.0259999999999998</v>
      </c>
      <c r="L23">
        <v>27.62</v>
      </c>
      <c r="M23">
        <v>30.032</v>
      </c>
      <c r="N23">
        <v>26.033999999999999</v>
      </c>
      <c r="O23">
        <v>410.56</v>
      </c>
      <c r="P23">
        <v>410.53399999999999</v>
      </c>
      <c r="Q23">
        <v>21.917200000000001</v>
      </c>
      <c r="R23">
        <v>22.0686</v>
      </c>
      <c r="S23">
        <v>59.966000000000001</v>
      </c>
      <c r="T23">
        <v>60.38</v>
      </c>
      <c r="U23">
        <v>299.8</v>
      </c>
      <c r="V23">
        <v>1199.4000000000001</v>
      </c>
      <c r="W23">
        <v>174</v>
      </c>
      <c r="X23">
        <v>101.52</v>
      </c>
      <c r="Y23">
        <v>-5.3419999999999996</v>
      </c>
      <c r="Z23" t="s">
        <v>41</v>
      </c>
      <c r="AA23">
        <v>-4.383</v>
      </c>
      <c r="AB23" t="s">
        <v>28</v>
      </c>
    </row>
    <row r="24" spans="1:28" x14ac:dyDescent="0.35">
      <c r="A24" t="s">
        <v>33</v>
      </c>
      <c r="B24" t="s">
        <v>34</v>
      </c>
      <c r="C24">
        <v>12</v>
      </c>
      <c r="D24" t="s">
        <v>35</v>
      </c>
      <c r="E24" t="s">
        <v>31</v>
      </c>
      <c r="F24" s="1">
        <v>0.38562500000000005</v>
      </c>
      <c r="G24">
        <v>3.5183333330000002</v>
      </c>
      <c r="H24">
        <v>3.1E-2</v>
      </c>
      <c r="I24">
        <v>211.33333329999999</v>
      </c>
      <c r="J24">
        <v>0.45766666700000003</v>
      </c>
      <c r="K24">
        <v>1.481666667</v>
      </c>
      <c r="L24">
        <v>24.196666669999999</v>
      </c>
      <c r="M24">
        <v>26.666666670000001</v>
      </c>
      <c r="N24">
        <v>22.911666669999999</v>
      </c>
      <c r="O24">
        <v>409.89333329999999</v>
      </c>
      <c r="P24">
        <v>402.48500000000001</v>
      </c>
      <c r="Q24">
        <v>19.086333329999999</v>
      </c>
      <c r="R24">
        <v>19.984333329999998</v>
      </c>
      <c r="S24">
        <v>63.96</v>
      </c>
      <c r="T24">
        <v>66.973333330000003</v>
      </c>
      <c r="U24">
        <v>299.78333329999998</v>
      </c>
      <c r="V24">
        <v>1199.833333</v>
      </c>
      <c r="W24">
        <v>134.83333329999999</v>
      </c>
      <c r="X24">
        <v>101.6</v>
      </c>
      <c r="Y24" t="s">
        <v>29</v>
      </c>
      <c r="Z24" t="s">
        <v>29</v>
      </c>
      <c r="AA24">
        <v>-1.8069999999999999</v>
      </c>
      <c r="AB24" t="s">
        <v>28</v>
      </c>
    </row>
    <row r="25" spans="1:28" x14ac:dyDescent="0.35">
      <c r="A25" t="s">
        <v>33</v>
      </c>
      <c r="B25" t="s">
        <v>34</v>
      </c>
      <c r="C25">
        <v>12</v>
      </c>
      <c r="D25" t="s">
        <v>35</v>
      </c>
      <c r="E25" t="s">
        <v>36</v>
      </c>
      <c r="F25" s="1">
        <v>0.42527777777777781</v>
      </c>
      <c r="G25">
        <v>1.472</v>
      </c>
      <c r="H25">
        <v>1.4E-2</v>
      </c>
      <c r="I25">
        <v>232.6</v>
      </c>
      <c r="J25">
        <v>0.23799999999999999</v>
      </c>
      <c r="K25">
        <v>1.6459999999999999</v>
      </c>
      <c r="L25">
        <v>27.608000000000001</v>
      </c>
      <c r="M25">
        <v>28.777999999999999</v>
      </c>
      <c r="N25">
        <v>26.026</v>
      </c>
      <c r="O25">
        <v>409.512</v>
      </c>
      <c r="P25">
        <v>406.37599999999998</v>
      </c>
      <c r="Q25">
        <v>22.409600000000001</v>
      </c>
      <c r="R25">
        <v>22.875399999999999</v>
      </c>
      <c r="S25">
        <v>61.35</v>
      </c>
      <c r="T25">
        <v>62.622</v>
      </c>
      <c r="U25">
        <v>299.8</v>
      </c>
      <c r="V25">
        <v>1200.5999999999999</v>
      </c>
      <c r="W25">
        <v>214.4</v>
      </c>
      <c r="X25">
        <v>101.5</v>
      </c>
      <c r="Y25">
        <v>-2.423</v>
      </c>
      <c r="Z25" t="s">
        <v>41</v>
      </c>
      <c r="AA25">
        <v>-1.8069999999999999</v>
      </c>
      <c r="AB25" t="s">
        <v>28</v>
      </c>
    </row>
    <row r="26" spans="1:28" x14ac:dyDescent="0.35">
      <c r="A26" t="s">
        <v>33</v>
      </c>
      <c r="B26" t="s">
        <v>34</v>
      </c>
      <c r="C26">
        <v>15</v>
      </c>
      <c r="D26" t="s">
        <v>35</v>
      </c>
      <c r="E26" t="s">
        <v>31</v>
      </c>
      <c r="F26" s="1">
        <v>0.36894675925925924</v>
      </c>
      <c r="G26">
        <v>1.7849999999999999</v>
      </c>
      <c r="H26">
        <v>1.2E-2</v>
      </c>
      <c r="I26">
        <v>169.83333329999999</v>
      </c>
      <c r="J26">
        <v>0.14383333300000001</v>
      </c>
      <c r="K26">
        <v>1.155</v>
      </c>
      <c r="L26">
        <v>23.376666669999999</v>
      </c>
      <c r="M26">
        <v>23.271666669999998</v>
      </c>
      <c r="N26">
        <v>22.916666670000001</v>
      </c>
      <c r="O26">
        <v>409.7366667</v>
      </c>
      <c r="P26">
        <v>406.04833330000002</v>
      </c>
      <c r="Q26">
        <v>16.584666670000001</v>
      </c>
      <c r="R26">
        <v>16.867333330000001</v>
      </c>
      <c r="S26">
        <v>58.388333330000002</v>
      </c>
      <c r="T26">
        <v>59.384999999999998</v>
      </c>
      <c r="U26">
        <v>299.8</v>
      </c>
      <c r="V26">
        <v>249</v>
      </c>
      <c r="W26">
        <v>11</v>
      </c>
      <c r="X26">
        <v>101.6</v>
      </c>
      <c r="Y26">
        <v>-2.605</v>
      </c>
      <c r="Z26" t="s">
        <v>40</v>
      </c>
      <c r="AA26">
        <v>-1.504</v>
      </c>
      <c r="AB26" t="s">
        <v>28</v>
      </c>
    </row>
    <row r="27" spans="1:28" x14ac:dyDescent="0.35">
      <c r="A27" t="s">
        <v>33</v>
      </c>
      <c r="B27" t="s">
        <v>34</v>
      </c>
      <c r="C27">
        <v>15</v>
      </c>
      <c r="D27" t="s">
        <v>35</v>
      </c>
      <c r="E27" t="s">
        <v>31</v>
      </c>
      <c r="F27" s="1">
        <v>0.3715162037037037</v>
      </c>
      <c r="G27">
        <v>1.796666667</v>
      </c>
      <c r="H27">
        <v>1.2999999999999999E-2</v>
      </c>
      <c r="I27">
        <v>185</v>
      </c>
      <c r="J27">
        <v>0.1835</v>
      </c>
      <c r="K27">
        <v>1.358333333</v>
      </c>
      <c r="L27">
        <v>23.53833333</v>
      </c>
      <c r="M27">
        <v>24.536666669999999</v>
      </c>
      <c r="N27">
        <v>22.914999999999999</v>
      </c>
      <c r="O27">
        <v>409.72833329999997</v>
      </c>
      <c r="P27">
        <v>405.9866667</v>
      </c>
      <c r="Q27">
        <v>16.715499999999999</v>
      </c>
      <c r="R27">
        <v>17.076333330000001</v>
      </c>
      <c r="S27">
        <v>58.278333330000002</v>
      </c>
      <c r="T27">
        <v>59.534999999999997</v>
      </c>
      <c r="U27">
        <v>299.81666669999998</v>
      </c>
      <c r="V27">
        <v>1199.333333</v>
      </c>
      <c r="W27">
        <v>13.16666667</v>
      </c>
      <c r="X27">
        <v>101.6</v>
      </c>
      <c r="Y27">
        <v>-2.605</v>
      </c>
      <c r="Z27" t="s">
        <v>40</v>
      </c>
      <c r="AA27">
        <v>-1.504</v>
      </c>
      <c r="AB27" t="s">
        <v>28</v>
      </c>
    </row>
    <row r="28" spans="1:28" x14ac:dyDescent="0.35">
      <c r="A28" t="s">
        <v>33</v>
      </c>
      <c r="B28" t="s">
        <v>34</v>
      </c>
      <c r="C28">
        <v>21</v>
      </c>
      <c r="D28" t="s">
        <v>35</v>
      </c>
      <c r="E28" t="s">
        <v>31</v>
      </c>
      <c r="F28" s="1">
        <v>0.3523958333333333</v>
      </c>
      <c r="G28">
        <v>2.8759999999999999</v>
      </c>
      <c r="H28">
        <v>2.8000000000000001E-2</v>
      </c>
      <c r="I28">
        <v>231.8</v>
      </c>
      <c r="J28">
        <v>0.31979999999999997</v>
      </c>
      <c r="K28">
        <v>1.1659999999999999</v>
      </c>
      <c r="L28">
        <v>23.334</v>
      </c>
      <c r="M28">
        <v>23.036000000000001</v>
      </c>
      <c r="N28">
        <v>22.916</v>
      </c>
      <c r="O28">
        <v>409.82</v>
      </c>
      <c r="P28">
        <v>406.214</v>
      </c>
      <c r="Q28">
        <v>15.974399999999999</v>
      </c>
      <c r="R28">
        <v>16.352</v>
      </c>
      <c r="S28">
        <v>56.387999999999998</v>
      </c>
      <c r="T28">
        <v>57.72</v>
      </c>
      <c r="U28">
        <v>499.9</v>
      </c>
      <c r="V28">
        <v>250</v>
      </c>
      <c r="W28">
        <v>12.6</v>
      </c>
      <c r="X28">
        <v>101.6</v>
      </c>
      <c r="Y28">
        <v>-2.4590000000000001</v>
      </c>
      <c r="Z28" t="s">
        <v>41</v>
      </c>
      <c r="AA28">
        <v>-1.89</v>
      </c>
      <c r="AB28" t="s">
        <v>28</v>
      </c>
    </row>
    <row r="29" spans="1:28" x14ac:dyDescent="0.35">
      <c r="A29" t="s">
        <v>33</v>
      </c>
      <c r="B29" t="s">
        <v>34</v>
      </c>
      <c r="C29">
        <v>21</v>
      </c>
      <c r="D29" t="s">
        <v>35</v>
      </c>
      <c r="E29" t="s">
        <v>31</v>
      </c>
      <c r="F29" s="1">
        <v>0.35516203703703703</v>
      </c>
      <c r="G29">
        <v>1.8833333329999999</v>
      </c>
      <c r="H29">
        <v>1.7000000000000001E-2</v>
      </c>
      <c r="I29">
        <v>217.16666670000001</v>
      </c>
      <c r="J29">
        <v>0.228333333</v>
      </c>
      <c r="K29">
        <v>1.381666667</v>
      </c>
      <c r="L29">
        <v>23.388333329999998</v>
      </c>
      <c r="M29">
        <v>24.221666670000001</v>
      </c>
      <c r="N29">
        <v>22.92</v>
      </c>
      <c r="O29">
        <v>409.89833329999999</v>
      </c>
      <c r="P29">
        <v>407.52833329999999</v>
      </c>
      <c r="Q29">
        <v>16.022166670000001</v>
      </c>
      <c r="R29">
        <v>16.291833329999999</v>
      </c>
      <c r="S29">
        <v>56.366666670000001</v>
      </c>
      <c r="T29">
        <v>57.313333329999999</v>
      </c>
      <c r="U29">
        <v>499.9</v>
      </c>
      <c r="V29">
        <v>1199.333333</v>
      </c>
      <c r="W29">
        <v>16</v>
      </c>
      <c r="X29">
        <v>101.6</v>
      </c>
      <c r="Y29">
        <v>-2.4590000000000001</v>
      </c>
      <c r="Z29" t="s">
        <v>41</v>
      </c>
      <c r="AA29">
        <v>-1.89</v>
      </c>
      <c r="AB29" t="s">
        <v>28</v>
      </c>
    </row>
    <row r="30" spans="1:28" x14ac:dyDescent="0.35">
      <c r="A30" t="s">
        <v>32</v>
      </c>
      <c r="B30" t="s">
        <v>39</v>
      </c>
      <c r="C30">
        <v>172</v>
      </c>
      <c r="D30" t="s">
        <v>35</v>
      </c>
      <c r="E30" t="s">
        <v>31</v>
      </c>
      <c r="F30" s="1">
        <v>0.3785648148148148</v>
      </c>
      <c r="G30">
        <v>1.704</v>
      </c>
      <c r="H30">
        <v>1.7000000000000001E-2</v>
      </c>
      <c r="I30">
        <v>237.8</v>
      </c>
      <c r="J30">
        <v>0.2482</v>
      </c>
      <c r="K30">
        <v>1.45</v>
      </c>
      <c r="L30">
        <v>23.853999999999999</v>
      </c>
      <c r="M30">
        <v>25.332000000000001</v>
      </c>
      <c r="N30">
        <v>22.914000000000001</v>
      </c>
      <c r="O30">
        <v>409.56599999999997</v>
      </c>
      <c r="P30">
        <v>405.952</v>
      </c>
      <c r="Q30">
        <v>17.188400000000001</v>
      </c>
      <c r="R30">
        <v>17.676400000000001</v>
      </c>
      <c r="S30">
        <v>58.8</v>
      </c>
      <c r="T30">
        <v>60.468000000000004</v>
      </c>
      <c r="U30">
        <v>299.8</v>
      </c>
      <c r="V30">
        <v>1199.2</v>
      </c>
      <c r="W30">
        <v>121</v>
      </c>
      <c r="X30">
        <v>101.6</v>
      </c>
      <c r="Y30">
        <v>-1.794</v>
      </c>
      <c r="Z30" t="s">
        <v>40</v>
      </c>
      <c r="AA30">
        <v>-1.01</v>
      </c>
      <c r="AB30" t="s">
        <v>28</v>
      </c>
    </row>
    <row r="31" spans="1:28" x14ac:dyDescent="0.35">
      <c r="A31" t="s">
        <v>32</v>
      </c>
      <c r="B31" t="s">
        <v>39</v>
      </c>
      <c r="C31">
        <v>172</v>
      </c>
      <c r="D31" t="s">
        <v>35</v>
      </c>
      <c r="E31" t="s">
        <v>37</v>
      </c>
      <c r="F31" s="1">
        <v>0.45159722222222221</v>
      </c>
      <c r="G31">
        <v>1.2</v>
      </c>
      <c r="H31">
        <v>1.2E-2</v>
      </c>
      <c r="I31">
        <v>234.66666670000001</v>
      </c>
      <c r="J31">
        <v>0.255</v>
      </c>
      <c r="K31">
        <v>2.105</v>
      </c>
      <c r="L31">
        <v>29.475000000000001</v>
      </c>
      <c r="M31">
        <v>31.366666670000001</v>
      </c>
      <c r="N31">
        <v>27.966666669999999</v>
      </c>
      <c r="O31">
        <v>409.78500000000003</v>
      </c>
      <c r="P31">
        <v>407.17500000000001</v>
      </c>
      <c r="Q31">
        <v>24.13966667</v>
      </c>
      <c r="R31">
        <v>24.637833329999999</v>
      </c>
      <c r="S31">
        <v>59.3</v>
      </c>
      <c r="T31">
        <v>60.521666670000002</v>
      </c>
      <c r="U31">
        <v>299.83333329999999</v>
      </c>
      <c r="V31">
        <v>1199.666667</v>
      </c>
      <c r="W31">
        <v>231.83333329999999</v>
      </c>
      <c r="X31">
        <v>101.5</v>
      </c>
      <c r="Y31">
        <v>-2.7189999999999999</v>
      </c>
      <c r="Z31" t="s">
        <v>41</v>
      </c>
      <c r="AA31">
        <v>-1.01</v>
      </c>
      <c r="AB31" t="s">
        <v>28</v>
      </c>
    </row>
    <row r="32" spans="1:28" x14ac:dyDescent="0.35">
      <c r="A32" t="s">
        <v>32</v>
      </c>
      <c r="B32" t="s">
        <v>39</v>
      </c>
      <c r="C32">
        <v>174</v>
      </c>
      <c r="D32" t="s">
        <v>35</v>
      </c>
      <c r="E32" t="s">
        <v>31</v>
      </c>
      <c r="F32" s="1">
        <v>0.39996527777777779</v>
      </c>
      <c r="G32">
        <v>2.83</v>
      </c>
      <c r="H32">
        <v>2.9000000000000001E-2</v>
      </c>
      <c r="I32">
        <v>240.33333329999999</v>
      </c>
      <c r="J32">
        <v>0.37066666700000001</v>
      </c>
      <c r="K32">
        <v>1.27</v>
      </c>
      <c r="L32">
        <v>24.65666667</v>
      </c>
      <c r="M32">
        <v>26.521666669999998</v>
      </c>
      <c r="N32">
        <v>22.903333329999999</v>
      </c>
      <c r="O32">
        <v>410.14666670000003</v>
      </c>
      <c r="P32">
        <v>404.18166669999999</v>
      </c>
      <c r="Q32">
        <v>21.017166670000002</v>
      </c>
      <c r="R32">
        <v>21.74283333</v>
      </c>
      <c r="S32">
        <v>68.52333333</v>
      </c>
      <c r="T32">
        <v>70.89</v>
      </c>
      <c r="U32">
        <v>299.78333329999998</v>
      </c>
      <c r="V32">
        <v>1201.5</v>
      </c>
      <c r="W32">
        <v>161.5</v>
      </c>
      <c r="X32">
        <v>101.6</v>
      </c>
      <c r="Y32">
        <v>-1.1659999999999999</v>
      </c>
      <c r="Z32" t="s">
        <v>40</v>
      </c>
      <c r="AA32">
        <v>-0.41899999999999998</v>
      </c>
      <c r="AB32" t="s">
        <v>28</v>
      </c>
    </row>
    <row r="33" spans="1:28" x14ac:dyDescent="0.35">
      <c r="A33" t="s">
        <v>32</v>
      </c>
      <c r="B33" t="s">
        <v>39</v>
      </c>
      <c r="C33">
        <v>174</v>
      </c>
      <c r="D33" t="s">
        <v>35</v>
      </c>
      <c r="E33" t="s">
        <v>37</v>
      </c>
      <c r="F33" s="1">
        <v>0.47128472222222223</v>
      </c>
      <c r="G33">
        <v>2.4740000000000002</v>
      </c>
      <c r="H33">
        <v>1.9E-2</v>
      </c>
      <c r="I33">
        <v>184.2</v>
      </c>
      <c r="J33">
        <v>0.36520000000000002</v>
      </c>
      <c r="K33">
        <v>1.9139999999999999</v>
      </c>
      <c r="L33">
        <v>29.515999999999998</v>
      </c>
      <c r="M33">
        <v>31.085999999999999</v>
      </c>
      <c r="N33">
        <v>27.972000000000001</v>
      </c>
      <c r="O33">
        <v>409.94</v>
      </c>
      <c r="P33">
        <v>404.69400000000002</v>
      </c>
      <c r="Q33">
        <v>25.1096</v>
      </c>
      <c r="R33">
        <v>25.8218</v>
      </c>
      <c r="S33">
        <v>61.531999999999996</v>
      </c>
      <c r="T33">
        <v>63.276000000000003</v>
      </c>
      <c r="U33">
        <v>299.82</v>
      </c>
      <c r="V33">
        <v>1199.2</v>
      </c>
      <c r="W33">
        <v>240.4</v>
      </c>
      <c r="X33">
        <v>101.5</v>
      </c>
      <c r="Y33">
        <v>-1.1659999999999999</v>
      </c>
      <c r="Z33" t="s">
        <v>40</v>
      </c>
      <c r="AA33">
        <v>-0.41899999999999998</v>
      </c>
      <c r="AB33" t="s">
        <v>28</v>
      </c>
    </row>
    <row r="34" spans="1:28" x14ac:dyDescent="0.35">
      <c r="A34" t="s">
        <v>32</v>
      </c>
      <c r="B34" t="s">
        <v>39</v>
      </c>
      <c r="C34">
        <v>174</v>
      </c>
      <c r="D34" t="s">
        <v>35</v>
      </c>
      <c r="E34" t="s">
        <v>38</v>
      </c>
      <c r="F34" s="1">
        <v>0.59814814814814821</v>
      </c>
      <c r="G34">
        <v>0.71299999999999997</v>
      </c>
      <c r="H34">
        <v>0.01</v>
      </c>
      <c r="I34">
        <v>265.16666670000001</v>
      </c>
      <c r="J34">
        <v>0.38150000000000001</v>
      </c>
      <c r="K34">
        <v>3.9133333330000002</v>
      </c>
      <c r="L34">
        <v>35.096666669999998</v>
      </c>
      <c r="M34">
        <v>36.29666667</v>
      </c>
      <c r="N34">
        <v>34.721666669999998</v>
      </c>
      <c r="O34">
        <v>409.67833330000002</v>
      </c>
      <c r="P34">
        <v>407.06833330000001</v>
      </c>
      <c r="Q34">
        <v>20.101500000000001</v>
      </c>
      <c r="R34">
        <v>21.22366667</v>
      </c>
      <c r="S34">
        <v>35.918333330000003</v>
      </c>
      <c r="T34">
        <v>37.923333329999998</v>
      </c>
      <c r="U34">
        <v>199.7</v>
      </c>
      <c r="V34">
        <v>1201.333333</v>
      </c>
      <c r="W34">
        <v>212.33333329999999</v>
      </c>
      <c r="X34">
        <v>101.5</v>
      </c>
      <c r="Y34">
        <v>-1.7410000000000001</v>
      </c>
      <c r="Z34" t="s">
        <v>41</v>
      </c>
      <c r="AA34">
        <v>-0.41899999999999998</v>
      </c>
      <c r="AB34" t="s">
        <v>28</v>
      </c>
    </row>
    <row r="35" spans="1:28" x14ac:dyDescent="0.35">
      <c r="A35" t="s">
        <v>32</v>
      </c>
      <c r="B35" t="s">
        <v>39</v>
      </c>
      <c r="C35">
        <v>211</v>
      </c>
      <c r="D35" t="s">
        <v>35</v>
      </c>
      <c r="E35" t="s">
        <v>31</v>
      </c>
      <c r="F35" s="1">
        <v>0.39190972222222226</v>
      </c>
      <c r="G35">
        <v>0.53500000000000003</v>
      </c>
      <c r="H35">
        <v>1.0999999999999999E-2</v>
      </c>
      <c r="I35">
        <v>325</v>
      </c>
      <c r="J35">
        <v>0.15620000000000001</v>
      </c>
      <c r="K35">
        <v>1.3560000000000001</v>
      </c>
      <c r="L35">
        <v>24.462</v>
      </c>
      <c r="M35">
        <v>27.084</v>
      </c>
      <c r="N35">
        <v>22.905999999999999</v>
      </c>
      <c r="O35">
        <v>410.12799999999999</v>
      </c>
      <c r="P35">
        <v>408.928</v>
      </c>
      <c r="Q35">
        <v>21.771799999999999</v>
      </c>
      <c r="R35">
        <v>22.077000000000002</v>
      </c>
      <c r="S35">
        <v>71.805999999999997</v>
      </c>
      <c r="T35">
        <v>72.813999999999993</v>
      </c>
      <c r="U35">
        <v>299.8</v>
      </c>
      <c r="V35">
        <v>1201</v>
      </c>
      <c r="W35">
        <v>150.6</v>
      </c>
      <c r="X35">
        <v>101.6</v>
      </c>
      <c r="Y35">
        <v>-2.5499999999999998</v>
      </c>
      <c r="Z35" t="s">
        <v>40</v>
      </c>
      <c r="AA35">
        <v>-2.4729999999999999</v>
      </c>
      <c r="AB35" t="s">
        <v>28</v>
      </c>
    </row>
    <row r="36" spans="1:28" x14ac:dyDescent="0.35">
      <c r="A36" t="s">
        <v>32</v>
      </c>
      <c r="B36" t="s">
        <v>39</v>
      </c>
      <c r="C36">
        <v>211</v>
      </c>
      <c r="D36" t="s">
        <v>35</v>
      </c>
      <c r="E36" t="s">
        <v>37</v>
      </c>
      <c r="F36" s="1">
        <v>0.45643518518518517</v>
      </c>
      <c r="G36">
        <v>0.27539999999999998</v>
      </c>
      <c r="H36">
        <v>5.0000000000000001E-3</v>
      </c>
      <c r="I36">
        <v>309.60000000000002</v>
      </c>
      <c r="J36">
        <v>0.11219999999999999</v>
      </c>
      <c r="K36">
        <v>2.1619999999999999</v>
      </c>
      <c r="L36">
        <v>29.56</v>
      </c>
      <c r="M36">
        <v>31.6</v>
      </c>
      <c r="N36">
        <v>27.972000000000001</v>
      </c>
      <c r="O36">
        <v>409.89800000000002</v>
      </c>
      <c r="P36">
        <v>409.25599999999997</v>
      </c>
      <c r="Q36">
        <v>24.448799999999999</v>
      </c>
      <c r="R36">
        <v>24.667400000000001</v>
      </c>
      <c r="S36">
        <v>59.78</v>
      </c>
      <c r="T36">
        <v>60.314</v>
      </c>
      <c r="U36">
        <v>299.82</v>
      </c>
      <c r="V36">
        <v>1199.2</v>
      </c>
      <c r="W36">
        <v>212</v>
      </c>
      <c r="X36">
        <v>101.58</v>
      </c>
      <c r="Y36">
        <v>-2.5499999999999998</v>
      </c>
      <c r="Z36" t="s">
        <v>40</v>
      </c>
      <c r="AA36">
        <v>-2.4729999999999999</v>
      </c>
      <c r="AB36" t="s">
        <v>28</v>
      </c>
    </row>
    <row r="37" spans="1:28" x14ac:dyDescent="0.35">
      <c r="A37" t="s">
        <v>32</v>
      </c>
      <c r="B37" t="s">
        <v>39</v>
      </c>
      <c r="C37">
        <v>211</v>
      </c>
      <c r="D37" t="s">
        <v>35</v>
      </c>
      <c r="E37" t="s">
        <v>38</v>
      </c>
      <c r="F37" s="1">
        <v>0.58679398148148143</v>
      </c>
      <c r="G37">
        <v>0.12565999999999999</v>
      </c>
      <c r="H37">
        <v>4.0000000000000001E-3</v>
      </c>
      <c r="I37">
        <v>335.4</v>
      </c>
      <c r="J37">
        <v>0.157</v>
      </c>
      <c r="K37">
        <v>3.8519999999999999</v>
      </c>
      <c r="L37">
        <v>34.103999999999999</v>
      </c>
      <c r="M37">
        <v>35.97</v>
      </c>
      <c r="N37">
        <v>33.015999999999998</v>
      </c>
      <c r="O37">
        <v>410.15</v>
      </c>
      <c r="P37">
        <v>409.57799999999997</v>
      </c>
      <c r="Q37">
        <v>20.284800000000001</v>
      </c>
      <c r="R37">
        <v>20.746400000000001</v>
      </c>
      <c r="S37">
        <v>38.298000000000002</v>
      </c>
      <c r="T37">
        <v>39.167999999999999</v>
      </c>
      <c r="U37">
        <v>199.7</v>
      </c>
      <c r="V37">
        <v>1201.2</v>
      </c>
      <c r="W37">
        <v>237</v>
      </c>
      <c r="X37">
        <v>101.5</v>
      </c>
      <c r="Y37">
        <v>-3.2050000000000001</v>
      </c>
      <c r="Z37" t="s">
        <v>41</v>
      </c>
      <c r="AA37">
        <v>-2.4729999999999999</v>
      </c>
      <c r="AB37" t="s">
        <v>28</v>
      </c>
    </row>
    <row r="38" spans="1:28" x14ac:dyDescent="0.35">
      <c r="A38" t="s">
        <v>32</v>
      </c>
      <c r="B38" t="s">
        <v>39</v>
      </c>
      <c r="C38">
        <v>215</v>
      </c>
      <c r="D38" t="s">
        <v>35</v>
      </c>
      <c r="E38" t="s">
        <v>31</v>
      </c>
      <c r="F38" s="1">
        <v>0.40597222222222223</v>
      </c>
      <c r="G38">
        <v>4.0750000000000002</v>
      </c>
      <c r="H38">
        <v>3.5000000000000003E-2</v>
      </c>
      <c r="I38">
        <v>206.125</v>
      </c>
      <c r="J38">
        <v>0.46825</v>
      </c>
      <c r="K38">
        <v>1.3362499999999999</v>
      </c>
      <c r="L38">
        <v>24.942499999999999</v>
      </c>
      <c r="M38">
        <v>27.02375</v>
      </c>
      <c r="N38">
        <v>22.90625</v>
      </c>
      <c r="O38">
        <v>409.76499999999999</v>
      </c>
      <c r="P38">
        <v>401.23250000000002</v>
      </c>
      <c r="Q38">
        <v>21.206375000000001</v>
      </c>
      <c r="R38">
        <v>22.122624999999999</v>
      </c>
      <c r="S38">
        <v>67.97</v>
      </c>
      <c r="T38">
        <v>70.91</v>
      </c>
      <c r="U38">
        <v>299.8</v>
      </c>
      <c r="V38">
        <v>1200.125</v>
      </c>
      <c r="W38">
        <v>165.75</v>
      </c>
      <c r="X38">
        <v>101.6</v>
      </c>
      <c r="Y38">
        <v>-1.39</v>
      </c>
      <c r="Z38" t="s">
        <v>40</v>
      </c>
      <c r="AA38">
        <v>-0.96199999999999997</v>
      </c>
      <c r="AB38" t="s">
        <v>28</v>
      </c>
    </row>
    <row r="39" spans="1:28" x14ac:dyDescent="0.35">
      <c r="A39" t="s">
        <v>32</v>
      </c>
      <c r="B39" t="s">
        <v>39</v>
      </c>
      <c r="C39">
        <v>215</v>
      </c>
      <c r="D39" t="s">
        <v>35</v>
      </c>
      <c r="E39" t="s">
        <v>37</v>
      </c>
      <c r="F39" s="1">
        <v>0.46724537037037034</v>
      </c>
      <c r="G39">
        <v>1.3316666669999999</v>
      </c>
      <c r="H39">
        <v>1.0999999999999999E-2</v>
      </c>
      <c r="I39">
        <v>202.66666670000001</v>
      </c>
      <c r="J39">
        <v>0.23783333300000001</v>
      </c>
      <c r="K39">
        <v>2.1266666669999998</v>
      </c>
      <c r="L39">
        <v>29.545000000000002</v>
      </c>
      <c r="M39">
        <v>31.716666669999999</v>
      </c>
      <c r="N39">
        <v>27.97</v>
      </c>
      <c r="O39">
        <v>410.20166669999998</v>
      </c>
      <c r="P39">
        <v>407.34666670000001</v>
      </c>
      <c r="Q39">
        <v>24.877166670000001</v>
      </c>
      <c r="R39">
        <v>25.340833329999999</v>
      </c>
      <c r="S39">
        <v>60.866666670000001</v>
      </c>
      <c r="T39">
        <v>62</v>
      </c>
      <c r="U39">
        <v>299.85000000000002</v>
      </c>
      <c r="V39">
        <v>1200.5</v>
      </c>
      <c r="W39">
        <v>202.16666670000001</v>
      </c>
      <c r="X39">
        <v>101.5</v>
      </c>
      <c r="Y39">
        <v>-1.39</v>
      </c>
      <c r="Z39" t="s">
        <v>40</v>
      </c>
      <c r="AA39">
        <v>-0.96199999999999997</v>
      </c>
      <c r="AB39" t="s">
        <v>28</v>
      </c>
    </row>
    <row r="40" spans="1:28" x14ac:dyDescent="0.35">
      <c r="A40" t="s">
        <v>32</v>
      </c>
      <c r="B40" t="s">
        <v>39</v>
      </c>
      <c r="C40">
        <v>215</v>
      </c>
      <c r="D40" t="s">
        <v>35</v>
      </c>
      <c r="E40" t="s">
        <v>38</v>
      </c>
      <c r="F40" s="1">
        <v>0.58040509259259265</v>
      </c>
      <c r="G40">
        <v>0.30359999999999998</v>
      </c>
      <c r="H40">
        <v>5.0000000000000001E-3</v>
      </c>
      <c r="I40">
        <v>293.39999999999998</v>
      </c>
      <c r="J40">
        <v>0.2044</v>
      </c>
      <c r="K40">
        <v>3.8580000000000001</v>
      </c>
      <c r="L40">
        <v>34.078000000000003</v>
      </c>
      <c r="M40">
        <v>36.116</v>
      </c>
      <c r="N40">
        <v>33.020000000000003</v>
      </c>
      <c r="O40">
        <v>410.608</v>
      </c>
      <c r="P40">
        <v>409.44200000000001</v>
      </c>
      <c r="Q40">
        <v>20.558800000000002</v>
      </c>
      <c r="R40">
        <v>21.160599999999999</v>
      </c>
      <c r="S40">
        <v>38.874000000000002</v>
      </c>
      <c r="T40">
        <v>40.014000000000003</v>
      </c>
      <c r="U40">
        <v>199.7</v>
      </c>
      <c r="V40">
        <v>1201.8</v>
      </c>
      <c r="W40">
        <v>235.4</v>
      </c>
      <c r="X40">
        <v>101.5</v>
      </c>
      <c r="Y40">
        <v>-2.2509999999999999</v>
      </c>
      <c r="Z40" t="s">
        <v>41</v>
      </c>
      <c r="AA40">
        <v>-0.96199999999999997</v>
      </c>
      <c r="AB40" t="s">
        <v>28</v>
      </c>
    </row>
    <row r="41" spans="1:28" x14ac:dyDescent="0.35">
      <c r="A41" t="s">
        <v>32</v>
      </c>
      <c r="B41" t="s">
        <v>30</v>
      </c>
      <c r="C41">
        <v>162</v>
      </c>
      <c r="D41" t="s">
        <v>35</v>
      </c>
      <c r="E41" t="s">
        <v>36</v>
      </c>
      <c r="F41" s="1">
        <v>0.43219907407407404</v>
      </c>
      <c r="G41">
        <v>7.733333333</v>
      </c>
      <c r="H41">
        <v>0.155</v>
      </c>
      <c r="I41">
        <v>301.33333329999999</v>
      </c>
      <c r="J41">
        <v>2.0916666670000001</v>
      </c>
      <c r="K41">
        <v>1.3966666670000001</v>
      </c>
      <c r="L41">
        <v>27.911666669999999</v>
      </c>
      <c r="M41">
        <v>29.401666670000001</v>
      </c>
      <c r="N41">
        <v>25.991666670000001</v>
      </c>
      <c r="O41">
        <v>409.73333330000003</v>
      </c>
      <c r="P41">
        <v>392.61333330000002</v>
      </c>
      <c r="Q41">
        <v>22.731999999999999</v>
      </c>
      <c r="R41">
        <v>26.8065</v>
      </c>
      <c r="S41">
        <v>61.138333330000002</v>
      </c>
      <c r="T41">
        <v>72.093333329999993</v>
      </c>
      <c r="U41">
        <v>299.81666669999998</v>
      </c>
      <c r="V41">
        <v>1200</v>
      </c>
      <c r="W41">
        <v>193.66666670000001</v>
      </c>
      <c r="X41">
        <v>101.5</v>
      </c>
      <c r="Y41">
        <v>-1.9610000000000001</v>
      </c>
      <c r="Z41" t="s">
        <v>40</v>
      </c>
      <c r="AA41">
        <v>-0.24199999999999999</v>
      </c>
      <c r="AB41" t="s">
        <v>28</v>
      </c>
    </row>
    <row r="42" spans="1:28" x14ac:dyDescent="0.35">
      <c r="A42" t="s">
        <v>32</v>
      </c>
      <c r="B42" t="s">
        <v>30</v>
      </c>
      <c r="C42">
        <v>162</v>
      </c>
      <c r="D42" t="s">
        <v>35</v>
      </c>
      <c r="E42" t="s">
        <v>37</v>
      </c>
      <c r="F42" s="1">
        <v>0.50778935185185181</v>
      </c>
      <c r="G42">
        <v>6.5183333330000002</v>
      </c>
      <c r="H42">
        <v>0.104</v>
      </c>
      <c r="I42">
        <v>281.16666670000001</v>
      </c>
      <c r="J42">
        <v>1.8533333329999999</v>
      </c>
      <c r="K42">
        <v>1.8116666669999999</v>
      </c>
      <c r="L42">
        <v>30.46166667</v>
      </c>
      <c r="M42">
        <v>32.47</v>
      </c>
      <c r="N42">
        <v>28.936666670000001</v>
      </c>
      <c r="O42">
        <v>409.755</v>
      </c>
      <c r="P42">
        <v>395.24333330000002</v>
      </c>
      <c r="Q42">
        <v>26.864666669999998</v>
      </c>
      <c r="R42">
        <v>30.46016667</v>
      </c>
      <c r="S42">
        <v>62.344999999999999</v>
      </c>
      <c r="T42">
        <v>70.691666670000004</v>
      </c>
      <c r="U42">
        <v>299.83333329999999</v>
      </c>
      <c r="V42">
        <v>1199</v>
      </c>
      <c r="W42">
        <v>41</v>
      </c>
      <c r="X42">
        <v>101.5</v>
      </c>
      <c r="Y42">
        <v>-2.0390000000000001</v>
      </c>
      <c r="Z42" t="s">
        <v>41</v>
      </c>
      <c r="AA42">
        <v>-0.24199999999999999</v>
      </c>
      <c r="AB42" t="s">
        <v>28</v>
      </c>
    </row>
    <row r="43" spans="1:28" x14ac:dyDescent="0.35">
      <c r="A43" t="s">
        <v>32</v>
      </c>
      <c r="B43" t="s">
        <v>30</v>
      </c>
      <c r="C43">
        <v>162</v>
      </c>
      <c r="D43" t="s">
        <v>35</v>
      </c>
      <c r="E43" t="s">
        <v>42</v>
      </c>
      <c r="F43" s="1">
        <v>0.62160879629629628</v>
      </c>
      <c r="G43">
        <v>3.5150000000000001</v>
      </c>
      <c r="H43">
        <v>6.4000000000000001E-2</v>
      </c>
      <c r="I43">
        <v>288.5</v>
      </c>
      <c r="J43">
        <v>2.2083333330000001</v>
      </c>
      <c r="K43">
        <v>3.4216666670000002</v>
      </c>
      <c r="L43">
        <v>34.814999999999998</v>
      </c>
      <c r="M43">
        <v>35.973333330000003</v>
      </c>
      <c r="N43">
        <v>33.996666670000003</v>
      </c>
      <c r="O43">
        <v>410.50666669999998</v>
      </c>
      <c r="P43">
        <v>397.315</v>
      </c>
      <c r="Q43">
        <v>18.536000000000001</v>
      </c>
      <c r="R43">
        <v>24.999500000000001</v>
      </c>
      <c r="S43">
        <v>33.630000000000003</v>
      </c>
      <c r="T43">
        <v>45.354999999999997</v>
      </c>
      <c r="U43">
        <v>199.7</v>
      </c>
      <c r="V43">
        <v>1200.166667</v>
      </c>
      <c r="W43">
        <v>236.16666670000001</v>
      </c>
      <c r="X43">
        <v>101.4</v>
      </c>
      <c r="Y43">
        <v>-1.82</v>
      </c>
      <c r="Z43" t="s">
        <v>43</v>
      </c>
      <c r="AA43">
        <v>-0.24199999999999999</v>
      </c>
      <c r="AB43" t="s">
        <v>28</v>
      </c>
    </row>
    <row r="44" spans="1:28" x14ac:dyDescent="0.35">
      <c r="A44" t="s">
        <v>32</v>
      </c>
      <c r="B44" t="s">
        <v>30</v>
      </c>
      <c r="C44">
        <v>200</v>
      </c>
      <c r="D44" t="s">
        <v>35</v>
      </c>
      <c r="E44" t="s">
        <v>36</v>
      </c>
      <c r="F44" s="1">
        <v>0.44434027777777779</v>
      </c>
      <c r="G44">
        <v>10.883333329999999</v>
      </c>
      <c r="H44">
        <v>0.23799999999999999</v>
      </c>
      <c r="I44">
        <v>301.33333329999999</v>
      </c>
      <c r="J44">
        <v>2.7116666669999998</v>
      </c>
      <c r="K44">
        <v>1.211666667</v>
      </c>
      <c r="L44">
        <v>27.844999999999999</v>
      </c>
      <c r="M44">
        <v>29.513333329999998</v>
      </c>
      <c r="N44">
        <v>26.03</v>
      </c>
      <c r="O44">
        <v>410.3883333</v>
      </c>
      <c r="P44">
        <v>386.51</v>
      </c>
      <c r="Q44">
        <v>23.599</v>
      </c>
      <c r="R44">
        <v>28.870999999999999</v>
      </c>
      <c r="S44">
        <v>63.716666670000002</v>
      </c>
      <c r="T44">
        <v>77.95</v>
      </c>
      <c r="U44">
        <v>299.8</v>
      </c>
      <c r="V44">
        <v>1199.666667</v>
      </c>
      <c r="W44">
        <v>118.5</v>
      </c>
      <c r="X44">
        <v>101.5</v>
      </c>
      <c r="Y44">
        <v>-2.1269999999999998</v>
      </c>
      <c r="Z44" t="s">
        <v>40</v>
      </c>
      <c r="AA44">
        <v>-0.53300000000000003</v>
      </c>
      <c r="AB44" t="s">
        <v>28</v>
      </c>
    </row>
    <row r="45" spans="1:28" x14ac:dyDescent="0.35">
      <c r="A45" t="s">
        <v>32</v>
      </c>
      <c r="B45" t="s">
        <v>30</v>
      </c>
      <c r="C45">
        <v>200</v>
      </c>
      <c r="D45" t="s">
        <v>35</v>
      </c>
      <c r="E45" t="s">
        <v>37</v>
      </c>
      <c r="F45" s="1">
        <v>0.49671296296296297</v>
      </c>
      <c r="G45">
        <v>9.4540000000000006</v>
      </c>
      <c r="H45">
        <v>0.14099999999999999</v>
      </c>
      <c r="I45">
        <v>268.60000000000002</v>
      </c>
      <c r="J45">
        <v>2.34</v>
      </c>
      <c r="K45">
        <v>1.7</v>
      </c>
      <c r="L45">
        <v>30.44</v>
      </c>
      <c r="M45">
        <v>32.22</v>
      </c>
      <c r="N45">
        <v>28.936</v>
      </c>
      <c r="O45">
        <v>410.03</v>
      </c>
      <c r="P45">
        <v>389.286</v>
      </c>
      <c r="Q45">
        <v>26.364799999999999</v>
      </c>
      <c r="R45">
        <v>30.9084</v>
      </c>
      <c r="S45">
        <v>61.277999999999999</v>
      </c>
      <c r="T45">
        <v>71.837999999999994</v>
      </c>
      <c r="U45">
        <v>299.83999999999997</v>
      </c>
      <c r="V45">
        <v>1200.5999999999999</v>
      </c>
      <c r="W45">
        <v>230.4</v>
      </c>
      <c r="X45">
        <v>101.5</v>
      </c>
      <c r="Y45">
        <v>-1.7170000000000001</v>
      </c>
      <c r="Z45" t="s">
        <v>41</v>
      </c>
      <c r="AA45">
        <v>-0.53300000000000003</v>
      </c>
      <c r="AB45" t="s">
        <v>28</v>
      </c>
    </row>
    <row r="46" spans="1:28" x14ac:dyDescent="0.35">
      <c r="A46" t="s">
        <v>32</v>
      </c>
      <c r="B46" t="s">
        <v>30</v>
      </c>
      <c r="C46">
        <v>200</v>
      </c>
      <c r="D46" t="s">
        <v>35</v>
      </c>
      <c r="E46" t="s">
        <v>42</v>
      </c>
      <c r="F46" s="1">
        <v>0.62989583333333332</v>
      </c>
      <c r="G46">
        <v>5.14</v>
      </c>
      <c r="H46">
        <v>0.06</v>
      </c>
      <c r="I46">
        <v>234.4</v>
      </c>
      <c r="J46">
        <v>2.1720000000000002</v>
      </c>
      <c r="K46">
        <v>3.5779999999999998</v>
      </c>
      <c r="L46">
        <v>34.83</v>
      </c>
      <c r="M46">
        <v>36.274000000000001</v>
      </c>
      <c r="N46">
        <v>33.997999999999998</v>
      </c>
      <c r="O46">
        <v>410.04199999999997</v>
      </c>
      <c r="P46">
        <v>392.04</v>
      </c>
      <c r="Q46">
        <v>18.0898</v>
      </c>
      <c r="R46">
        <v>24.4514</v>
      </c>
      <c r="S46">
        <v>32.79</v>
      </c>
      <c r="T46">
        <v>44.317999999999998</v>
      </c>
      <c r="U46">
        <v>199.7</v>
      </c>
      <c r="V46">
        <v>1199.5999999999999</v>
      </c>
      <c r="W46">
        <v>71.599999999999994</v>
      </c>
      <c r="X46">
        <v>101.4</v>
      </c>
      <c r="Y46">
        <v>-2.3479999999999999</v>
      </c>
      <c r="Z46" t="s">
        <v>43</v>
      </c>
      <c r="AA46">
        <v>-0.53300000000000003</v>
      </c>
      <c r="AB46" t="s">
        <v>28</v>
      </c>
    </row>
    <row r="47" spans="1:28" x14ac:dyDescent="0.35">
      <c r="A47" t="s">
        <v>32</v>
      </c>
      <c r="B47" t="s">
        <v>30</v>
      </c>
      <c r="C47">
        <v>203</v>
      </c>
      <c r="D47" t="s">
        <v>35</v>
      </c>
      <c r="E47" t="s">
        <v>36</v>
      </c>
      <c r="F47" s="1">
        <v>0.43851851851851853</v>
      </c>
      <c r="G47">
        <v>11.5</v>
      </c>
      <c r="H47">
        <v>0.254</v>
      </c>
      <c r="I47">
        <v>299.66666670000001</v>
      </c>
      <c r="J47">
        <v>2.9049999999999998</v>
      </c>
      <c r="K47">
        <v>1.221666667</v>
      </c>
      <c r="L47">
        <v>27.69</v>
      </c>
      <c r="M47">
        <v>29.491666670000001</v>
      </c>
      <c r="N47">
        <v>26.021666669999998</v>
      </c>
      <c r="O47">
        <v>409.495</v>
      </c>
      <c r="P47">
        <v>384.25166669999999</v>
      </c>
      <c r="Q47">
        <v>23.089333329999999</v>
      </c>
      <c r="R47">
        <v>28.736999999999998</v>
      </c>
      <c r="S47">
        <v>62.911666670000002</v>
      </c>
      <c r="T47">
        <v>78.3</v>
      </c>
      <c r="U47">
        <v>299.81666669999998</v>
      </c>
      <c r="V47">
        <v>1200.333333</v>
      </c>
      <c r="W47">
        <v>213</v>
      </c>
      <c r="X47">
        <v>101.5</v>
      </c>
      <c r="Y47">
        <v>-1.6779999999999999</v>
      </c>
      <c r="Z47" t="s">
        <v>40</v>
      </c>
      <c r="AA47">
        <v>-0.71199999999999997</v>
      </c>
      <c r="AB47" t="s">
        <v>28</v>
      </c>
    </row>
    <row r="48" spans="1:28" x14ac:dyDescent="0.35">
      <c r="A48" t="s">
        <v>32</v>
      </c>
      <c r="B48" t="s">
        <v>30</v>
      </c>
      <c r="C48">
        <v>203</v>
      </c>
      <c r="D48" t="s">
        <v>35</v>
      </c>
      <c r="E48" t="s">
        <v>37</v>
      </c>
      <c r="F48" s="1">
        <v>0.49216435185185187</v>
      </c>
      <c r="G48">
        <v>7.59</v>
      </c>
      <c r="H48">
        <v>0.125</v>
      </c>
      <c r="I48">
        <v>282.33333329999999</v>
      </c>
      <c r="J48">
        <v>2.23</v>
      </c>
      <c r="K48">
        <v>1.8133333330000001</v>
      </c>
      <c r="L48">
        <v>30.443333330000002</v>
      </c>
      <c r="M48">
        <v>32.46166667</v>
      </c>
      <c r="N48">
        <v>28.936666670000001</v>
      </c>
      <c r="O48">
        <v>410.10500000000002</v>
      </c>
      <c r="P48">
        <v>393.16666670000001</v>
      </c>
      <c r="Q48">
        <v>26.07716667</v>
      </c>
      <c r="R48">
        <v>30.401499999999999</v>
      </c>
      <c r="S48">
        <v>60.585000000000001</v>
      </c>
      <c r="T48">
        <v>70.626666670000006</v>
      </c>
      <c r="U48">
        <v>299.8</v>
      </c>
      <c r="V48">
        <v>1199.5</v>
      </c>
      <c r="W48">
        <v>146</v>
      </c>
      <c r="X48">
        <v>101.5</v>
      </c>
      <c r="Y48">
        <v>-1.887</v>
      </c>
      <c r="Z48" t="s">
        <v>41</v>
      </c>
      <c r="AA48">
        <v>-0.71199999999999997</v>
      </c>
      <c r="AB48" t="s">
        <v>28</v>
      </c>
    </row>
    <row r="49" spans="1:41" x14ac:dyDescent="0.35">
      <c r="A49" t="s">
        <v>32</v>
      </c>
      <c r="B49" t="s">
        <v>30</v>
      </c>
      <c r="C49">
        <v>203</v>
      </c>
      <c r="D49" t="s">
        <v>35</v>
      </c>
      <c r="E49" t="s">
        <v>42</v>
      </c>
      <c r="F49" s="1">
        <v>0.6426736111111111</v>
      </c>
      <c r="G49">
        <v>7.0483333330000004</v>
      </c>
      <c r="H49">
        <v>0.13</v>
      </c>
      <c r="I49">
        <v>279</v>
      </c>
      <c r="J49">
        <v>3.8816666670000002</v>
      </c>
      <c r="K49">
        <v>3.028333333</v>
      </c>
      <c r="L49">
        <v>34.975000000000001</v>
      </c>
      <c r="M49">
        <v>36.168333330000003</v>
      </c>
      <c r="N49">
        <v>33.994999999999997</v>
      </c>
      <c r="O49">
        <v>411.42</v>
      </c>
      <c r="P49">
        <v>385.745</v>
      </c>
      <c r="Q49">
        <v>18.236999999999998</v>
      </c>
      <c r="R49">
        <v>29.5565</v>
      </c>
      <c r="S49">
        <v>32.78833333</v>
      </c>
      <c r="T49">
        <v>53.141666669999999</v>
      </c>
      <c r="U49">
        <v>199.7</v>
      </c>
      <c r="V49">
        <v>1199.666667</v>
      </c>
      <c r="W49">
        <v>228.16666670000001</v>
      </c>
      <c r="X49">
        <v>101.4</v>
      </c>
      <c r="Y49">
        <v>-2.0289999999999999</v>
      </c>
      <c r="Z49" t="s">
        <v>43</v>
      </c>
      <c r="AA49">
        <v>-0.71199999999999997</v>
      </c>
      <c r="AB49" t="s">
        <v>28</v>
      </c>
    </row>
    <row r="50" spans="1:41" x14ac:dyDescent="0.35">
      <c r="A50" t="s">
        <v>32</v>
      </c>
      <c r="B50" t="s">
        <v>34</v>
      </c>
      <c r="C50">
        <v>188</v>
      </c>
      <c r="D50" t="s">
        <v>35</v>
      </c>
      <c r="E50" t="s">
        <v>31</v>
      </c>
      <c r="F50" s="1">
        <v>0.35934027777777783</v>
      </c>
      <c r="G50">
        <v>-0.147666667</v>
      </c>
      <c r="H50">
        <v>5.0000000000000001E-3</v>
      </c>
      <c r="I50">
        <v>447.5</v>
      </c>
      <c r="J50">
        <v>6.2616667000000001E-2</v>
      </c>
      <c r="K50">
        <v>1.2</v>
      </c>
      <c r="L50">
        <v>23.333333329999999</v>
      </c>
      <c r="M50">
        <v>23.173333329999998</v>
      </c>
      <c r="N50">
        <v>22.916666670000001</v>
      </c>
      <c r="O50">
        <v>410.09666670000001</v>
      </c>
      <c r="P50">
        <v>410.245</v>
      </c>
      <c r="Q50">
        <v>16.163166669999999</v>
      </c>
      <c r="R50">
        <v>16.236999999999998</v>
      </c>
      <c r="S50">
        <v>57.061666670000001</v>
      </c>
      <c r="T50">
        <v>57.321666669999999</v>
      </c>
      <c r="U50">
        <v>499.9</v>
      </c>
      <c r="V50">
        <v>251</v>
      </c>
      <c r="W50">
        <v>14.66666667</v>
      </c>
      <c r="X50">
        <v>101.6</v>
      </c>
      <c r="Y50">
        <v>-4.0750000000000002</v>
      </c>
      <c r="Z50" t="s">
        <v>41</v>
      </c>
      <c r="AA50">
        <v>-3.9870000000000001</v>
      </c>
      <c r="AB50" t="s">
        <v>28</v>
      </c>
    </row>
    <row r="51" spans="1:41" x14ac:dyDescent="0.35">
      <c r="A51" t="s">
        <v>32</v>
      </c>
      <c r="B51" t="s">
        <v>34</v>
      </c>
      <c r="C51">
        <v>188</v>
      </c>
      <c r="D51" t="s">
        <v>35</v>
      </c>
      <c r="E51" t="s">
        <v>31</v>
      </c>
      <c r="F51" s="1">
        <v>0.36228009259259258</v>
      </c>
      <c r="G51">
        <v>0.12823999999999999</v>
      </c>
      <c r="H51">
        <v>5.0000000000000001E-3</v>
      </c>
      <c r="I51">
        <v>360.6</v>
      </c>
      <c r="J51">
        <v>7.1220000000000006E-2</v>
      </c>
      <c r="K51">
        <v>1.3979999999999999</v>
      </c>
      <c r="L51">
        <v>23.423999999999999</v>
      </c>
      <c r="M51">
        <v>24.372</v>
      </c>
      <c r="N51">
        <v>22.914000000000001</v>
      </c>
      <c r="O51">
        <v>409.98</v>
      </c>
      <c r="P51">
        <v>409.79399999999998</v>
      </c>
      <c r="Q51">
        <v>16.307600000000001</v>
      </c>
      <c r="R51">
        <v>16.3918</v>
      </c>
      <c r="S51">
        <v>57.244</v>
      </c>
      <c r="T51">
        <v>57.54</v>
      </c>
      <c r="U51">
        <v>499.9</v>
      </c>
      <c r="V51">
        <v>1199.8</v>
      </c>
      <c r="W51">
        <v>16.2</v>
      </c>
      <c r="X51">
        <v>101.6</v>
      </c>
      <c r="Y51">
        <v>-4.0750000000000002</v>
      </c>
      <c r="Z51" t="s">
        <v>41</v>
      </c>
      <c r="AA51">
        <v>-3.9870000000000001</v>
      </c>
      <c r="AB51" t="s">
        <v>28</v>
      </c>
    </row>
    <row r="52" spans="1:41" x14ac:dyDescent="0.35">
      <c r="A52" t="s">
        <v>32</v>
      </c>
      <c r="B52" t="s">
        <v>34</v>
      </c>
      <c r="C52">
        <v>189</v>
      </c>
      <c r="D52" t="s">
        <v>35</v>
      </c>
      <c r="E52" t="s">
        <v>31</v>
      </c>
      <c r="F52" s="1">
        <v>0.34521990740740738</v>
      </c>
      <c r="G52">
        <v>0.15759999999999999</v>
      </c>
      <c r="H52">
        <v>1E-3</v>
      </c>
      <c r="I52">
        <v>218.4</v>
      </c>
      <c r="J52">
        <v>1.7860000000000001E-2</v>
      </c>
      <c r="K52">
        <v>1.284</v>
      </c>
      <c r="L52">
        <v>23.513999999999999</v>
      </c>
      <c r="M52">
        <v>23.468</v>
      </c>
      <c r="N52">
        <v>22.914000000000001</v>
      </c>
      <c r="O52">
        <v>410.13</v>
      </c>
      <c r="P52">
        <v>409.93400000000003</v>
      </c>
      <c r="Q52">
        <v>15.8918</v>
      </c>
      <c r="R52">
        <v>15.912599999999999</v>
      </c>
      <c r="S52">
        <v>55.49</v>
      </c>
      <c r="T52">
        <v>55.566000000000003</v>
      </c>
      <c r="U52">
        <v>499.9</v>
      </c>
      <c r="V52">
        <v>251</v>
      </c>
      <c r="W52">
        <v>15.8</v>
      </c>
      <c r="X52">
        <v>101.6</v>
      </c>
      <c r="Y52">
        <v>-4.319</v>
      </c>
      <c r="Z52" t="s">
        <v>40</v>
      </c>
      <c r="AA52">
        <v>-4.32</v>
      </c>
      <c r="AB52" t="s">
        <v>28</v>
      </c>
    </row>
    <row r="53" spans="1:41" x14ac:dyDescent="0.35">
      <c r="A53" t="s">
        <v>32</v>
      </c>
      <c r="B53" t="s">
        <v>34</v>
      </c>
      <c r="C53">
        <v>189</v>
      </c>
      <c r="D53" t="s">
        <v>35</v>
      </c>
      <c r="E53" t="s">
        <v>31</v>
      </c>
      <c r="F53" s="1">
        <v>0.34905092592592596</v>
      </c>
      <c r="G53">
        <v>0.24979999999999999</v>
      </c>
      <c r="H53">
        <v>3.0000000000000001E-3</v>
      </c>
      <c r="I53">
        <v>263.2</v>
      </c>
      <c r="J53">
        <v>4.0320000000000002E-2</v>
      </c>
      <c r="K53">
        <v>1.3939999999999999</v>
      </c>
      <c r="L53">
        <v>23.414000000000001</v>
      </c>
      <c r="M53">
        <v>24.114000000000001</v>
      </c>
      <c r="N53">
        <v>22.917999999999999</v>
      </c>
      <c r="O53">
        <v>410.52</v>
      </c>
      <c r="P53">
        <v>410.19600000000003</v>
      </c>
      <c r="Q53">
        <v>15.9358</v>
      </c>
      <c r="R53">
        <v>15.9834</v>
      </c>
      <c r="S53">
        <v>55.985999999999997</v>
      </c>
      <c r="T53">
        <v>56.15</v>
      </c>
      <c r="U53">
        <v>499.9</v>
      </c>
      <c r="V53">
        <v>1199</v>
      </c>
      <c r="W53">
        <v>15.4</v>
      </c>
      <c r="X53">
        <v>101.6</v>
      </c>
      <c r="Y53">
        <v>-4.319</v>
      </c>
      <c r="Z53" t="s">
        <v>40</v>
      </c>
      <c r="AA53">
        <v>-4.32</v>
      </c>
      <c r="AB53" t="s">
        <v>28</v>
      </c>
    </row>
    <row r="54" spans="1:41" x14ac:dyDescent="0.35">
      <c r="A54" t="s">
        <v>32</v>
      </c>
      <c r="B54" t="s">
        <v>34</v>
      </c>
      <c r="C54">
        <v>212</v>
      </c>
      <c r="D54" t="s">
        <v>35</v>
      </c>
      <c r="E54" t="s">
        <v>31</v>
      </c>
      <c r="F54" s="1">
        <v>0.37474537037037042</v>
      </c>
      <c r="G54">
        <v>1.1259999999999999</v>
      </c>
      <c r="H54">
        <v>1.2999999999999999E-2</v>
      </c>
      <c r="I54">
        <v>256</v>
      </c>
      <c r="J54">
        <v>0.18459999999999999</v>
      </c>
      <c r="K54">
        <v>1.452</v>
      </c>
      <c r="L54">
        <v>23.667999999999999</v>
      </c>
      <c r="M54">
        <v>25.154</v>
      </c>
      <c r="N54">
        <v>22.911999999999999</v>
      </c>
      <c r="O54">
        <v>409.76600000000002</v>
      </c>
      <c r="P54">
        <v>407.36200000000002</v>
      </c>
      <c r="Q54">
        <v>16.926600000000001</v>
      </c>
      <c r="R54">
        <v>17.2898</v>
      </c>
      <c r="S54">
        <v>58.545999999999999</v>
      </c>
      <c r="T54">
        <v>59.802</v>
      </c>
      <c r="U54">
        <v>299.8</v>
      </c>
      <c r="V54">
        <v>1201</v>
      </c>
      <c r="W54">
        <v>27.6</v>
      </c>
      <c r="X54">
        <v>101.6</v>
      </c>
      <c r="Y54">
        <v>-3.431</v>
      </c>
      <c r="Z54" t="s">
        <v>40</v>
      </c>
      <c r="AA54">
        <v>-2.512</v>
      </c>
      <c r="AB54" t="s">
        <v>28</v>
      </c>
    </row>
    <row r="55" spans="1:41" x14ac:dyDescent="0.35">
      <c r="A55" t="s">
        <v>32</v>
      </c>
      <c r="B55" t="s">
        <v>34</v>
      </c>
      <c r="C55">
        <v>212</v>
      </c>
      <c r="D55" t="s">
        <v>35</v>
      </c>
      <c r="E55" t="s">
        <v>36</v>
      </c>
      <c r="F55" s="1">
        <v>0.42043981481481479</v>
      </c>
      <c r="G55">
        <v>3.2300000000000002E-2</v>
      </c>
      <c r="H55">
        <v>5.0000000000000001E-3</v>
      </c>
      <c r="I55">
        <v>388.4</v>
      </c>
      <c r="J55">
        <v>8.7440000000000004E-2</v>
      </c>
      <c r="K55">
        <v>1.8140000000000001</v>
      </c>
      <c r="L55">
        <v>27.634</v>
      </c>
      <c r="M55">
        <v>29.187999999999999</v>
      </c>
      <c r="N55">
        <v>26.024000000000001</v>
      </c>
      <c r="O55">
        <v>410.36200000000002</v>
      </c>
      <c r="P55">
        <v>410.226</v>
      </c>
      <c r="Q55">
        <v>22.026399999999999</v>
      </c>
      <c r="R55">
        <v>22.197399999999998</v>
      </c>
      <c r="S55">
        <v>60.218000000000004</v>
      </c>
      <c r="T55">
        <v>60.683999999999997</v>
      </c>
      <c r="U55">
        <v>299.8</v>
      </c>
      <c r="V55">
        <v>1200.4000000000001</v>
      </c>
      <c r="W55">
        <v>181.8</v>
      </c>
      <c r="X55">
        <v>101.5</v>
      </c>
      <c r="Y55">
        <v>-3.431</v>
      </c>
      <c r="Z55" t="s">
        <v>40</v>
      </c>
      <c r="AA55">
        <v>-2.512</v>
      </c>
      <c r="AB55" t="s">
        <v>28</v>
      </c>
    </row>
    <row r="56" spans="1:41" x14ac:dyDescent="0.35">
      <c r="F56" s="1" t="s">
        <v>44</v>
      </c>
      <c r="G56">
        <f>AVERAGE(G2,G5,G8,G11)</f>
        <v>1.7608062500000001</v>
      </c>
      <c r="H56">
        <f>AVERAGE(H2,H5,H8,H11)</f>
        <v>1.855833325E-2</v>
      </c>
      <c r="AD56" t="s">
        <v>45</v>
      </c>
      <c r="AF56" t="s">
        <v>44</v>
      </c>
      <c r="AH56" t="s">
        <v>46</v>
      </c>
      <c r="AJ56" t="s">
        <v>48</v>
      </c>
      <c r="AL56" t="s">
        <v>47</v>
      </c>
      <c r="AN56" t="s">
        <v>49</v>
      </c>
    </row>
    <row r="57" spans="1:41" x14ac:dyDescent="0.35">
      <c r="G57">
        <f>STDEV(G2,G5,G8,G11)/2</f>
        <v>0.92943540839178074</v>
      </c>
      <c r="H57">
        <f>STDEV(H2,H5,H8,H11)/2</f>
        <v>6.3914633307291645E-3</v>
      </c>
      <c r="AC57" t="s">
        <v>50</v>
      </c>
      <c r="AD57">
        <v>8.6113333333333344</v>
      </c>
      <c r="AE57">
        <v>1.7686666666666657</v>
      </c>
      <c r="AF57">
        <v>1.7608062500000001</v>
      </c>
      <c r="AG57">
        <v>0.92943540839178074</v>
      </c>
      <c r="AH57">
        <v>1.9883033332500002</v>
      </c>
      <c r="AI57">
        <v>0.89547699395577485</v>
      </c>
      <c r="AJ57">
        <v>10.038888887666667</v>
      </c>
      <c r="AK57">
        <v>1.1664417769743092</v>
      </c>
      <c r="AL57">
        <v>2.286</v>
      </c>
      <c r="AM57">
        <v>0.75835249060051235</v>
      </c>
      <c r="AN57">
        <v>0.37864444433333327</v>
      </c>
      <c r="AO57">
        <v>0.38392802252275371</v>
      </c>
    </row>
    <row r="58" spans="1:41" x14ac:dyDescent="0.35">
      <c r="F58" t="s">
        <v>45</v>
      </c>
      <c r="G58">
        <f>AVERAGE(G13,G16,G19)</f>
        <v>8.6113333333333344</v>
      </c>
      <c r="H58">
        <f>AVERAGE(H13,H16,H19)</f>
        <v>0.20266666666666666</v>
      </c>
      <c r="AC58" t="s">
        <v>51</v>
      </c>
      <c r="AD58">
        <v>0.20266666666666666</v>
      </c>
      <c r="AE58">
        <v>6.7765117214619433E-2</v>
      </c>
      <c r="AF58">
        <v>1.855833325E-2</v>
      </c>
      <c r="AG58">
        <v>6.3914633307291645E-3</v>
      </c>
      <c r="AH58">
        <v>1.95E-2</v>
      </c>
      <c r="AI58">
        <v>5.7933151131282327E-3</v>
      </c>
      <c r="AJ58">
        <v>0.21566666666666667</v>
      </c>
      <c r="AK58">
        <v>3.0682966682582111E-2</v>
      </c>
      <c r="AL58">
        <v>2.3E-2</v>
      </c>
      <c r="AM58">
        <v>5.4772255750516648E-3</v>
      </c>
      <c r="AN58">
        <v>6.3333333333333332E-3</v>
      </c>
      <c r="AO58">
        <v>3.5276684147527875E-3</v>
      </c>
    </row>
    <row r="59" spans="1:41" x14ac:dyDescent="0.35">
      <c r="G59">
        <f>STDEV(G13,G16,G19)/SQRT(3)</f>
        <v>1.7686666666666657</v>
      </c>
      <c r="H59">
        <f>STDEV(H13,H16,H19)/SQRT(3)</f>
        <v>6.7765117214619433E-2</v>
      </c>
    </row>
    <row r="60" spans="1:41" x14ac:dyDescent="0.35">
      <c r="F60" t="s">
        <v>46</v>
      </c>
      <c r="G60">
        <f>AVERAGE(G22,G24,G26,G28)</f>
        <v>1.9883033332500002</v>
      </c>
      <c r="H60">
        <f>AVERAGE(H22,H24,H26,H28)</f>
        <v>1.95E-2</v>
      </c>
    </row>
    <row r="61" spans="1:41" x14ac:dyDescent="0.35">
      <c r="G61">
        <f>STDEV(G22,G24,G24,G28)/2</f>
        <v>0.89547699395577485</v>
      </c>
      <c r="H61">
        <f>STDEV(H22,H24,H24,H28)/2</f>
        <v>5.7933151131282327E-3</v>
      </c>
    </row>
    <row r="62" spans="1:41" x14ac:dyDescent="0.35">
      <c r="F62" s="1" t="s">
        <v>47</v>
      </c>
      <c r="G62">
        <f>AVERAGE(G30,G32,G35,G38)</f>
        <v>2.286</v>
      </c>
      <c r="H62">
        <f>AVERAGE(H30,H32,H35,H38)</f>
        <v>2.3E-2</v>
      </c>
    </row>
    <row r="63" spans="1:41" x14ac:dyDescent="0.35">
      <c r="G63">
        <f>STDEV(G30,G32,G35,G38)/2</f>
        <v>0.75835249060051235</v>
      </c>
      <c r="H63">
        <f>STDEV(H30,H32,H35,H38)/2</f>
        <v>5.4772255750516648E-3</v>
      </c>
    </row>
    <row r="64" spans="1:41" x14ac:dyDescent="0.35">
      <c r="F64" t="s">
        <v>48</v>
      </c>
      <c r="G64">
        <f>AVERAGE(G41,G44,G47)</f>
        <v>10.038888887666667</v>
      </c>
      <c r="H64">
        <f>AVERAGE(H41,H44,H47)</f>
        <v>0.21566666666666667</v>
      </c>
    </row>
    <row r="65" spans="6:8" x14ac:dyDescent="0.35">
      <c r="G65">
        <f>STDEV(G41,G44,G47)/SQRT(3)</f>
        <v>1.1664417769743092</v>
      </c>
      <c r="H65">
        <f>STDEV(H41,H44,H47)/SQRT(3)</f>
        <v>3.0682966682582111E-2</v>
      </c>
    </row>
    <row r="66" spans="6:8" x14ac:dyDescent="0.35">
      <c r="F66" t="s">
        <v>49</v>
      </c>
      <c r="G66">
        <f>AVERAGE(G50,G52,G54)</f>
        <v>0.37864444433333327</v>
      </c>
      <c r="H66">
        <f>AVERAGE(H50,H52,H54)</f>
        <v>6.3333333333333332E-3</v>
      </c>
    </row>
    <row r="67" spans="6:8" x14ac:dyDescent="0.35">
      <c r="G67">
        <f>STDEV(G50,G52,G54)/SQRT(3)</f>
        <v>0.38392802252275371</v>
      </c>
      <c r="H67">
        <f>STDEV(H50,H52,H54)/SQRT(3)</f>
        <v>3.5276684147527875E-3</v>
      </c>
    </row>
  </sheetData>
  <sortState ref="A2:AD138">
    <sortCondition ref="A2:A138"/>
    <sortCondition ref="B2:B138"/>
    <sortCondition ref="C2:C138"/>
    <sortCondition ref="F2:F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summaryGasExHydroBeechGH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2019-01-31T16:13:52Z</dcterms:created>
  <dcterms:modified xsi:type="dcterms:W3CDTF">2019-01-31T16:51:48Z</dcterms:modified>
</cp:coreProperties>
</file>