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680" windowHeight="9192"/>
  </bookViews>
  <sheets>
    <sheet name="wpCrit" sheetId="1" r:id="rId1"/>
  </sheets>
  <calcPr calcId="0"/>
</workbook>
</file>

<file path=xl/calcChain.xml><?xml version="1.0" encoding="utf-8"?>
<calcChain xmlns="http://schemas.openxmlformats.org/spreadsheetml/2006/main">
  <c r="AO2" i="1" l="1"/>
  <c r="AN2" i="1"/>
  <c r="AM2" i="1"/>
  <c r="AL2" i="1"/>
  <c r="AO14" i="1"/>
  <c r="AO12" i="1"/>
  <c r="AO10" i="1"/>
  <c r="AO8" i="1"/>
  <c r="AO6" i="1"/>
  <c r="AO4" i="1"/>
  <c r="AM14" i="1"/>
  <c r="AM12" i="1"/>
  <c r="AM10" i="1"/>
  <c r="AM8" i="1"/>
  <c r="AM6" i="1"/>
  <c r="AM4" i="1"/>
  <c r="AS2" i="1"/>
  <c r="AP2" i="1"/>
  <c r="AS8" i="1"/>
  <c r="AL6" i="1"/>
  <c r="AL4" i="1"/>
  <c r="AP4" i="1" s="1"/>
  <c r="AS4" i="1" s="1"/>
  <c r="AN4" i="1"/>
  <c r="AN6" i="1"/>
  <c r="AP6" i="1" s="1"/>
  <c r="AS6" i="1" s="1"/>
  <c r="AL8" i="1"/>
  <c r="AP8" i="1" s="1"/>
  <c r="AN8" i="1"/>
  <c r="AL10" i="1"/>
  <c r="AP10" i="1" s="1"/>
  <c r="AS10" i="1" s="1"/>
  <c r="AN10" i="1"/>
  <c r="AL12" i="1"/>
  <c r="AP12" i="1" s="1"/>
  <c r="AS12" i="1" s="1"/>
  <c r="AN12" i="1"/>
  <c r="AL14" i="1"/>
  <c r="AP14" i="1" s="1"/>
  <c r="AS14" i="1" s="1"/>
  <c r="AN14" i="1"/>
</calcChain>
</file>

<file path=xl/sharedStrings.xml><?xml version="1.0" encoding="utf-8"?>
<sst xmlns="http://schemas.openxmlformats.org/spreadsheetml/2006/main" count="84" uniqueCount="52">
  <si>
    <t>spp</t>
  </si>
  <si>
    <t>Treatment</t>
  </si>
  <si>
    <t>leafAge</t>
  </si>
  <si>
    <t>Species</t>
  </si>
  <si>
    <t>Campaign</t>
  </si>
  <si>
    <t>g0</t>
  </si>
  <si>
    <t>g0_err</t>
  </si>
  <si>
    <t>t_val_g0</t>
  </si>
  <si>
    <t>P_val_g0</t>
  </si>
  <si>
    <t>Ep</t>
  </si>
  <si>
    <t>Ep_err</t>
  </si>
  <si>
    <t>t_val_Ep</t>
  </si>
  <si>
    <t>P_val_Ep</t>
  </si>
  <si>
    <t>upCI_Ep</t>
  </si>
  <si>
    <t>lwCI_Ep</t>
  </si>
  <si>
    <t>CI_Ep</t>
  </si>
  <si>
    <t>AIC_CAP</t>
  </si>
  <si>
    <t>RMSE_CAP</t>
  </si>
  <si>
    <t>intMES</t>
  </si>
  <si>
    <t>intMES_err</t>
  </si>
  <si>
    <t>t_val_intMES</t>
  </si>
  <si>
    <t>P_val_intMES</t>
  </si>
  <si>
    <t>sqrtEmax</t>
  </si>
  <si>
    <t>sqrtEmax_err</t>
  </si>
  <si>
    <t>t_val_MES</t>
  </si>
  <si>
    <t>P_val_MES</t>
  </si>
  <si>
    <t>AIC_MES</t>
  </si>
  <si>
    <t>R2_MES</t>
  </si>
  <si>
    <t>RMSE_MES</t>
  </si>
  <si>
    <t>Emax</t>
  </si>
  <si>
    <t>Emax_err</t>
  </si>
  <si>
    <t>lmaMean</t>
  </si>
  <si>
    <t>lmaSE</t>
  </si>
  <si>
    <t>thickMean</t>
  </si>
  <si>
    <t>thcikSE</t>
  </si>
  <si>
    <t>wpMean</t>
  </si>
  <si>
    <t>wpSE</t>
  </si>
  <si>
    <t>BET</t>
  </si>
  <si>
    <t>drought</t>
  </si>
  <si>
    <t>mature</t>
  </si>
  <si>
    <t>well-watered</t>
  </si>
  <si>
    <t>EUC</t>
  </si>
  <si>
    <t>MOL</t>
  </si>
  <si>
    <t>PIN</t>
  </si>
  <si>
    <t>PTE</t>
  </si>
  <si>
    <t>QUE</t>
  </si>
  <si>
    <t>ZEA</t>
  </si>
  <si>
    <t>slope</t>
  </si>
  <si>
    <t>intercept</t>
  </si>
  <si>
    <t>WPcrit</t>
  </si>
  <si>
    <t>EUC WP for well-watered taken from the test experiment</t>
  </si>
  <si>
    <t>Intercepts calculated from 'regression' (with two points) in sigma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</si>
</sst>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pane xSplit="2" ySplit="1" topLeftCell="AH2" activePane="bottomRight" state="frozen"/>
      <selection pane="topRight" activeCell="C1" sqref="C1"/>
      <selection pane="bottomLeft" activeCell="A2" sqref="A2"/>
      <selection pane="bottomRight" activeCell="AR17" sqref="AR17"/>
    </sheetView>
  </sheetViews>
  <sheetFormatPr baseColWidth="10" defaultRowHeight="14.4" x14ac:dyDescent="0.3"/>
  <cols>
    <col min="45" max="45" width="50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31</v>
      </c>
      <c r="AE1" t="s">
        <v>32</v>
      </c>
      <c r="AF1" t="s">
        <v>33</v>
      </c>
      <c r="AG1" t="s">
        <v>34</v>
      </c>
      <c r="AH1" t="s">
        <v>29</v>
      </c>
      <c r="AI1" t="s">
        <v>30</v>
      </c>
      <c r="AJ1" t="s">
        <v>35</v>
      </c>
      <c r="AK1" t="s">
        <v>36</v>
      </c>
      <c r="AP1" t="s">
        <v>47</v>
      </c>
      <c r="AR1" t="s">
        <v>48</v>
      </c>
      <c r="AS1" t="s">
        <v>49</v>
      </c>
    </row>
    <row r="2" spans="1:45" x14ac:dyDescent="0.3">
      <c r="A2" t="s">
        <v>37</v>
      </c>
      <c r="B2" t="s">
        <v>38</v>
      </c>
      <c r="C2" t="s">
        <v>39</v>
      </c>
      <c r="D2">
        <v>1</v>
      </c>
      <c r="E2" s="1">
        <v>42217</v>
      </c>
      <c r="F2">
        <v>4.6755996785533896E-3</v>
      </c>
      <c r="G2">
        <v>1.0129740968621401E-3</v>
      </c>
      <c r="H2">
        <v>4.6157149457591</v>
      </c>
      <c r="I2">
        <v>4.0031815090629499E-4</v>
      </c>
      <c r="J2">
        <v>0.68452867893120195</v>
      </c>
      <c r="K2">
        <v>0.13633419771941399</v>
      </c>
      <c r="L2">
        <v>5.0209609208983004</v>
      </c>
      <c r="M2">
        <v>1.8710464149454E-4</v>
      </c>
      <c r="N2">
        <v>0.39212091906068303</v>
      </c>
      <c r="O2">
        <v>0.97693646086353603</v>
      </c>
      <c r="P2">
        <v>0.29240778193233402</v>
      </c>
      <c r="Q2">
        <v>-132.526520931753</v>
      </c>
      <c r="R2">
        <v>3.1894961788547001E-3</v>
      </c>
      <c r="S2">
        <v>-2.5572735438400699E-3</v>
      </c>
      <c r="T2">
        <v>2.6451360600378299E-3</v>
      </c>
      <c r="U2">
        <v>-0.96678336607134496</v>
      </c>
      <c r="V2">
        <v>0.35891162433733897</v>
      </c>
      <c r="W2">
        <v>0.39890142590591099</v>
      </c>
      <c r="X2">
        <v>4.8118241806919301E-2</v>
      </c>
      <c r="Y2">
        <v>8.2900249661356096</v>
      </c>
      <c r="Z2" s="2">
        <v>1.6635393859102798E-5</v>
      </c>
      <c r="AA2">
        <v>-81.668010201227204</v>
      </c>
      <c r="AB2">
        <v>0.88420641643322695</v>
      </c>
      <c r="AC2">
        <v>3.7305678715664902E-3</v>
      </c>
      <c r="AD2">
        <v>32.3772754033333</v>
      </c>
      <c r="AE2">
        <v>0.56650072353276504</v>
      </c>
      <c r="AF2">
        <v>137.5</v>
      </c>
      <c r="AG2">
        <v>14.3614066163451</v>
      </c>
      <c r="AH2">
        <v>0.15912234758976901</v>
      </c>
      <c r="AI2">
        <v>2.3153651945891601E-3</v>
      </c>
      <c r="AJ2" s="3">
        <v>-1.474</v>
      </c>
      <c r="AK2">
        <v>0.34234728955647797</v>
      </c>
      <c r="AL2">
        <f>AH3-AH2</f>
        <v>0.96456782264197094</v>
      </c>
      <c r="AM2">
        <f>AI2+AI3</f>
        <v>3.8083368064564055E-2</v>
      </c>
      <c r="AN2">
        <f>AJ3-AJ2</f>
        <v>0.96099999999999997</v>
      </c>
      <c r="AO2">
        <f>AK2+AK3</f>
        <v>0.464761885636085</v>
      </c>
      <c r="AP2">
        <f>AL2/AN2</f>
        <v>1.0037126146118325</v>
      </c>
      <c r="AR2">
        <v>1.6386000000000001</v>
      </c>
      <c r="AS2" s="4">
        <f>-AR2/AP2</f>
        <v>-1.6325390118103664</v>
      </c>
    </row>
    <row r="3" spans="1:45" x14ac:dyDescent="0.3">
      <c r="A3" t="s">
        <v>37</v>
      </c>
      <c r="B3" t="s">
        <v>40</v>
      </c>
      <c r="C3" t="s">
        <v>39</v>
      </c>
      <c r="D3">
        <v>1</v>
      </c>
      <c r="E3" s="1">
        <v>42217</v>
      </c>
      <c r="F3">
        <v>-4.6809740501326799E-4</v>
      </c>
      <c r="G3">
        <v>8.4961619058091502E-3</v>
      </c>
      <c r="H3">
        <v>-5.5095160638736401E-2</v>
      </c>
      <c r="I3">
        <v>0.95714786869914503</v>
      </c>
      <c r="J3">
        <v>2.8779578688560998</v>
      </c>
      <c r="K3">
        <v>0.55399001133229397</v>
      </c>
      <c r="L3">
        <v>5.19496346501787</v>
      </c>
      <c r="M3">
        <v>4.0422896879486998E-4</v>
      </c>
      <c r="N3">
        <v>1.6435914100215001</v>
      </c>
      <c r="O3">
        <v>4.1123243370095199</v>
      </c>
      <c r="P3">
        <v>1.2343664681534201</v>
      </c>
      <c r="Q3">
        <v>-56.914048396101499</v>
      </c>
      <c r="R3">
        <v>1.7591187432924201E-2</v>
      </c>
      <c r="S3">
        <v>-2.6903976584384499E-2</v>
      </c>
      <c r="T3">
        <v>1.60035553953972E-2</v>
      </c>
      <c r="U3">
        <v>-1.68112497002525</v>
      </c>
      <c r="V3">
        <v>0.13124546104455001</v>
      </c>
      <c r="W3">
        <v>1.0600425322748801</v>
      </c>
      <c r="X3">
        <v>0.18912430533904101</v>
      </c>
      <c r="Y3">
        <v>5.6050042345141904</v>
      </c>
      <c r="Z3">
        <v>5.0727759635381604E-4</v>
      </c>
      <c r="AA3">
        <v>-43.981406801916698</v>
      </c>
      <c r="AB3">
        <v>0.79703710951141404</v>
      </c>
      <c r="AC3">
        <v>1.8148458523776601E-2</v>
      </c>
      <c r="AD3">
        <v>32.3772754033333</v>
      </c>
      <c r="AE3">
        <v>0.56650072353276504</v>
      </c>
      <c r="AF3">
        <v>137.5</v>
      </c>
      <c r="AG3">
        <v>14.3614066163451</v>
      </c>
      <c r="AH3">
        <v>1.1236901702317399</v>
      </c>
      <c r="AI3">
        <v>3.5768002869974898E-2</v>
      </c>
      <c r="AJ3">
        <v>-0.51300000000000001</v>
      </c>
      <c r="AK3">
        <v>0.122414596079607</v>
      </c>
    </row>
    <row r="4" spans="1:45" x14ac:dyDescent="0.3">
      <c r="A4" t="s">
        <v>41</v>
      </c>
      <c r="B4" t="s">
        <v>38</v>
      </c>
      <c r="C4" t="s">
        <v>39</v>
      </c>
      <c r="D4">
        <v>2</v>
      </c>
      <c r="E4" s="1">
        <v>42217</v>
      </c>
      <c r="F4">
        <v>8.1832747275530499E-3</v>
      </c>
      <c r="G4">
        <v>1.9569590173857902E-3</v>
      </c>
      <c r="H4">
        <v>4.1816280539613597</v>
      </c>
      <c r="I4">
        <v>9.2293963883169198E-4</v>
      </c>
      <c r="J4">
        <v>1.3368988742546599</v>
      </c>
      <c r="K4">
        <v>0.25852062612054599</v>
      </c>
      <c r="L4">
        <v>5.1713431702400303</v>
      </c>
      <c r="M4">
        <v>1.4183349485220599E-4</v>
      </c>
      <c r="N4">
        <v>0.78242728479941503</v>
      </c>
      <c r="O4">
        <v>1.89137048666811</v>
      </c>
      <c r="P4">
        <v>0.554471612413451</v>
      </c>
      <c r="Q4">
        <v>-109.404379918472</v>
      </c>
      <c r="R4">
        <v>6.5694484114002397E-3</v>
      </c>
      <c r="S4">
        <v>-7.7122329824237303E-3</v>
      </c>
      <c r="T4">
        <v>4.7249851518051398E-3</v>
      </c>
      <c r="U4">
        <v>-1.6322237498412799</v>
      </c>
      <c r="V4">
        <v>0.14665172927790901</v>
      </c>
      <c r="W4">
        <v>0.57612177586089497</v>
      </c>
      <c r="X4">
        <v>7.61353920185181E-2</v>
      </c>
      <c r="Y4">
        <v>7.56706914598624</v>
      </c>
      <c r="Z4">
        <v>1.2979723415377299E-4</v>
      </c>
      <c r="AA4">
        <v>-57.863350508730797</v>
      </c>
      <c r="AB4">
        <v>0.89106844582173805</v>
      </c>
      <c r="AC4">
        <v>5.2235160929938896E-3</v>
      </c>
      <c r="AD4">
        <v>51.998460027999997</v>
      </c>
      <c r="AE4">
        <v>6.4281794873551297</v>
      </c>
      <c r="AF4">
        <v>193.333333333333</v>
      </c>
      <c r="AG4">
        <v>16.6666666666667</v>
      </c>
      <c r="AH4">
        <v>0.33191630062111199</v>
      </c>
      <c r="AI4">
        <v>5.79659791781343E-3</v>
      </c>
      <c r="AJ4" s="3">
        <v>-0.96599999999999997</v>
      </c>
      <c r="AK4">
        <v>0.40327947298781902</v>
      </c>
      <c r="AL4">
        <f t="shared" ref="AL4:AL14" si="0">AH5-AH4</f>
        <v>7.3860328906167005E-2</v>
      </c>
      <c r="AM4">
        <f>AI4+AI5</f>
        <v>1.784321777230663E-2</v>
      </c>
      <c r="AN4">
        <f>AJ5-AJ4</f>
        <v>0.38274999999999992</v>
      </c>
      <c r="AO4">
        <f>AK4+AK5</f>
        <v>0.68552976823419498</v>
      </c>
      <c r="AP4">
        <f>AL4/AN4</f>
        <v>0.19297277310559641</v>
      </c>
      <c r="AR4">
        <v>0.51829999999999998</v>
      </c>
      <c r="AS4" s="4">
        <f>-AR4/AP4</f>
        <v>-2.6858711291689925</v>
      </c>
    </row>
    <row r="5" spans="1:45" x14ac:dyDescent="0.3">
      <c r="A5" t="s">
        <v>41</v>
      </c>
      <c r="B5" t="s">
        <v>40</v>
      </c>
      <c r="C5" t="s">
        <v>39</v>
      </c>
      <c r="D5">
        <v>2</v>
      </c>
      <c r="E5" s="1">
        <v>42217</v>
      </c>
      <c r="F5">
        <v>8.1278689952672799E-3</v>
      </c>
      <c r="G5">
        <v>3.2730203097426701E-3</v>
      </c>
      <c r="H5">
        <v>2.4832931745254898</v>
      </c>
      <c r="I5">
        <v>3.03954099637532E-2</v>
      </c>
      <c r="J5">
        <v>1.1989587205246399</v>
      </c>
      <c r="K5">
        <v>0.27618466993903101</v>
      </c>
      <c r="L5">
        <v>4.3411486987649202</v>
      </c>
      <c r="M5">
        <v>1.1725508090134999E-3</v>
      </c>
      <c r="N5">
        <v>0.59108033842327801</v>
      </c>
      <c r="O5">
        <v>1.80683706316967</v>
      </c>
      <c r="P5">
        <v>0.60787834264502505</v>
      </c>
      <c r="Q5">
        <v>-81.011518313588297</v>
      </c>
      <c r="R5">
        <v>8.5183263824647106E-3</v>
      </c>
      <c r="S5">
        <v>-1.07168864564156E-2</v>
      </c>
      <c r="T5">
        <v>7.9818712342379292E-3</v>
      </c>
      <c r="U5">
        <v>-1.34265338814862</v>
      </c>
      <c r="V5">
        <v>0.21623326335187401</v>
      </c>
      <c r="W5">
        <v>0.63700598861178603</v>
      </c>
      <c r="X5">
        <v>0.10975709477976001</v>
      </c>
      <c r="Y5">
        <v>5.8037796088718601</v>
      </c>
      <c r="Z5">
        <v>4.03421522395393E-4</v>
      </c>
      <c r="AA5">
        <v>-56.173346009818403</v>
      </c>
      <c r="AB5">
        <v>0.80807918383429</v>
      </c>
      <c r="AC5">
        <v>9.4779430327223396E-3</v>
      </c>
      <c r="AD5">
        <v>51.998460027999997</v>
      </c>
      <c r="AE5">
        <v>6.4281794873551297</v>
      </c>
      <c r="AF5">
        <v>193.333333333333</v>
      </c>
      <c r="AG5">
        <v>16.6666666666667</v>
      </c>
      <c r="AH5">
        <v>0.405776629527279</v>
      </c>
      <c r="AI5">
        <v>1.20466198544932E-2</v>
      </c>
      <c r="AJ5">
        <v>-0.58325000000000005</v>
      </c>
      <c r="AK5">
        <v>0.28225029524637602</v>
      </c>
    </row>
    <row r="6" spans="1:45" x14ac:dyDescent="0.3">
      <c r="A6" t="s">
        <v>42</v>
      </c>
      <c r="B6" t="s">
        <v>38</v>
      </c>
      <c r="C6" t="s">
        <v>39</v>
      </c>
      <c r="D6">
        <v>3</v>
      </c>
      <c r="E6" s="1">
        <v>42217</v>
      </c>
      <c r="F6">
        <v>1.2198293077861201E-2</v>
      </c>
      <c r="G6">
        <v>1.9773312904137201E-3</v>
      </c>
      <c r="H6">
        <v>6.1690689552123397</v>
      </c>
      <c r="I6" s="2">
        <v>6.2829011831329403E-6</v>
      </c>
      <c r="J6">
        <v>1.1780945273577099</v>
      </c>
      <c r="K6">
        <v>0.29393324381493602</v>
      </c>
      <c r="L6">
        <v>4.00803431441547</v>
      </c>
      <c r="M6">
        <v>7.5225913849266701E-4</v>
      </c>
      <c r="N6">
        <v>0.56288518879319704</v>
      </c>
      <c r="O6">
        <v>1.79330385450883</v>
      </c>
      <c r="P6">
        <v>0.61520932715111698</v>
      </c>
      <c r="Q6">
        <v>-154.67049201599301</v>
      </c>
      <c r="R6">
        <v>5.2768474241424801E-3</v>
      </c>
      <c r="S6">
        <v>5.51237530135838E-3</v>
      </c>
      <c r="T6">
        <v>2.9884813684942298E-3</v>
      </c>
      <c r="U6">
        <v>1.8445406283847201</v>
      </c>
      <c r="V6">
        <v>8.0753524954546199E-2</v>
      </c>
      <c r="W6">
        <v>0.470607599145485</v>
      </c>
      <c r="X6">
        <v>6.1782849490062797E-2</v>
      </c>
      <c r="Y6">
        <v>7.6171235711809899</v>
      </c>
      <c r="Z6" s="2">
        <v>3.44516006139472E-7</v>
      </c>
      <c r="AA6">
        <v>-153.28153601225</v>
      </c>
      <c r="AB6">
        <v>0.753312658809144</v>
      </c>
      <c r="AC6">
        <v>5.4542723645777504E-3</v>
      </c>
      <c r="AD6">
        <v>60.231313118000003</v>
      </c>
      <c r="AE6">
        <v>6.2178023571622099</v>
      </c>
      <c r="AF6">
        <v>176.666666666667</v>
      </c>
      <c r="AG6">
        <v>14.529663145135601</v>
      </c>
      <c r="AH6">
        <v>0.22147151237347801</v>
      </c>
      <c r="AI6">
        <v>3.81712049111176E-3</v>
      </c>
      <c r="AJ6" s="3">
        <v>-1.3814285714285699</v>
      </c>
      <c r="AK6">
        <v>0.25331232906122397</v>
      </c>
      <c r="AL6">
        <f>AH7-AH6</f>
        <v>0.38233616077608995</v>
      </c>
      <c r="AM6">
        <f>AI6+AI7</f>
        <v>1.0962218825507117</v>
      </c>
      <c r="AN6">
        <f>AJ7-AJ6</f>
        <v>0.89909523809523684</v>
      </c>
      <c r="AO6">
        <f>AK6+AK7</f>
        <v>0.30001112752304498</v>
      </c>
      <c r="AP6">
        <f>AL6/AN6</f>
        <v>0.42524545184565965</v>
      </c>
      <c r="AR6">
        <v>0.80889999999999995</v>
      </c>
      <c r="AS6" s="4">
        <f>-AR6/AP6</f>
        <v>-1.9021955355176507</v>
      </c>
    </row>
    <row r="7" spans="1:45" x14ac:dyDescent="0.3">
      <c r="A7" t="s">
        <v>42</v>
      </c>
      <c r="B7" t="s">
        <v>40</v>
      </c>
      <c r="C7" t="s">
        <v>39</v>
      </c>
      <c r="D7">
        <v>3</v>
      </c>
      <c r="E7" s="1">
        <v>42217</v>
      </c>
      <c r="F7">
        <v>3.9757676191076903E-2</v>
      </c>
      <c r="G7">
        <v>3.1210270862375499E-2</v>
      </c>
      <c r="H7">
        <v>1.27386514415052</v>
      </c>
      <c r="I7">
        <v>0.22501523117852501</v>
      </c>
      <c r="J7">
        <v>0.65041211330869497</v>
      </c>
      <c r="K7">
        <v>4.93769844342106</v>
      </c>
      <c r="L7">
        <v>0.13172374148836399</v>
      </c>
      <c r="M7">
        <v>0.89721962972467495</v>
      </c>
      <c r="N7">
        <v>-10.0168370440456</v>
      </c>
      <c r="O7">
        <v>11.3176614220703</v>
      </c>
      <c r="P7">
        <v>10.667249308761599</v>
      </c>
      <c r="Q7">
        <v>-43.164198552274001</v>
      </c>
      <c r="R7">
        <v>4.6993539150049501E-2</v>
      </c>
      <c r="S7">
        <v>1.48847526525147E-2</v>
      </c>
      <c r="T7">
        <v>5.17087506556098E-2</v>
      </c>
      <c r="U7">
        <v>0.287857518578433</v>
      </c>
      <c r="V7">
        <v>0.77799369425327203</v>
      </c>
      <c r="W7">
        <v>0.77705062457317897</v>
      </c>
      <c r="X7">
        <v>1.0451816885401299</v>
      </c>
      <c r="Y7">
        <v>0.74345985305055695</v>
      </c>
      <c r="Z7">
        <v>0.47042719494502699</v>
      </c>
      <c r="AA7">
        <v>-43.934702409050999</v>
      </c>
      <c r="AB7">
        <v>4.0783845688123599E-2</v>
      </c>
      <c r="AC7">
        <v>4.5801949946996198E-2</v>
      </c>
      <c r="AD7">
        <v>60.231313118000003</v>
      </c>
      <c r="AE7">
        <v>6.2178023571622099</v>
      </c>
      <c r="AF7">
        <v>176.666666666667</v>
      </c>
      <c r="AG7">
        <v>14.529663145135601</v>
      </c>
      <c r="AH7">
        <v>0.60380767314956796</v>
      </c>
      <c r="AI7">
        <v>1.0924047620596</v>
      </c>
      <c r="AJ7">
        <v>-0.482333333333333</v>
      </c>
      <c r="AK7">
        <v>4.6698798461820998E-2</v>
      </c>
    </row>
    <row r="8" spans="1:45" x14ac:dyDescent="0.3">
      <c r="A8" t="s">
        <v>43</v>
      </c>
      <c r="B8" t="s">
        <v>38</v>
      </c>
      <c r="C8" t="s">
        <v>39</v>
      </c>
      <c r="D8">
        <v>4</v>
      </c>
      <c r="E8" s="1">
        <v>42217</v>
      </c>
      <c r="F8">
        <v>2.0640726491118799E-4</v>
      </c>
      <c r="G8">
        <v>2.43897858409171E-3</v>
      </c>
      <c r="H8">
        <v>8.4628567982303504E-2</v>
      </c>
      <c r="I8">
        <v>0.93367587277236297</v>
      </c>
      <c r="J8">
        <v>1.2860431806039101</v>
      </c>
      <c r="K8">
        <v>0.16991790829550699</v>
      </c>
      <c r="L8">
        <v>7.5686147122722698</v>
      </c>
      <c r="M8" s="2">
        <v>1.6926234759224699E-6</v>
      </c>
      <c r="N8">
        <v>0.92387206625164398</v>
      </c>
      <c r="O8">
        <v>1.64821426731021</v>
      </c>
      <c r="P8">
        <v>0.36217108670630699</v>
      </c>
      <c r="Q8">
        <v>-114.624634278489</v>
      </c>
      <c r="R8">
        <v>6.96594575389078E-3</v>
      </c>
      <c r="S8">
        <v>-9.3576950095257492E-3</v>
      </c>
      <c r="T8">
        <v>5.0577985492779604E-3</v>
      </c>
      <c r="U8">
        <v>-1.8501517840922399</v>
      </c>
      <c r="V8">
        <v>8.4089082566752196E-2</v>
      </c>
      <c r="W8">
        <v>0.51960837040549601</v>
      </c>
      <c r="X8">
        <v>6.6966108917796599E-2</v>
      </c>
      <c r="Y8">
        <v>7.7592737401442102</v>
      </c>
      <c r="Z8" s="2">
        <v>1.2519076147901701E-6</v>
      </c>
      <c r="AA8">
        <v>-99.435290472440698</v>
      </c>
      <c r="AB8">
        <v>0.80054870109286003</v>
      </c>
      <c r="AC8">
        <v>1.0889279691278401E-2</v>
      </c>
      <c r="AD8">
        <v>122.7508105</v>
      </c>
      <c r="AE8">
        <v>5.0465441544824596</v>
      </c>
      <c r="AF8">
        <v>673.33333333333303</v>
      </c>
      <c r="AG8">
        <v>78.386506775365703</v>
      </c>
      <c r="AH8">
        <v>0.26999285859545502</v>
      </c>
      <c r="AI8">
        <v>4.4844597435902004E-3</v>
      </c>
      <c r="AJ8" s="3">
        <v>-0.53616666666666701</v>
      </c>
      <c r="AK8">
        <v>8.0274701978754096E-2</v>
      </c>
      <c r="AL8">
        <f t="shared" si="0"/>
        <v>-1.2136771247398037E-2</v>
      </c>
      <c r="AM8">
        <f>AI8+AI9</f>
        <v>1.0009060312923821E-2</v>
      </c>
      <c r="AN8">
        <f>AJ9-AJ8</f>
        <v>0.169833333333334</v>
      </c>
      <c r="AO8">
        <f>AK8+AK9</f>
        <v>0.18355802320945608</v>
      </c>
      <c r="AP8">
        <f>AL8/AN8</f>
        <v>-7.1462833645130452E-2</v>
      </c>
      <c r="AR8">
        <v>0.23169999999999999</v>
      </c>
      <c r="AS8" s="4">
        <f>-AR8/1E-38</f>
        <v>-2.3170000000000001E+37</v>
      </c>
    </row>
    <row r="9" spans="1:45" x14ac:dyDescent="0.3">
      <c r="A9" t="s">
        <v>43</v>
      </c>
      <c r="B9" t="s">
        <v>40</v>
      </c>
      <c r="C9" t="s">
        <v>39</v>
      </c>
      <c r="D9">
        <v>4</v>
      </c>
      <c r="E9" s="1">
        <v>42217</v>
      </c>
      <c r="F9">
        <v>7.5082780252594796E-3</v>
      </c>
      <c r="G9">
        <v>3.4168630983349999E-3</v>
      </c>
      <c r="H9">
        <v>2.1974184534692598</v>
      </c>
      <c r="I9">
        <v>4.5319025099560699E-2</v>
      </c>
      <c r="J9">
        <v>1.2919778432864799</v>
      </c>
      <c r="K9">
        <v>0.25786349092419403</v>
      </c>
      <c r="L9">
        <v>5.0103170427731802</v>
      </c>
      <c r="M9">
        <v>1.9083043807360001E-4</v>
      </c>
      <c r="N9">
        <v>0.73891566743588899</v>
      </c>
      <c r="O9">
        <v>1.84504002886437</v>
      </c>
      <c r="P9">
        <v>0.553062185577891</v>
      </c>
      <c r="Q9">
        <v>-103.299296732239</v>
      </c>
      <c r="R9">
        <v>7.9503322710620002E-3</v>
      </c>
      <c r="S9">
        <v>8.3096739929915705E-4</v>
      </c>
      <c r="T9">
        <v>5.7113966967611996E-3</v>
      </c>
      <c r="U9">
        <v>0.14549285287263999</v>
      </c>
      <c r="V9">
        <v>0.88655344139908698</v>
      </c>
      <c r="W9">
        <v>0.50779532032902497</v>
      </c>
      <c r="X9">
        <v>7.4327656826605401E-2</v>
      </c>
      <c r="Y9">
        <v>6.8318488972904197</v>
      </c>
      <c r="Z9" s="2">
        <v>1.2029207781985E-5</v>
      </c>
      <c r="AA9">
        <v>-90.952819557492205</v>
      </c>
      <c r="AB9">
        <v>0.78215026168069801</v>
      </c>
      <c r="AC9">
        <v>9.2515104796669495E-3</v>
      </c>
      <c r="AD9">
        <v>122.7508105</v>
      </c>
      <c r="AE9">
        <v>5.0465441544824596</v>
      </c>
      <c r="AF9">
        <v>673.33333333333303</v>
      </c>
      <c r="AG9">
        <v>78.386506775365703</v>
      </c>
      <c r="AH9">
        <v>0.25785608734805698</v>
      </c>
      <c r="AI9">
        <v>5.5246005693336203E-3</v>
      </c>
      <c r="AJ9">
        <v>-0.36633333333333301</v>
      </c>
      <c r="AK9">
        <v>0.103283321230702</v>
      </c>
    </row>
    <row r="10" spans="1:45" x14ac:dyDescent="0.3">
      <c r="A10" t="s">
        <v>44</v>
      </c>
      <c r="B10" t="s">
        <v>38</v>
      </c>
      <c r="C10" t="s">
        <v>39</v>
      </c>
      <c r="D10">
        <v>5</v>
      </c>
      <c r="E10" s="1">
        <v>42217</v>
      </c>
      <c r="F10">
        <v>2.7820586494527698E-3</v>
      </c>
      <c r="G10">
        <v>1.1226957246602901E-3</v>
      </c>
      <c r="H10">
        <v>2.4780166062310101</v>
      </c>
      <c r="I10">
        <v>3.2653545425189702E-2</v>
      </c>
      <c r="J10">
        <v>0.63901657021281499</v>
      </c>
      <c r="K10">
        <v>0.23263223971976801</v>
      </c>
      <c r="L10">
        <v>2.7468960062568399</v>
      </c>
      <c r="M10">
        <v>2.05876312727989E-2</v>
      </c>
      <c r="N10">
        <v>0.12067961852442</v>
      </c>
      <c r="O10">
        <v>1.15735349359311</v>
      </c>
      <c r="P10">
        <v>0.51833692338029902</v>
      </c>
      <c r="Q10">
        <v>-100.87000660893899</v>
      </c>
      <c r="R10">
        <v>2.8176404187013901E-3</v>
      </c>
      <c r="S10">
        <v>-2.6469605665714801E-3</v>
      </c>
      <c r="T10">
        <v>2.57559395254487E-3</v>
      </c>
      <c r="U10">
        <v>-1.0277087985690101</v>
      </c>
      <c r="V10">
        <v>0.338283148520302</v>
      </c>
      <c r="W10">
        <v>0.348554442922408</v>
      </c>
      <c r="X10">
        <v>5.9391885391004103E-2</v>
      </c>
      <c r="Y10">
        <v>5.8687216381112304</v>
      </c>
      <c r="Z10">
        <v>6.1874147082673699E-4</v>
      </c>
      <c r="AA10">
        <v>-71.029114341737099</v>
      </c>
      <c r="AB10">
        <v>0.83108879974264704</v>
      </c>
      <c r="AC10">
        <v>2.9025233180647999E-3</v>
      </c>
      <c r="AD10">
        <v>23.404762503333298</v>
      </c>
      <c r="AE10">
        <v>1.4111760632014001</v>
      </c>
      <c r="AF10">
        <v>146.666666666667</v>
      </c>
      <c r="AG10">
        <v>34.801021696368501</v>
      </c>
      <c r="AH10">
        <v>0.12149019968095</v>
      </c>
      <c r="AI10">
        <v>3.5273960502981701E-3</v>
      </c>
      <c r="AJ10" s="3">
        <v>-0.89033333333333298</v>
      </c>
      <c r="AK10">
        <v>0.25253219816710698</v>
      </c>
      <c r="AL10">
        <f t="shared" si="0"/>
        <v>0.277512981193973</v>
      </c>
      <c r="AM10">
        <f>AI10+AI11</f>
        <v>0.12741273586400617</v>
      </c>
      <c r="AN10">
        <f>AJ11-AJ10</f>
        <v>0.43833333333333296</v>
      </c>
      <c r="AO10">
        <f>AK10+AK11</f>
        <v>0.32411431883980008</v>
      </c>
      <c r="AP10">
        <f>AL10/AN10</f>
        <v>0.63310946279993896</v>
      </c>
      <c r="AR10">
        <v>0.68520000000000003</v>
      </c>
      <c r="AS10" s="4">
        <f>-AR10/AP10</f>
        <v>-1.0822772999943637</v>
      </c>
    </row>
    <row r="11" spans="1:45" x14ac:dyDescent="0.3">
      <c r="A11" t="s">
        <v>44</v>
      </c>
      <c r="B11" t="s">
        <v>40</v>
      </c>
      <c r="C11" t="s">
        <v>39</v>
      </c>
      <c r="D11">
        <v>5</v>
      </c>
      <c r="E11" s="1">
        <v>42217</v>
      </c>
      <c r="F11">
        <v>2.41518805644249E-2</v>
      </c>
      <c r="G11">
        <v>1.5737119806998899E-2</v>
      </c>
      <c r="H11">
        <v>1.5347078029922401</v>
      </c>
      <c r="I11">
        <v>0.168728998307455</v>
      </c>
      <c r="J11">
        <v>1.0762343963749199</v>
      </c>
      <c r="K11">
        <v>1.1140400088154401</v>
      </c>
      <c r="L11">
        <v>0.96606440330566501</v>
      </c>
      <c r="M11">
        <v>0.36619406928523901</v>
      </c>
      <c r="N11">
        <v>-1.55805157686453</v>
      </c>
      <c r="O11">
        <v>3.7105204178478099</v>
      </c>
      <c r="P11">
        <v>2.6342860214728798</v>
      </c>
      <c r="Q11">
        <v>-36.912035900959303</v>
      </c>
      <c r="R11">
        <v>2.23050866037805E-2</v>
      </c>
      <c r="S11">
        <v>1.0797019442520799E-2</v>
      </c>
      <c r="T11">
        <v>2.59040969947524E-2</v>
      </c>
      <c r="U11">
        <v>0.41680740481739298</v>
      </c>
      <c r="V11">
        <v>0.68930371086558495</v>
      </c>
      <c r="W11">
        <v>0.63166698574084301</v>
      </c>
      <c r="X11">
        <v>0.351973493055526</v>
      </c>
      <c r="Y11">
        <v>1.7946436257380201</v>
      </c>
      <c r="Z11">
        <v>0.115788478105602</v>
      </c>
      <c r="AA11">
        <v>-35.445994188760899</v>
      </c>
      <c r="AB11">
        <v>0.315118468286056</v>
      </c>
      <c r="AC11">
        <v>2.4197794994184198E-2</v>
      </c>
      <c r="AD11">
        <v>23.404762503333298</v>
      </c>
      <c r="AE11">
        <v>1.4111760632014001</v>
      </c>
      <c r="AF11">
        <v>146.666666666667</v>
      </c>
      <c r="AG11">
        <v>34.801021696368501</v>
      </c>
      <c r="AH11">
        <v>0.39900318087492298</v>
      </c>
      <c r="AI11">
        <v>0.123885339813708</v>
      </c>
      <c r="AJ11">
        <v>-0.45200000000000001</v>
      </c>
      <c r="AK11">
        <v>7.1582120672693095E-2</v>
      </c>
    </row>
    <row r="12" spans="1:45" x14ac:dyDescent="0.3">
      <c r="A12" t="s">
        <v>45</v>
      </c>
      <c r="B12" t="s">
        <v>38</v>
      </c>
      <c r="C12" t="s">
        <v>39</v>
      </c>
      <c r="D12">
        <v>6</v>
      </c>
      <c r="E12" s="1">
        <v>42217</v>
      </c>
      <c r="F12">
        <v>5.3376036794841302E-3</v>
      </c>
      <c r="G12">
        <v>2.02351690070537E-3</v>
      </c>
      <c r="H12">
        <v>2.6377855690869301</v>
      </c>
      <c r="I12">
        <v>1.5385383882946E-2</v>
      </c>
      <c r="J12">
        <v>0.81288250214167801</v>
      </c>
      <c r="K12">
        <v>0.19728175903150599</v>
      </c>
      <c r="L12">
        <v>4.1204139000598596</v>
      </c>
      <c r="M12">
        <v>4.8721178296181098E-4</v>
      </c>
      <c r="N12">
        <v>0.40261263869651598</v>
      </c>
      <c r="O12">
        <v>1.2231523753148501</v>
      </c>
      <c r="P12">
        <v>0.41026987317317398</v>
      </c>
      <c r="Q12">
        <v>-172.26997726484399</v>
      </c>
      <c r="R12">
        <v>5.01976167466988E-3</v>
      </c>
      <c r="S12">
        <v>-1.4409774155435301E-4</v>
      </c>
      <c r="T12">
        <v>3.1170298532629398E-3</v>
      </c>
      <c r="U12">
        <v>-4.6229182374852698E-2</v>
      </c>
      <c r="V12">
        <v>0.96356439192176302</v>
      </c>
      <c r="W12">
        <v>0.37824897799700402</v>
      </c>
      <c r="X12">
        <v>4.6788222243327598E-2</v>
      </c>
      <c r="Y12">
        <v>8.0842776207627001</v>
      </c>
      <c r="Z12" s="2">
        <v>6.9588155427925102E-8</v>
      </c>
      <c r="AA12">
        <v>-167.15481574522099</v>
      </c>
      <c r="AB12">
        <v>0.756819320806566</v>
      </c>
      <c r="AC12">
        <v>5.6101733592338002E-3</v>
      </c>
      <c r="AD12">
        <v>40.550607960000001</v>
      </c>
      <c r="AE12">
        <v>2.64020393499771</v>
      </c>
      <c r="AF12">
        <v>117.5</v>
      </c>
      <c r="AG12">
        <v>10.3077640640442</v>
      </c>
      <c r="AH12">
        <v>0.14307228935577801</v>
      </c>
      <c r="AI12">
        <v>2.1891377406910101E-3</v>
      </c>
      <c r="AJ12" s="3">
        <v>-0.83433333333333304</v>
      </c>
      <c r="AK12">
        <v>0.239849072914151</v>
      </c>
      <c r="AL12">
        <f t="shared" si="0"/>
        <v>0.77068716106033996</v>
      </c>
      <c r="AM12">
        <f>AI12+AI13</f>
        <v>1.8600158501431409E-2</v>
      </c>
      <c r="AN12">
        <f>AJ13-AJ12</f>
        <v>0.30666666666666609</v>
      </c>
      <c r="AO12">
        <f>AK12+AK13</f>
        <v>0.33311809837872369</v>
      </c>
      <c r="AP12">
        <f>AL12/AN12</f>
        <v>2.5131103078054613</v>
      </c>
      <c r="AR12">
        <v>2.2397999999999998</v>
      </c>
      <c r="AS12" s="4">
        <f>-AR12/AP12</f>
        <v>-0.8912461952200873</v>
      </c>
    </row>
    <row r="13" spans="1:45" x14ac:dyDescent="0.3">
      <c r="A13" t="s">
        <v>45</v>
      </c>
      <c r="B13" t="s">
        <v>40</v>
      </c>
      <c r="C13" t="s">
        <v>39</v>
      </c>
      <c r="D13">
        <v>6</v>
      </c>
      <c r="E13" s="1">
        <v>42217</v>
      </c>
      <c r="F13">
        <v>-6.4553097731315998E-3</v>
      </c>
      <c r="G13">
        <v>4.60830540829219E-3</v>
      </c>
      <c r="H13">
        <v>-1.4007990359136999</v>
      </c>
      <c r="I13">
        <v>0.18037002520576101</v>
      </c>
      <c r="J13">
        <v>2.7688023973900999</v>
      </c>
      <c r="K13">
        <v>0.29721692141058997</v>
      </c>
      <c r="L13">
        <v>9.3157629930670591</v>
      </c>
      <c r="M13" s="2">
        <v>7.2956587181715997E-8</v>
      </c>
      <c r="N13">
        <v>2.1387306640152701</v>
      </c>
      <c r="O13">
        <v>3.39887412628351</v>
      </c>
      <c r="P13">
        <v>0.63007172889341301</v>
      </c>
      <c r="Q13">
        <v>-106.615696911497</v>
      </c>
      <c r="R13">
        <v>1.0597339114593299E-2</v>
      </c>
      <c r="S13">
        <v>-2.5997282142927999E-2</v>
      </c>
      <c r="T13">
        <v>1.0343993535214299E-2</v>
      </c>
      <c r="U13">
        <v>-2.5132732396269102</v>
      </c>
      <c r="V13">
        <v>2.30499845065677E-2</v>
      </c>
      <c r="W13">
        <v>0.95590765789176402</v>
      </c>
      <c r="X13">
        <v>0.12810550636385801</v>
      </c>
      <c r="Y13">
        <v>7.4618779865457396</v>
      </c>
      <c r="Z13" s="2">
        <v>1.35219274729348E-6</v>
      </c>
      <c r="AA13">
        <v>-89.863747097777804</v>
      </c>
      <c r="AB13">
        <v>0.77678454055510204</v>
      </c>
      <c r="AC13">
        <v>1.68767153497872E-2</v>
      </c>
      <c r="AD13">
        <v>40.550607960000001</v>
      </c>
      <c r="AE13">
        <v>2.64020393499771</v>
      </c>
      <c r="AF13">
        <v>117.5</v>
      </c>
      <c r="AG13">
        <v>10.3077640640442</v>
      </c>
      <c r="AH13">
        <v>0.91375945041611795</v>
      </c>
      <c r="AI13">
        <v>1.64110207607404E-2</v>
      </c>
      <c r="AJ13">
        <v>-0.52766666666666695</v>
      </c>
      <c r="AK13">
        <v>9.3269025464572705E-2</v>
      </c>
    </row>
    <row r="14" spans="1:45" x14ac:dyDescent="0.3">
      <c r="A14" t="s">
        <v>46</v>
      </c>
      <c r="B14" t="s">
        <v>38</v>
      </c>
      <c r="C14" t="s">
        <v>39</v>
      </c>
      <c r="D14">
        <v>7</v>
      </c>
      <c r="E14" s="1">
        <v>42217</v>
      </c>
      <c r="F14">
        <v>4.3465491676026799E-3</v>
      </c>
      <c r="G14">
        <v>7.4212476090787104E-4</v>
      </c>
      <c r="H14">
        <v>5.8568981882310096</v>
      </c>
      <c r="I14" s="2">
        <v>5.62101492999748E-5</v>
      </c>
      <c r="J14">
        <v>-0.34016827469799799</v>
      </c>
      <c r="K14">
        <v>0.11110869662341701</v>
      </c>
      <c r="L14">
        <v>-3.06158100162886</v>
      </c>
      <c r="M14">
        <v>9.0950204293721599E-3</v>
      </c>
      <c r="N14">
        <v>-0.58020402067602905</v>
      </c>
      <c r="O14">
        <v>-0.10013253478221</v>
      </c>
      <c r="P14">
        <v>0.240035739915787</v>
      </c>
      <c r="Q14">
        <v>-137.70022139252799</v>
      </c>
      <c r="R14">
        <v>2.0113564918737298E-3</v>
      </c>
      <c r="S14">
        <v>7.5017498988358704E-4</v>
      </c>
      <c r="T14">
        <v>2.2631008053330399E-3</v>
      </c>
      <c r="U14">
        <v>0.33148103174007298</v>
      </c>
      <c r="V14">
        <v>0.74786943299259301</v>
      </c>
      <c r="W14">
        <v>0.22769942771297899</v>
      </c>
      <c r="X14">
        <v>4.4391471587664003E-2</v>
      </c>
      <c r="Y14">
        <v>5.1293507416919102</v>
      </c>
      <c r="Z14">
        <v>6.2011877117666096E-4</v>
      </c>
      <c r="AA14">
        <v>-89.428446917347699</v>
      </c>
      <c r="AB14">
        <v>0.74511642382190202</v>
      </c>
      <c r="AC14">
        <v>2.7076540710735501E-3</v>
      </c>
      <c r="AD14">
        <v>20.915111419999999</v>
      </c>
      <c r="AE14">
        <v>1.25822589677745</v>
      </c>
      <c r="AF14">
        <v>100</v>
      </c>
      <c r="AG14">
        <v>5.77350269189626</v>
      </c>
      <c r="AH14">
        <v>5.1847029380818303E-2</v>
      </c>
      <c r="AI14">
        <v>1.9706027497183799E-3</v>
      </c>
      <c r="AJ14" s="3">
        <v>-1.4235</v>
      </c>
      <c r="AK14">
        <v>0.28844176188617399</v>
      </c>
      <c r="AL14">
        <f t="shared" si="0"/>
        <v>0.17946135439569069</v>
      </c>
      <c r="AM14">
        <f>AI14+AI15</f>
        <v>3.2731052178360184E-2</v>
      </c>
      <c r="AN14">
        <f>AJ15-AJ14</f>
        <v>1.0225</v>
      </c>
      <c r="AO14">
        <f>AK14+AK15</f>
        <v>0.34194254069670471</v>
      </c>
      <c r="AP14">
        <f>AL14/AN14</f>
        <v>0.17551232703735031</v>
      </c>
      <c r="AR14">
        <v>0.30170000000000002</v>
      </c>
      <c r="AS14" s="4">
        <f>-AR14/AP14</f>
        <v>-1.718967579615055</v>
      </c>
    </row>
    <row r="15" spans="1:45" x14ac:dyDescent="0.3">
      <c r="A15" t="s">
        <v>46</v>
      </c>
      <c r="B15" t="s">
        <v>40</v>
      </c>
      <c r="C15" t="s">
        <v>39</v>
      </c>
      <c r="D15">
        <v>7</v>
      </c>
      <c r="E15" s="1">
        <v>42217</v>
      </c>
      <c r="F15">
        <v>7.8040521109438302E-3</v>
      </c>
      <c r="G15">
        <v>8.0257201923104402E-3</v>
      </c>
      <c r="H15">
        <v>0.97238028786762398</v>
      </c>
      <c r="I15">
        <v>0.36325534672772303</v>
      </c>
      <c r="J15">
        <v>0.29969264038590998</v>
      </c>
      <c r="K15">
        <v>0.28208549084978202</v>
      </c>
      <c r="L15">
        <v>1.0624177779689701</v>
      </c>
      <c r="M15">
        <v>0.32331854003286398</v>
      </c>
      <c r="N15">
        <v>-0.36733352192124302</v>
      </c>
      <c r="O15">
        <v>0.96671880361269702</v>
      </c>
      <c r="P15">
        <v>0.66702616322678598</v>
      </c>
      <c r="Q15">
        <v>-47.5784407586358</v>
      </c>
      <c r="R15">
        <v>1.2332483345035001E-2</v>
      </c>
      <c r="S15">
        <v>4.6513415250682803E-3</v>
      </c>
      <c r="T15">
        <v>1.7835042512283902E-2</v>
      </c>
      <c r="U15">
        <v>0.26079789391388702</v>
      </c>
      <c r="V15">
        <v>0.801754244240236</v>
      </c>
      <c r="W15">
        <v>0.48094530227096399</v>
      </c>
      <c r="X15">
        <v>0.17538657140340499</v>
      </c>
      <c r="Y15">
        <v>2.7422014035769302</v>
      </c>
      <c r="Z15">
        <v>2.8826456812113901E-2</v>
      </c>
      <c r="AA15">
        <v>-38.381093485461001</v>
      </c>
      <c r="AB15">
        <v>0.51789533061402704</v>
      </c>
      <c r="AC15">
        <v>2.0556977911229499E-2</v>
      </c>
      <c r="AD15">
        <v>20.915111419999999</v>
      </c>
      <c r="AE15">
        <v>1.25822589677745</v>
      </c>
      <c r="AF15">
        <v>100</v>
      </c>
      <c r="AG15">
        <v>5.77350269189626</v>
      </c>
      <c r="AH15">
        <v>0.231308383776509</v>
      </c>
      <c r="AI15">
        <v>3.0760449428641801E-2</v>
      </c>
      <c r="AJ15">
        <v>-0.40100000000000002</v>
      </c>
      <c r="AK15">
        <v>5.3500778810530697E-2</v>
      </c>
    </row>
    <row r="17" spans="1:1" x14ac:dyDescent="0.3">
      <c r="A17" t="s">
        <v>50</v>
      </c>
    </row>
    <row r="18" spans="1:1" x14ac:dyDescent="0.3">
      <c r="A18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wpCrit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tgimenochoc</cp:lastModifiedBy>
  <dcterms:created xsi:type="dcterms:W3CDTF">2017-12-20T11:17:59Z</dcterms:created>
  <dcterms:modified xsi:type="dcterms:W3CDTF">2017-12-20T16:34:04Z</dcterms:modified>
</cp:coreProperties>
</file>