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 activeTab="2"/>
  </bookViews>
  <sheets>
    <sheet name="IBD" sheetId="1" r:id="rId1"/>
    <sheet name="ACVD" sheetId="2" r:id="rId2"/>
    <sheet name="T2D" sheetId="3" r:id="rId3"/>
    <sheet name="IGT" sheetId="4" r:id="rId4"/>
  </sheets>
  <definedNames>
    <definedName name="_xlnm._FilterDatabase" localSheetId="0" hidden="1">IBD!$A$1:$U$538</definedName>
    <definedName name="_xlnm._FilterDatabase" localSheetId="1" hidden="1">ACVD!$A$1:$W$54</definedName>
    <definedName name="_xlnm._FilterDatabase" localSheetId="2" hidden="1">T2D!$A$1:$T$46</definedName>
    <definedName name="_xlnm._FilterDatabase" localSheetId="3" hidden="1">IGT!$A$1:$T$47</definedName>
  </definedNames>
  <calcPr calcId="144525"/>
</workbook>
</file>

<file path=xl/sharedStrings.xml><?xml version="1.0" encoding="utf-8"?>
<sst xmlns="http://schemas.openxmlformats.org/spreadsheetml/2006/main" count="773" uniqueCount="733">
  <si>
    <t>sample_id</t>
  </si>
  <si>
    <t>PC1</t>
  </si>
  <si>
    <t>PC2</t>
  </si>
  <si>
    <t>cluster</t>
  </si>
  <si>
    <t>age</t>
  </si>
  <si>
    <t>age_group</t>
  </si>
  <si>
    <t>shap</t>
  </si>
  <si>
    <t>probability</t>
  </si>
  <si>
    <t>Adlercreutzia.equolifaciens</t>
  </si>
  <si>
    <t>Alistipes.shahii</t>
  </si>
  <si>
    <t>Gemmiger.formicilis</t>
  </si>
  <si>
    <t>Bacteroides.stercoris</t>
  </si>
  <si>
    <t>Streptococcus.thermophilus</t>
  </si>
  <si>
    <t>Ruminococcus.bromii</t>
  </si>
  <si>
    <t>Firmicutes.bacterium.CAG.83</t>
  </si>
  <si>
    <t>Bacteroides.eggerthii</t>
  </si>
  <si>
    <t>Bacteroides.cellulosilyticus</t>
  </si>
  <si>
    <t>Akkermansia.muciniphila</t>
  </si>
  <si>
    <t>Gordonibacter.pamelaeae</t>
  </si>
  <si>
    <t>Bifidobacterium.pseudocatenulatum</t>
  </si>
  <si>
    <t>Bilophila.wadsworthia</t>
  </si>
  <si>
    <t>Streptococcus.salivarius</t>
  </si>
  <si>
    <t>X.Ruminococcus..torques</t>
  </si>
  <si>
    <t>CSM5FZ3N_P</t>
  </si>
  <si>
    <t>CSM5FZ3R_P</t>
  </si>
  <si>
    <t>CSM5FZ3T_P</t>
  </si>
  <si>
    <t>CSM5FZ3V_P</t>
  </si>
  <si>
    <t>CSM5FZ3X_P</t>
  </si>
  <si>
    <t>CSM5FZ3Z_P</t>
  </si>
  <si>
    <t>CSM5FZ42_P</t>
  </si>
  <si>
    <t>CSM5FZ44_P</t>
  </si>
  <si>
    <t>CSM5FZ46_P</t>
  </si>
  <si>
    <t>CSM5FZ4A_P</t>
  </si>
  <si>
    <t>CSM5FZ4C_P</t>
  </si>
  <si>
    <t>CSM5FZ4G_P</t>
  </si>
  <si>
    <t>CSM5FZ4M</t>
  </si>
  <si>
    <t>CSM5MCU8_P</t>
  </si>
  <si>
    <t>CSM5MCUA_P</t>
  </si>
  <si>
    <t>CSM5MCUC_P</t>
  </si>
  <si>
    <t>CSM5MCUE_P</t>
  </si>
  <si>
    <t>CSM5MCUQ_P</t>
  </si>
  <si>
    <t>CSM5MCUS_P</t>
  </si>
  <si>
    <t>CSM5MCUW_P</t>
  </si>
  <si>
    <t>CSM5MCUY_P</t>
  </si>
  <si>
    <t>CSM5MCVD_P</t>
  </si>
  <si>
    <t>CSM5MCVF_P</t>
  </si>
  <si>
    <t>CSM5MCVJ_P</t>
  </si>
  <si>
    <t>CSM5MCVL</t>
  </si>
  <si>
    <t>CSM5MCVN</t>
  </si>
  <si>
    <t>CSM5MCVV_P</t>
  </si>
  <si>
    <t>CSM5MCWI_P</t>
  </si>
  <si>
    <t>CSM5MCWK_P</t>
  </si>
  <si>
    <t>CSM5MCWM_P</t>
  </si>
  <si>
    <t>CSM5MCWQ</t>
  </si>
  <si>
    <t>CSM5MCXB_P</t>
  </si>
  <si>
    <t>CSM5MCXD</t>
  </si>
  <si>
    <t>CSM5MCXF_P</t>
  </si>
  <si>
    <t>CSM5MCXH</t>
  </si>
  <si>
    <t>CSM5MCXJ</t>
  </si>
  <si>
    <t>CSM5MCXL</t>
  </si>
  <si>
    <t>CSM5MCXN</t>
  </si>
  <si>
    <t>CSM5MCXP</t>
  </si>
  <si>
    <t>CSM5MCXR</t>
  </si>
  <si>
    <t>CSM5MCXT</t>
  </si>
  <si>
    <t>CSM5MCXV</t>
  </si>
  <si>
    <t>CSM5MCXX_P</t>
  </si>
  <si>
    <t>CSM5MCY2</t>
  </si>
  <si>
    <t>CSM5MCY4</t>
  </si>
  <si>
    <t>CSM5MCY8</t>
  </si>
  <si>
    <t>CSM5MCYI_P</t>
  </si>
  <si>
    <t>CSM5MCYM_P</t>
  </si>
  <si>
    <t>CSM5MCYO_P</t>
  </si>
  <si>
    <t>CSM5MCYQ_P</t>
  </si>
  <si>
    <t>CSM5MCYS</t>
  </si>
  <si>
    <t>CSM5MCYU_P</t>
  </si>
  <si>
    <t>CSM5MCZB</t>
  </si>
  <si>
    <t>CSM5MCZD</t>
  </si>
  <si>
    <t>CSM5MCZF</t>
  </si>
  <si>
    <t>CSM5YRY7_P</t>
  </si>
  <si>
    <t>CSM67U9B</t>
  </si>
  <si>
    <t>CSM67U9D</t>
  </si>
  <si>
    <t>CSM67U9H</t>
  </si>
  <si>
    <t>CSM67U9H_P</t>
  </si>
  <si>
    <t>CSM67U9J</t>
  </si>
  <si>
    <t>CSM67U9N</t>
  </si>
  <si>
    <t>CSM67U9P_P</t>
  </si>
  <si>
    <t>CSM67U9R_P</t>
  </si>
  <si>
    <t>CSM67U9T_P</t>
  </si>
  <si>
    <t>CSM67U9V_P</t>
  </si>
  <si>
    <t>CSM67UA2</t>
  </si>
  <si>
    <t>CSM67UAI_P</t>
  </si>
  <si>
    <t>CSM67UAK</t>
  </si>
  <si>
    <t>CSM67UAM</t>
  </si>
  <si>
    <t>CSM67UAO</t>
  </si>
  <si>
    <t>CSM67UAQ</t>
  </si>
  <si>
    <t>CSM67UAS</t>
  </si>
  <si>
    <t>CSM67UAU</t>
  </si>
  <si>
    <t>CSM67UAW</t>
  </si>
  <si>
    <t>CSM67UAY</t>
  </si>
  <si>
    <t>CSM67UB1</t>
  </si>
  <si>
    <t>CSM67UB3</t>
  </si>
  <si>
    <t>CSM67UBF</t>
  </si>
  <si>
    <t>CSM67UBH</t>
  </si>
  <si>
    <t>CSM67UBN</t>
  </si>
  <si>
    <t>CSM67UBR</t>
  </si>
  <si>
    <t>CSM67UBX</t>
  </si>
  <si>
    <t>CSM67UC6</t>
  </si>
  <si>
    <t>CSM67UCU_P</t>
  </si>
  <si>
    <t>CSM67UDF</t>
  </si>
  <si>
    <t>CSM67UDJ</t>
  </si>
  <si>
    <t>CSM67UDN</t>
  </si>
  <si>
    <t>CSM67UDR</t>
  </si>
  <si>
    <t>CSM67UDR_TR</t>
  </si>
  <si>
    <t>CSM67UDY</t>
  </si>
  <si>
    <t>CSM67UE3</t>
  </si>
  <si>
    <t>CSM67UE7</t>
  </si>
  <si>
    <t>CSM67UEA</t>
  </si>
  <si>
    <t>CSM67UEI</t>
  </si>
  <si>
    <t>CSM67UEM</t>
  </si>
  <si>
    <t>CSM67UEP_P</t>
  </si>
  <si>
    <t>CSM67UET_P</t>
  </si>
  <si>
    <t>CSM67UEW</t>
  </si>
  <si>
    <t>CSM67UEW_P</t>
  </si>
  <si>
    <t>CSM67UEW_TR</t>
  </si>
  <si>
    <t>CSM67UF1</t>
  </si>
  <si>
    <t>CSM67UF1_P</t>
  </si>
  <si>
    <t>CSM67UF5</t>
  </si>
  <si>
    <t>CSM67UGC</t>
  </si>
  <si>
    <t>CSM67UGO</t>
  </si>
  <si>
    <t>CSM79HG5</t>
  </si>
  <si>
    <t>CSM79HGD_P</t>
  </si>
  <si>
    <t>CSM79HGF</t>
  </si>
  <si>
    <t>CSM79HGF_P</t>
  </si>
  <si>
    <t>CSM79HGH_P</t>
  </si>
  <si>
    <t>CSM79HGJ_P</t>
  </si>
  <si>
    <t>CSM79HGL_P</t>
  </si>
  <si>
    <t>CSM79HGN_P</t>
  </si>
  <si>
    <t>CSM79HGP</t>
  </si>
  <si>
    <t>CSM79HHM</t>
  </si>
  <si>
    <t>CSM79HHO</t>
  </si>
  <si>
    <t>CSM79HHU</t>
  </si>
  <si>
    <t>CSM79HHW</t>
  </si>
  <si>
    <t>CSM79HHW_P</t>
  </si>
  <si>
    <t>CSM79HID</t>
  </si>
  <si>
    <t>CSM79HIF</t>
  </si>
  <si>
    <t>CSM79HIH</t>
  </si>
  <si>
    <t>CSM79HIJ</t>
  </si>
  <si>
    <t>CSM79HIL</t>
  </si>
  <si>
    <t>CSM79HIN</t>
  </si>
  <si>
    <t>CSM79HIR</t>
  </si>
  <si>
    <t>CSM79HIT</t>
  </si>
  <si>
    <t>CSM79HIV</t>
  </si>
  <si>
    <t>CSM79HJM</t>
  </si>
  <si>
    <t>CSM79HJO</t>
  </si>
  <si>
    <t>CSM79HJQ</t>
  </si>
  <si>
    <t>CSM79HJS</t>
  </si>
  <si>
    <t>CSM79HJY</t>
  </si>
  <si>
    <t>CSM79HK9</t>
  </si>
  <si>
    <t>CSM79HLA</t>
  </si>
  <si>
    <t>CSM79HLA_TR</t>
  </si>
  <si>
    <t>CSM79HLC</t>
  </si>
  <si>
    <t>CSM79HLE</t>
  </si>
  <si>
    <t>CSM79HLG</t>
  </si>
  <si>
    <t>CSM79HLI</t>
  </si>
  <si>
    <t>CSM79HLK</t>
  </si>
  <si>
    <t>CSM79HLM</t>
  </si>
  <si>
    <t>CSM79HM1</t>
  </si>
  <si>
    <t>CSM79HM5_P</t>
  </si>
  <si>
    <t>CSM79HM7</t>
  </si>
  <si>
    <t>CSM79HM9_P</t>
  </si>
  <si>
    <t>CSM79HN2</t>
  </si>
  <si>
    <t>CSM79HN6</t>
  </si>
  <si>
    <t>CSM79HO1</t>
  </si>
  <si>
    <t>CSM79HOF</t>
  </si>
  <si>
    <t>CSM79HOH</t>
  </si>
  <si>
    <t>CSM79HOJ</t>
  </si>
  <si>
    <t>CSM79HOL</t>
  </si>
  <si>
    <t>CSM79HOT</t>
  </si>
  <si>
    <t>CSM79HPK</t>
  </si>
  <si>
    <t>CSM79HPM_P</t>
  </si>
  <si>
    <t>CSM79HPO</t>
  </si>
  <si>
    <t>CSM79HPQ_P</t>
  </si>
  <si>
    <t>CSM79HPS</t>
  </si>
  <si>
    <t>CSM79HPU</t>
  </si>
  <si>
    <t>CSM79HQR_P</t>
  </si>
  <si>
    <t>CSM79HQT_P</t>
  </si>
  <si>
    <t>CSM79HQX</t>
  </si>
  <si>
    <t>CSM79HQZ</t>
  </si>
  <si>
    <t>CSM79HR2</t>
  </si>
  <si>
    <t>CSM79HR4</t>
  </si>
  <si>
    <t>CSM7KOJQ</t>
  </si>
  <si>
    <t>CSM7KOJS</t>
  </si>
  <si>
    <t>CSM7KOJU</t>
  </si>
  <si>
    <t>CSM7KOJW</t>
  </si>
  <si>
    <t>CSM7KOJY</t>
  </si>
  <si>
    <t>CSM7KOK1</t>
  </si>
  <si>
    <t>CSM7KOK3</t>
  </si>
  <si>
    <t>CSM7KOL4</t>
  </si>
  <si>
    <t>CSM7KOLA</t>
  </si>
  <si>
    <t>CSM7KOLE</t>
  </si>
  <si>
    <t>CSM7KOLK</t>
  </si>
  <si>
    <t>CSM7KOLM</t>
  </si>
  <si>
    <t>CSM7KOMP</t>
  </si>
  <si>
    <t>CSM7KOMR_P</t>
  </si>
  <si>
    <t>CSM7KOMT</t>
  </si>
  <si>
    <t>CSM7KOMV_P</t>
  </si>
  <si>
    <t>CSM7KOMX</t>
  </si>
  <si>
    <t>CSM7KOMZ</t>
  </si>
  <si>
    <t>CSM7KON2</t>
  </si>
  <si>
    <t>CSM7KON8</t>
  </si>
  <si>
    <t>CSM7KONS_P</t>
  </si>
  <si>
    <t>CSM7KONU</t>
  </si>
  <si>
    <t>CSM7KONW_P</t>
  </si>
  <si>
    <t>CSM7KOOV</t>
  </si>
  <si>
    <t>CSM7KOOX</t>
  </si>
  <si>
    <t>CSM7KOOZ</t>
  </si>
  <si>
    <t>CSM7KOP2</t>
  </si>
  <si>
    <t>CSM7KOP6</t>
  </si>
  <si>
    <t>CSM7KOP8</t>
  </si>
  <si>
    <t>CSM7KOPG</t>
  </si>
  <si>
    <t>CSM7KOPI</t>
  </si>
  <si>
    <t>CSM7KOPK</t>
  </si>
  <si>
    <t>CSM7KOPM</t>
  </si>
  <si>
    <t>CSM7KOPO</t>
  </si>
  <si>
    <t>CSM7KOQ5_P</t>
  </si>
  <si>
    <t>CSM7KOQP_P</t>
  </si>
  <si>
    <t>CSM7KORM</t>
  </si>
  <si>
    <t>CSM7KORO</t>
  </si>
  <si>
    <t>CSM7KOSV</t>
  </si>
  <si>
    <t>CSM7KOSX</t>
  </si>
  <si>
    <t>CSM7KOU7_P</t>
  </si>
  <si>
    <t>CSM7KOU9</t>
  </si>
  <si>
    <t>CSM7KOUB</t>
  </si>
  <si>
    <t>CSM7KOUJ_P</t>
  </si>
  <si>
    <t>CSM7KOUL</t>
  </si>
  <si>
    <t>CSM7KOUN</t>
  </si>
  <si>
    <t>CSM9X1Y3</t>
  </si>
  <si>
    <t>CSM9X1ZO</t>
  </si>
  <si>
    <t>CSM9X1ZQ</t>
  </si>
  <si>
    <t>CSM9X1ZY</t>
  </si>
  <si>
    <t>CSM9X211</t>
  </si>
  <si>
    <t>CSM9X213</t>
  </si>
  <si>
    <t>CSM9X215</t>
  </si>
  <si>
    <t>CSM9X219</t>
  </si>
  <si>
    <t>CSM9X21J</t>
  </si>
  <si>
    <t>CSM9X21L</t>
  </si>
  <si>
    <t>CSM9X21N</t>
  </si>
  <si>
    <t>CSM9X22G</t>
  </si>
  <si>
    <t>CSM9X22I</t>
  </si>
  <si>
    <t>CSM9X22K</t>
  </si>
  <si>
    <t>CSM9X22S</t>
  </si>
  <si>
    <t>CSM9X22U</t>
  </si>
  <si>
    <t>CSM9X23H</t>
  </si>
  <si>
    <t>CSM9X23N</t>
  </si>
  <si>
    <t>CSMA88CB</t>
  </si>
  <si>
    <t>CSMA9J65</t>
  </si>
  <si>
    <t>CSMACTZP</t>
  </si>
  <si>
    <t>CSMAF72L</t>
  </si>
  <si>
    <t>CSMAH393</t>
  </si>
  <si>
    <t>CSMAIG7X</t>
  </si>
  <si>
    <t>ESM5GEXY</t>
  </si>
  <si>
    <t>ESM5GEZ4_P</t>
  </si>
  <si>
    <t>ESM5GEZ6_P</t>
  </si>
  <si>
    <t>ESM5GEZA_P</t>
  </si>
  <si>
    <t>ESM5ME9D_P</t>
  </si>
  <si>
    <t>ESM5ME9G_P</t>
  </si>
  <si>
    <t>ESM5ME9U</t>
  </si>
  <si>
    <t>ESM5MEB7</t>
  </si>
  <si>
    <t>ESM5MEB9_P</t>
  </si>
  <si>
    <t>ESM5MEBA_P</t>
  </si>
  <si>
    <t>ESM5MEBE</t>
  </si>
  <si>
    <t>ESM5MEBG</t>
  </si>
  <si>
    <t>ESM5MEBI</t>
  </si>
  <si>
    <t>ESM5MEBS</t>
  </si>
  <si>
    <t>ESM5MEBU</t>
  </si>
  <si>
    <t>ESM5MEC3</t>
  </si>
  <si>
    <t>ESM5MEC5</t>
  </si>
  <si>
    <t>ESM5MEC9</t>
  </si>
  <si>
    <t>ESM5MECL</t>
  </si>
  <si>
    <t>ESM5MECQ</t>
  </si>
  <si>
    <t>ESM5MED2</t>
  </si>
  <si>
    <t>ESM5MEDD</t>
  </si>
  <si>
    <t>ESM5MEDF</t>
  </si>
  <si>
    <t>ESM5MEDK</t>
  </si>
  <si>
    <t>ESM5MEDP_P</t>
  </si>
  <si>
    <t>ESM5MEDU</t>
  </si>
  <si>
    <t>ESM5MEDZ_P</t>
  </si>
  <si>
    <t>ESM5MEE2_P</t>
  </si>
  <si>
    <t>ESM5MEE6_P</t>
  </si>
  <si>
    <t>ESM5MEEJ_P</t>
  </si>
  <si>
    <t>ESM718SY</t>
  </si>
  <si>
    <t>ESM718T7</t>
  </si>
  <si>
    <t>ESM718T9</t>
  </si>
  <si>
    <t>ESM718TF</t>
  </si>
  <si>
    <t>ESM718TK</t>
  </si>
  <si>
    <t>ESM718TM</t>
  </si>
  <si>
    <t>ESM718UH</t>
  </si>
  <si>
    <t>ESM718V4</t>
  </si>
  <si>
    <t>ESM718V8</t>
  </si>
  <si>
    <t>ESM7F5AK</t>
  </si>
  <si>
    <t>ESM7F5AM</t>
  </si>
  <si>
    <t>ESM7F5C5</t>
  </si>
  <si>
    <t>ESM7F5C7</t>
  </si>
  <si>
    <t>ESM7F5CB</t>
  </si>
  <si>
    <t>ESM7F5CD</t>
  </si>
  <si>
    <t>ESM7F5CF</t>
  </si>
  <si>
    <t>ESM9IEP1</t>
  </si>
  <si>
    <t>HSM5MD3L_P</t>
  </si>
  <si>
    <t>HSM5MD4N</t>
  </si>
  <si>
    <t>HSM5MD4O</t>
  </si>
  <si>
    <t>HSM5MD4P_P</t>
  </si>
  <si>
    <t>HSM5MD66</t>
  </si>
  <si>
    <t>HSM5MD6A</t>
  </si>
  <si>
    <t>HSM5MD6A_TR</t>
  </si>
  <si>
    <t>HSM5MD6C</t>
  </si>
  <si>
    <t>HSM5MD7Z_P</t>
  </si>
  <si>
    <t>HSM5MD8F_P</t>
  </si>
  <si>
    <t>HSM5MD8J_P</t>
  </si>
  <si>
    <t>HSM5MEE5_P</t>
  </si>
  <si>
    <t>HSM67VHQ</t>
  </si>
  <si>
    <t>HSM67VHS</t>
  </si>
  <si>
    <t>HSM67VHW</t>
  </si>
  <si>
    <t>HSM67VI1</t>
  </si>
  <si>
    <t>HSM67VID</t>
  </si>
  <si>
    <t>HSM67VIF</t>
  </si>
  <si>
    <t>HSM67VIJ_P</t>
  </si>
  <si>
    <t>HSM67VIL</t>
  </si>
  <si>
    <t>HSM6XRQE_P</t>
  </si>
  <si>
    <t>HSM6XRQM</t>
  </si>
  <si>
    <t>HSM6XRQO</t>
  </si>
  <si>
    <t>HSM6XRR5</t>
  </si>
  <si>
    <t>HSM6XRR7</t>
  </si>
  <si>
    <t>HSM6XRRB</t>
  </si>
  <si>
    <t>HSM6XRRD</t>
  </si>
  <si>
    <t>HSM6XRRV</t>
  </si>
  <si>
    <t>HSM6XRS2</t>
  </si>
  <si>
    <t>HSM6XRSN</t>
  </si>
  <si>
    <t>HSM6XRST</t>
  </si>
  <si>
    <t>HSM6XRUX</t>
  </si>
  <si>
    <t>HSM6XRUZ</t>
  </si>
  <si>
    <t>HSM6XRV2</t>
  </si>
  <si>
    <t>HSM6XRV4</t>
  </si>
  <si>
    <t>HSM6XRV6</t>
  </si>
  <si>
    <t>HSM6XRV8</t>
  </si>
  <si>
    <t>HSM6XRVM</t>
  </si>
  <si>
    <t>HSM6XRVO</t>
  </si>
  <si>
    <t>HSM6XRVU</t>
  </si>
  <si>
    <t>HSM6XRVW</t>
  </si>
  <si>
    <t>HSM7CYXQ</t>
  </si>
  <si>
    <t>HSM7CYXS</t>
  </si>
  <si>
    <t>HSM7CYY5</t>
  </si>
  <si>
    <t>HSM7CYY7</t>
  </si>
  <si>
    <t>HSM7CYY9</t>
  </si>
  <si>
    <t>HSM7CYYD</t>
  </si>
  <si>
    <t>HSM7J4GD</t>
  </si>
  <si>
    <t>HSM7J4JJ</t>
  </si>
  <si>
    <t>HSM7J4JN</t>
  </si>
  <si>
    <t>HSM7J4JP</t>
  </si>
  <si>
    <t>HSM7J4JT_P</t>
  </si>
  <si>
    <t>HSM7J4M4</t>
  </si>
  <si>
    <t>HSM7J4M6</t>
  </si>
  <si>
    <t>HSM7J4M8</t>
  </si>
  <si>
    <t>HSM7J4MA</t>
  </si>
  <si>
    <t>HSM7J4MC</t>
  </si>
  <si>
    <t>HSM7J4ME</t>
  </si>
  <si>
    <t>HSM7J4MY</t>
  </si>
  <si>
    <t>HSM7J4N4</t>
  </si>
  <si>
    <t>HSM7J4N6</t>
  </si>
  <si>
    <t>HSM7J4N8</t>
  </si>
  <si>
    <t>HSM7J4NA</t>
  </si>
  <si>
    <t>HSM7J4NO</t>
  </si>
  <si>
    <t>HSM7J4NS</t>
  </si>
  <si>
    <t>HSM7J4NU</t>
  </si>
  <si>
    <t>HSM7J4PC</t>
  </si>
  <si>
    <t>HSM7J4PE</t>
  </si>
  <si>
    <t>HSM7J4PG</t>
  </si>
  <si>
    <t>HSM7J4PI</t>
  </si>
  <si>
    <t>HSM7J4PK</t>
  </si>
  <si>
    <t>HSM7J4PM</t>
  </si>
  <si>
    <t>HSM7J4QT</t>
  </si>
  <si>
    <t>HSMA33IE</t>
  </si>
  <si>
    <t>HSMA33IG</t>
  </si>
  <si>
    <t>HSMA33IK</t>
  </si>
  <si>
    <t>HSMA33KQ</t>
  </si>
  <si>
    <t>HSMA33KS</t>
  </si>
  <si>
    <t>HSMA33KU</t>
  </si>
  <si>
    <t>HSMA33L1</t>
  </si>
  <si>
    <t>HSMA33LP</t>
  </si>
  <si>
    <t>HSMA33LX</t>
  </si>
  <si>
    <t>HSMA33LZ</t>
  </si>
  <si>
    <t>HSMA33M2</t>
  </si>
  <si>
    <t>HSMA33M8</t>
  </si>
  <si>
    <t>HSMA33NO</t>
  </si>
  <si>
    <t>HSMA33NQ</t>
  </si>
  <si>
    <t>HSMA33OD</t>
  </si>
  <si>
    <t>HSMA33OJ</t>
  </si>
  <si>
    <t>HSMA33OL</t>
  </si>
  <si>
    <t>HSMA33PL</t>
  </si>
  <si>
    <t>HSMA33PN</t>
  </si>
  <si>
    <t>HSMA33QY</t>
  </si>
  <si>
    <t>HSMA33R1</t>
  </si>
  <si>
    <t>HSMA33R5</t>
  </si>
  <si>
    <t>HSMA33R7</t>
  </si>
  <si>
    <t>HSMA33R9</t>
  </si>
  <si>
    <t>HSMA33S4</t>
  </si>
  <si>
    <t>MSM5LLD6_P</t>
  </si>
  <si>
    <t>MSM5LLDA</t>
  </si>
  <si>
    <t>MSM5LLDC</t>
  </si>
  <si>
    <t>MSM5LLDE</t>
  </si>
  <si>
    <t>MSM5LLDI</t>
  </si>
  <si>
    <t>MSM5LLDK</t>
  </si>
  <si>
    <t>MSM5LLDM</t>
  </si>
  <si>
    <t>MSM5LLDQ</t>
  </si>
  <si>
    <t>MSM5LLDS</t>
  </si>
  <si>
    <t>MSM5LLDU</t>
  </si>
  <si>
    <t>MSM5LLF2_P</t>
  </si>
  <si>
    <t>MSM5LLF4</t>
  </si>
  <si>
    <t>MSM5LLF6</t>
  </si>
  <si>
    <t>MSM5LLF8</t>
  </si>
  <si>
    <t>MSM5LLFG_P</t>
  </si>
  <si>
    <t>MSM5LLFK_P</t>
  </si>
  <si>
    <t>MSM5LLFM_P</t>
  </si>
  <si>
    <t>MSM5LLFO_P</t>
  </si>
  <si>
    <t>MSM5LLFU_P</t>
  </si>
  <si>
    <t>MSM5LLGN_P</t>
  </si>
  <si>
    <t>MSM5LLGR_P</t>
  </si>
  <si>
    <t>MSM5LLHE_P</t>
  </si>
  <si>
    <t>MSM5LLHG_P</t>
  </si>
  <si>
    <t>MSM5LLHQ_P</t>
  </si>
  <si>
    <t>MSM5LLHV_P</t>
  </si>
  <si>
    <t>MSM5LLHX_P</t>
  </si>
  <si>
    <t>MSM5LLI2_P</t>
  </si>
  <si>
    <t>MSM5LLI4_P</t>
  </si>
  <si>
    <t>MSM5LLI6_P</t>
  </si>
  <si>
    <t>MSM5LLI8_P</t>
  </si>
  <si>
    <t>MSM5LLIC_P</t>
  </si>
  <si>
    <t>MSM5LLIQ_P</t>
  </si>
  <si>
    <t>MSM6J2HD</t>
  </si>
  <si>
    <t>MSM6J2HF</t>
  </si>
  <si>
    <t>MSM6J2HH</t>
  </si>
  <si>
    <t>MSM6J2HJ</t>
  </si>
  <si>
    <t>MSM6J2HL</t>
  </si>
  <si>
    <t>MSM6J2II</t>
  </si>
  <si>
    <t>MSM6J2IK</t>
  </si>
  <si>
    <t>MSM6J2IM</t>
  </si>
  <si>
    <t>MSM6J2IO</t>
  </si>
  <si>
    <t>MSM6J2J3</t>
  </si>
  <si>
    <t>MSM6J2J5</t>
  </si>
  <si>
    <t>MSM6J2JB</t>
  </si>
  <si>
    <t>MSM6J2JD</t>
  </si>
  <si>
    <t>MSM6J2LB</t>
  </si>
  <si>
    <t>MSM6J2LH</t>
  </si>
  <si>
    <t>MSM6J2LJ</t>
  </si>
  <si>
    <t>MSM6J2LL</t>
  </si>
  <si>
    <t>MSM6J2LN</t>
  </si>
  <si>
    <t>MSM6J2LR</t>
  </si>
  <si>
    <t>MSM6J2MB</t>
  </si>
  <si>
    <t>MSM6J2MD</t>
  </si>
  <si>
    <t>MSM6J2MF</t>
  </si>
  <si>
    <t>MSM6J2MH</t>
  </si>
  <si>
    <t>MSM6J2MJ</t>
  </si>
  <si>
    <t>MSM6J2ML</t>
  </si>
  <si>
    <t>MSM6J2OH</t>
  </si>
  <si>
    <t>MSM6J2OJ</t>
  </si>
  <si>
    <t>MSM6J2OL</t>
  </si>
  <si>
    <t>MSM6J2ON</t>
  </si>
  <si>
    <t>MSM6J2OP</t>
  </si>
  <si>
    <t>MSM6J2PM</t>
  </si>
  <si>
    <t>MSM6J2Q3</t>
  </si>
  <si>
    <t>MSM6J2QB</t>
  </si>
  <si>
    <t>MSM6J2QD</t>
  </si>
  <si>
    <t>MSM6J2RG_P</t>
  </si>
  <si>
    <t>MSM79H63</t>
  </si>
  <si>
    <t>MSM79H65</t>
  </si>
  <si>
    <t>MSM79H67</t>
  </si>
  <si>
    <t>MSM79H69</t>
  </si>
  <si>
    <t>MSM79H6B</t>
  </si>
  <si>
    <t>MSM79H7C</t>
  </si>
  <si>
    <t>MSM79H7E</t>
  </si>
  <si>
    <t>MSM79H7G</t>
  </si>
  <si>
    <t>MSM79HBN</t>
  </si>
  <si>
    <t>MSM79HBP</t>
  </si>
  <si>
    <t>MSM79HBV</t>
  </si>
  <si>
    <t>MSM79HD6_P</t>
  </si>
  <si>
    <t>MSM79HDA</t>
  </si>
  <si>
    <t>MSM79HDC</t>
  </si>
  <si>
    <t>MSM79HDE</t>
  </si>
  <si>
    <t>MSM79HDG</t>
  </si>
  <si>
    <t>MSM79HDG_TR</t>
  </si>
  <si>
    <t>MSM79HDI</t>
  </si>
  <si>
    <t>MSM79HDQ</t>
  </si>
  <si>
    <t>MSM79HDQ_TR</t>
  </si>
  <si>
    <t>MSM79HDS</t>
  </si>
  <si>
    <t>MSM79HEA</t>
  </si>
  <si>
    <t>MSM7J16J</t>
  </si>
  <si>
    <t>MSM7J16L</t>
  </si>
  <si>
    <t>MSM7J16N</t>
  </si>
  <si>
    <t>MSM7J16P</t>
  </si>
  <si>
    <t>MSM7J16R</t>
  </si>
  <si>
    <t>MSM9VZEQ</t>
  </si>
  <si>
    <t>MSM9VZES</t>
  </si>
  <si>
    <t>MSM9VZEU</t>
  </si>
  <si>
    <t>MSM9VZEW</t>
  </si>
  <si>
    <t>MSM9VZEY</t>
  </si>
  <si>
    <t>MSM9VZF1</t>
  </si>
  <si>
    <t>MSM9VZF3</t>
  </si>
  <si>
    <t>MSM9VZF5</t>
  </si>
  <si>
    <t>MSM9VZJB</t>
  </si>
  <si>
    <t>MSM9VZOS</t>
  </si>
  <si>
    <t>MSM9VZOU</t>
  </si>
  <si>
    <t>MSM9VZOW</t>
  </si>
  <si>
    <t>MSM9VZOY</t>
  </si>
  <si>
    <t>MSM9VZP1</t>
  </si>
  <si>
    <t>MSM9VZP3</t>
  </si>
  <si>
    <t>MSMA267V</t>
  </si>
  <si>
    <t>MSMA267X</t>
  </si>
  <si>
    <t>MSMA2684</t>
  </si>
  <si>
    <t>MSMA26AL</t>
  </si>
  <si>
    <t>MSMA26AN</t>
  </si>
  <si>
    <t>MSMA26AP</t>
  </si>
  <si>
    <t>MSMA26AR</t>
  </si>
  <si>
    <t>MSMA26AT</t>
  </si>
  <si>
    <t>MSMA26AV</t>
  </si>
  <si>
    <t>MSMA26AX</t>
  </si>
  <si>
    <t>MSMA26AZ</t>
  </si>
  <si>
    <t>MSMA26AZ_TR</t>
  </si>
  <si>
    <t>MSMA26EJ</t>
  </si>
  <si>
    <t>MSMA26EL</t>
  </si>
  <si>
    <t>MSMA26EN</t>
  </si>
  <si>
    <t>MSMAPC5Z</t>
  </si>
  <si>
    <t>MSMAPC64</t>
  </si>
  <si>
    <t>MSMAPC66</t>
  </si>
  <si>
    <t>MSMB4LYH</t>
  </si>
  <si>
    <t>MSMB4LZ4</t>
  </si>
  <si>
    <t>PSM6XBSE</t>
  </si>
  <si>
    <t>PSM6XBSE_P</t>
  </si>
  <si>
    <t>PSM6XBVI</t>
  </si>
  <si>
    <t>PSM6XBVK</t>
  </si>
  <si>
    <t>PSM6XBVM</t>
  </si>
  <si>
    <t>PSM6XBVO</t>
  </si>
  <si>
    <t>PSM6XBVQ</t>
  </si>
  <si>
    <t>PSM6XBVS</t>
  </si>
  <si>
    <t>PSM7J18Q</t>
  </si>
  <si>
    <t>PSM7J1B7</t>
  </si>
  <si>
    <t>PSM7J1B9</t>
  </si>
  <si>
    <t>PSM7J1BB</t>
  </si>
  <si>
    <t>PSM7J1BD</t>
  </si>
  <si>
    <t>PSM7J1BF</t>
  </si>
  <si>
    <t>PSMA265X</t>
  </si>
  <si>
    <t>PSMA266U</t>
  </si>
  <si>
    <t>PSMA266Y</t>
  </si>
  <si>
    <t>PSMA2671</t>
  </si>
  <si>
    <t>PSMA2675</t>
  </si>
  <si>
    <t>PSMA269S</t>
  </si>
  <si>
    <t>PSMA269W</t>
  </si>
  <si>
    <t>PSMA26A1</t>
  </si>
  <si>
    <t>PSMA26A3</t>
  </si>
  <si>
    <t>PSMB4MC1</t>
  </si>
  <si>
    <t>PSMB4MC3</t>
  </si>
  <si>
    <t>PSMB4MC5</t>
  </si>
  <si>
    <t>Ruthenibacterium.lactatiformans</t>
  </si>
  <si>
    <t>Streptococcus.parasanguinis</t>
  </si>
  <si>
    <t>Erysipelatoclostridium.ramosum</t>
  </si>
  <si>
    <t>Eggerthella.lenta</t>
  </si>
  <si>
    <t>X.Clostridium..innocuum</t>
  </si>
  <si>
    <t>X.Ruminococcus..gnavus</t>
  </si>
  <si>
    <t>Escherichia.coli</t>
  </si>
  <si>
    <t>Roseburia.intestinalis</t>
  </si>
  <si>
    <t>Blautia.sp..CAG.257</t>
  </si>
  <si>
    <t>Coprococcus.comes</t>
  </si>
  <si>
    <t>Phascolarctobacterium.faecium</t>
  </si>
  <si>
    <t>X.Clostridium..symbiosum</t>
  </si>
  <si>
    <t>SAMEA104142079</t>
  </si>
  <si>
    <t>SAMEA104142083</t>
  </si>
  <si>
    <t>SAMEA104142085</t>
  </si>
  <si>
    <t>SAMEA104142086</t>
  </si>
  <si>
    <t>SAMEA104142090</t>
  </si>
  <si>
    <t>SAMEA104142155</t>
  </si>
  <si>
    <t>SAMEA104142159</t>
  </si>
  <si>
    <t>SAMEA104142164</t>
  </si>
  <si>
    <t>SAMEA104142168</t>
  </si>
  <si>
    <t>SAMEA104142173</t>
  </si>
  <si>
    <t>SAMEA104142174</t>
  </si>
  <si>
    <t>SAMEA104142176</t>
  </si>
  <si>
    <t>SAMEA104142178</t>
  </si>
  <si>
    <t>SAMEA104142181</t>
  </si>
  <si>
    <t>SAMEA104142185</t>
  </si>
  <si>
    <t>SAMEA104142186</t>
  </si>
  <si>
    <t>SAMEA104142189</t>
  </si>
  <si>
    <t>SAMEA104142190</t>
  </si>
  <si>
    <t>SAMEA104142191</t>
  </si>
  <si>
    <t>SAMEA104142197</t>
  </si>
  <si>
    <t>SAMEA104142198</t>
  </si>
  <si>
    <t>SAMEA104142199</t>
  </si>
  <si>
    <t>SAMEA104142206</t>
  </si>
  <si>
    <t>SAMEA104142207</t>
  </si>
  <si>
    <t>SAMEA104142238</t>
  </si>
  <si>
    <t>SAMEA104142240</t>
  </si>
  <si>
    <t>SAMEA104142253</t>
  </si>
  <si>
    <t>SAMEA104142254</t>
  </si>
  <si>
    <t>SAMEA104142259</t>
  </si>
  <si>
    <t>SAMEA104142265</t>
  </si>
  <si>
    <t>SAMEA104142271</t>
  </si>
  <si>
    <t>SAMEA104142272</t>
  </si>
  <si>
    <t>SAMEA104142274</t>
  </si>
  <si>
    <t>SAMEA104142275</t>
  </si>
  <si>
    <t>SAMEA104142280</t>
  </si>
  <si>
    <t>SAMEA104142284</t>
  </si>
  <si>
    <t>SAMEA104142288</t>
  </si>
  <si>
    <t>SAMEA104142289</t>
  </si>
  <si>
    <t>SAMEA104142290</t>
  </si>
  <si>
    <t>SAMEA104142306</t>
  </si>
  <si>
    <t>SAMEA104142311</t>
  </si>
  <si>
    <t>SAMEA104142312</t>
  </si>
  <si>
    <t>SAMEA104142322</t>
  </si>
  <si>
    <t>SAMEA104142422</t>
  </si>
  <si>
    <t>SAMEA104142427</t>
  </si>
  <si>
    <t>SAMEA104142430</t>
  </si>
  <si>
    <t>SAMEA104142431</t>
  </si>
  <si>
    <t>SAMEA104142439</t>
  </si>
  <si>
    <t>SAMEA104142447</t>
  </si>
  <si>
    <t>SAMEA104142455</t>
  </si>
  <si>
    <t>SAMEA104142460</t>
  </si>
  <si>
    <t>SAMEA104142464</t>
  </si>
  <si>
    <t>SAMEA104142473</t>
  </si>
  <si>
    <t>Eubacterium.sp..CAG.38</t>
  </si>
  <si>
    <t>Collinsella.intestinalis</t>
  </si>
  <si>
    <t>Alistipes.putredinis</t>
  </si>
  <si>
    <t>Roseburia.sp..CAG.309</t>
  </si>
  <si>
    <t>Bacteroides.ovatus</t>
  </si>
  <si>
    <t>Clostridium.sp..CAG.167</t>
  </si>
  <si>
    <t>X.Ruminococcus..lactaris</t>
  </si>
  <si>
    <t>Phocaeicola.dorei</t>
  </si>
  <si>
    <t>Alistipes.finegoldii</t>
  </si>
  <si>
    <t>Methanobrevibacter.smithii</t>
  </si>
  <si>
    <t>Blautia.hydrogenotrophica</t>
  </si>
  <si>
    <t>S158</t>
  </si>
  <si>
    <t>S205</t>
  </si>
  <si>
    <t>S244</t>
  </si>
  <si>
    <t>S248</t>
  </si>
  <si>
    <t>S258</t>
  </si>
  <si>
    <t>S263</t>
  </si>
  <si>
    <t>S297</t>
  </si>
  <si>
    <t>S334</t>
  </si>
  <si>
    <t>S344</t>
  </si>
  <si>
    <t>S353</t>
  </si>
  <si>
    <t>S370</t>
  </si>
  <si>
    <t>S378</t>
  </si>
  <si>
    <t>S380</t>
  </si>
  <si>
    <t>S389</t>
  </si>
  <si>
    <t>S398</t>
  </si>
  <si>
    <t>S421</t>
  </si>
  <si>
    <t>S422</t>
  </si>
  <si>
    <t>S434</t>
  </si>
  <si>
    <t>S436</t>
  </si>
  <si>
    <t>S439</t>
  </si>
  <si>
    <t>S446</t>
  </si>
  <si>
    <t>S458</t>
  </si>
  <si>
    <t>S462</t>
  </si>
  <si>
    <t>S470</t>
  </si>
  <si>
    <t>S476</t>
  </si>
  <si>
    <t>S478</t>
  </si>
  <si>
    <t>S483</t>
  </si>
  <si>
    <t>S484</t>
  </si>
  <si>
    <t>S497</t>
  </si>
  <si>
    <t>S517</t>
  </si>
  <si>
    <t>S524</t>
  </si>
  <si>
    <t>S526</t>
  </si>
  <si>
    <t>S529</t>
  </si>
  <si>
    <t>S530</t>
  </si>
  <si>
    <t>S536</t>
  </si>
  <si>
    <t>S543</t>
  </si>
  <si>
    <t>S550</t>
  </si>
  <si>
    <t>S551</t>
  </si>
  <si>
    <t>S552</t>
  </si>
  <si>
    <t>S561</t>
  </si>
  <si>
    <t>S577</t>
  </si>
  <si>
    <t>S587</t>
  </si>
  <si>
    <t>S591</t>
  </si>
  <si>
    <t>S598</t>
  </si>
  <si>
    <t>S602</t>
  </si>
  <si>
    <t>Odoribacter.splanchnicus</t>
  </si>
  <si>
    <t>Flavonifractor.plautii</t>
  </si>
  <si>
    <t>Enterocloster.bolteae</t>
  </si>
  <si>
    <t>Anaerobutyricum.hallii</t>
  </si>
  <si>
    <t>Alistipes.inops</t>
  </si>
  <si>
    <t>Bacteroides.caccae</t>
  </si>
  <si>
    <t>S112</t>
  </si>
  <si>
    <t>S131</t>
  </si>
  <si>
    <t>S144</t>
  </si>
  <si>
    <t>S186</t>
  </si>
  <si>
    <t>S200</t>
  </si>
  <si>
    <t>S227</t>
  </si>
  <si>
    <t>S229</t>
  </si>
  <si>
    <t>S239</t>
  </si>
  <si>
    <t>S243</t>
  </si>
  <si>
    <t>S249</t>
  </si>
  <si>
    <t>S290</t>
  </si>
  <si>
    <t>S299</t>
  </si>
  <si>
    <t>S304</t>
  </si>
  <si>
    <t>S305</t>
  </si>
  <si>
    <t>S312</t>
  </si>
  <si>
    <t>S317</t>
  </si>
  <si>
    <t>S327</t>
  </si>
  <si>
    <t>S330</t>
  </si>
  <si>
    <t>S332</t>
  </si>
  <si>
    <t>S342</t>
  </si>
  <si>
    <t>S347</t>
  </si>
  <si>
    <t>S349</t>
  </si>
  <si>
    <t>S350</t>
  </si>
  <si>
    <t>S356</t>
  </si>
  <si>
    <t>S372</t>
  </si>
  <si>
    <t>S384</t>
  </si>
  <si>
    <t>S393</t>
  </si>
  <si>
    <t>S395</t>
  </si>
  <si>
    <t>S397</t>
  </si>
  <si>
    <t>S420</t>
  </si>
  <si>
    <t>S432</t>
  </si>
  <si>
    <t>S441</t>
  </si>
  <si>
    <t>S457</t>
  </si>
  <si>
    <t>S472</t>
  </si>
  <si>
    <t>S485</t>
  </si>
  <si>
    <t>S487</t>
  </si>
  <si>
    <t>S488</t>
  </si>
  <si>
    <t>S51</t>
  </si>
  <si>
    <t>S54</t>
  </si>
  <si>
    <t>S547</t>
  </si>
  <si>
    <t>S558</t>
  </si>
  <si>
    <t>S60</t>
  </si>
  <si>
    <t>S600</t>
  </si>
  <si>
    <t>S638</t>
  </si>
  <si>
    <t>S640</t>
  </si>
  <si>
    <t>S646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</si>
</sst>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11" fontId="0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38"/>
  <sheetViews>
    <sheetView workbookViewId="0">
      <pane xSplit="1" ySplit="1" topLeftCell="L2" activePane="bottomRight" state="frozen"/>
      <selection/>
      <selection pane="topRight"/>
      <selection pane="bottomLeft"/>
      <selection pane="bottomRight" activeCell="X1" sqref="X1"/>
    </sheetView>
  </sheetViews>
  <sheetFormatPr defaultColWidth="10" defaultRowHeight="14.4"/>
  <cols>
    <col min="1" max="1" width="17.4444444444444" style="1" customWidth="1"/>
    <col min="2" max="6" width="10" style="1"/>
    <col min="7" max="8" width="12.8888888888889" style="1"/>
    <col min="9" max="21" width="14.1111111111111" style="1"/>
    <col min="22" max="22" width="17" style="1" customWidth="1"/>
    <col min="23" max="23" width="14.1111111111111" style="1"/>
    <col min="24" max="16384" width="10" style="1"/>
  </cols>
  <sheetData>
    <row r="1" s="1" customForma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</row>
    <row r="2" s="1" customFormat="1" spans="1:23">
      <c r="A2" s="1" t="s">
        <v>23</v>
      </c>
      <c r="B2" s="1">
        <v>-0.055674739</v>
      </c>
      <c r="C2" s="1">
        <v>0.001885099</v>
      </c>
      <c r="D2" s="1">
        <v>2</v>
      </c>
      <c r="E2" s="1">
        <v>43</v>
      </c>
      <c r="F2" s="1" t="str">
        <f>IF(AND(E2&gt;=2,E2&lt;=17),"child_adolescent",IF(AND(E2&gt;=18,E2&lt;=39),"young",IF(AND(E2&gt;=40,E2&lt;=59),"middle",IF(E2&gt;=60,"old",NA))))</f>
        <v>middle</v>
      </c>
      <c r="G2" s="1">
        <v>0.308299994760277</v>
      </c>
      <c r="H2" s="1">
        <f>0.682+G2</f>
        <v>0.990299994760277</v>
      </c>
      <c r="I2" s="1">
        <v>0.012008059</v>
      </c>
      <c r="J2" s="1">
        <v>0.029310356</v>
      </c>
      <c r="K2" s="1">
        <v>0.008742698</v>
      </c>
      <c r="L2" s="1">
        <v>0.012101031</v>
      </c>
      <c r="M2" s="1">
        <v>0.01009211</v>
      </c>
      <c r="N2" s="1">
        <v>0.010931151</v>
      </c>
      <c r="O2" s="1">
        <v>0.014598607</v>
      </c>
      <c r="P2" s="1">
        <v>0.008627099</v>
      </c>
      <c r="Q2" s="1">
        <v>0.013389643</v>
      </c>
      <c r="R2" s="1">
        <v>0.003003925</v>
      </c>
      <c r="S2" s="1">
        <v>0.007683968</v>
      </c>
      <c r="T2" s="1">
        <v>0.006026468</v>
      </c>
      <c r="U2" s="1">
        <v>0.009388095</v>
      </c>
      <c r="V2" s="1">
        <v>0.011055443</v>
      </c>
      <c r="W2" s="1">
        <v>0.013594617</v>
      </c>
    </row>
    <row r="3" s="1" customFormat="1" spans="1:23">
      <c r="A3" s="1" t="s">
        <v>24</v>
      </c>
      <c r="B3" s="1">
        <v>-0.038923361</v>
      </c>
      <c r="C3" s="1">
        <v>-0.012902743</v>
      </c>
      <c r="D3" s="1">
        <v>1</v>
      </c>
      <c r="E3" s="1">
        <v>43</v>
      </c>
      <c r="F3" s="1" t="str">
        <f>IF(AND(E3&gt;=2,E3&lt;=17),"child_adolescent",IF(AND(E3&gt;=18,E3&lt;=39),"young",IF(AND(E3&gt;=40,E3&lt;=59),"middle",IF(E3&gt;=60,"old",NA))))</f>
        <v>middle</v>
      </c>
      <c r="G3" s="1">
        <v>0.218299994607359</v>
      </c>
      <c r="H3" s="1">
        <f t="shared" ref="H3:H66" si="0">0.682+G3</f>
        <v>0.900299994607359</v>
      </c>
      <c r="I3" s="1">
        <v>-0.023357774</v>
      </c>
      <c r="J3" s="1">
        <v>0.037285396</v>
      </c>
      <c r="K3" s="1">
        <v>0.015700757</v>
      </c>
      <c r="L3" s="1">
        <v>-0.00190571</v>
      </c>
      <c r="M3" s="1">
        <v>0.007796234</v>
      </c>
      <c r="N3" s="1">
        <v>0.01266465</v>
      </c>
      <c r="O3" s="1">
        <v>0.024093214</v>
      </c>
      <c r="P3" s="1">
        <v>0.008594841</v>
      </c>
      <c r="Q3" s="1">
        <v>0.009860599</v>
      </c>
      <c r="R3" s="1">
        <v>0.000742702</v>
      </c>
      <c r="S3" s="1">
        <v>-0.039723369</v>
      </c>
      <c r="T3" s="1">
        <v>0.005128016</v>
      </c>
      <c r="U3" s="1">
        <v>0.005612857</v>
      </c>
      <c r="V3" s="1">
        <v>0.014568214</v>
      </c>
      <c r="W3" s="1">
        <v>0.009778059</v>
      </c>
    </row>
    <row r="4" s="1" customFormat="1" spans="1:23">
      <c r="A4" s="1" t="s">
        <v>25</v>
      </c>
      <c r="B4" s="1">
        <v>-0.058825556</v>
      </c>
      <c r="C4" s="1">
        <v>0.003181589</v>
      </c>
      <c r="D4" s="1">
        <v>2</v>
      </c>
      <c r="E4" s="1">
        <v>76</v>
      </c>
      <c r="F4" s="1" t="str">
        <f>IF(AND(E4&gt;=2,E4&lt;=17),"child_adolescent",IF(AND(E4&gt;=18,E4&lt;=39),"young",IF(AND(E4&gt;=40,E4&lt;=59),"middle",IF(E4&gt;=60,"old",NA))))</f>
        <v>old</v>
      </c>
      <c r="G4" s="1">
        <v>0.318299995060879</v>
      </c>
      <c r="H4" s="1">
        <f t="shared" si="0"/>
        <v>1.00029999506088</v>
      </c>
      <c r="I4" s="1">
        <v>0.010892139</v>
      </c>
      <c r="J4" s="1">
        <v>0.032918094</v>
      </c>
      <c r="K4" s="1">
        <v>0.008945635</v>
      </c>
      <c r="L4" s="1">
        <v>0.018923214</v>
      </c>
      <c r="M4" s="1">
        <v>0.011158809</v>
      </c>
      <c r="N4" s="1">
        <v>0.011504524</v>
      </c>
      <c r="O4" s="1">
        <v>0.00901285</v>
      </c>
      <c r="P4" s="1">
        <v>0.007586623</v>
      </c>
      <c r="Q4" s="1">
        <v>0.01550869</v>
      </c>
      <c r="R4" s="1">
        <v>0.00342</v>
      </c>
      <c r="S4" s="1">
        <v>0.009978532</v>
      </c>
      <c r="T4" s="1">
        <v>0.005635595</v>
      </c>
      <c r="U4" s="1">
        <v>0.006296428</v>
      </c>
      <c r="V4" s="1">
        <v>0.013771739</v>
      </c>
      <c r="W4" s="1">
        <v>0.023021298</v>
      </c>
    </row>
    <row r="5" s="1" customFormat="1" spans="1:23">
      <c r="A5" s="1" t="s">
        <v>26</v>
      </c>
      <c r="B5" s="1">
        <v>-0.05505301</v>
      </c>
      <c r="C5" s="1">
        <v>0.002937306</v>
      </c>
      <c r="D5" s="1">
        <v>2</v>
      </c>
      <c r="E5" s="1">
        <v>43</v>
      </c>
      <c r="F5" s="1" t="str">
        <f>IF(AND(E5&gt;=2,E5&lt;=17),"child_adolescent",IF(AND(E5&gt;=18,E5&lt;=39),"young",IF(AND(E5&gt;=40,E5&lt;=59),"middle",IF(E5&gt;=60,"old",NA))))</f>
        <v>middle</v>
      </c>
      <c r="G5" s="1">
        <v>0.298299995629366</v>
      </c>
      <c r="H5" s="1">
        <f t="shared" si="0"/>
        <v>0.980299995629367</v>
      </c>
      <c r="I5" s="1">
        <v>0.012071309</v>
      </c>
      <c r="J5" s="1">
        <v>0.029582698</v>
      </c>
      <c r="K5" s="1">
        <v>0.016037619</v>
      </c>
      <c r="L5" s="1">
        <v>0.012024404</v>
      </c>
      <c r="M5" s="1">
        <v>0.011614679</v>
      </c>
      <c r="N5" s="1">
        <v>0.014258928</v>
      </c>
      <c r="O5" s="1">
        <v>0.01668958</v>
      </c>
      <c r="P5" s="1">
        <v>0.009509127</v>
      </c>
      <c r="Q5" s="1">
        <v>0.009502024</v>
      </c>
      <c r="R5" s="1">
        <v>-0.006377698</v>
      </c>
      <c r="S5" s="1">
        <v>0.008359084</v>
      </c>
      <c r="T5" s="1">
        <v>0.005815735</v>
      </c>
      <c r="U5" s="1">
        <v>0.005162222</v>
      </c>
      <c r="V5" s="1">
        <v>0.013265457</v>
      </c>
      <c r="W5" s="1">
        <v>-0.010546904</v>
      </c>
    </row>
    <row r="6" s="1" customFormat="1" spans="1:23">
      <c r="A6" s="1" t="s">
        <v>27</v>
      </c>
      <c r="B6" s="1">
        <v>-0.052716278</v>
      </c>
      <c r="C6" s="1">
        <v>0.004064457</v>
      </c>
      <c r="D6" s="1">
        <v>2</v>
      </c>
      <c r="E6" s="1">
        <v>76</v>
      </c>
      <c r="F6" s="1" t="str">
        <f>IF(AND(E6&gt;=2,E6&lt;=17),"child_adolescent",IF(AND(E6&gt;=18,E6&lt;=39),"young",IF(AND(E6&gt;=40,E6&lt;=59),"middle",IF(E6&gt;=60,"old",NA))))</f>
        <v>old</v>
      </c>
      <c r="G6" s="1">
        <v>0.258299997141512</v>
      </c>
      <c r="H6" s="1">
        <f t="shared" si="0"/>
        <v>0.940299997141512</v>
      </c>
      <c r="I6" s="1">
        <v>0.012216746</v>
      </c>
      <c r="J6" s="1">
        <v>0.026232063</v>
      </c>
      <c r="K6" s="1">
        <v>0.010303214</v>
      </c>
      <c r="L6" s="1">
        <v>-0.0018925</v>
      </c>
      <c r="M6" s="1">
        <v>0.011118492</v>
      </c>
      <c r="N6" s="1">
        <v>0.010447659</v>
      </c>
      <c r="O6" s="1">
        <v>0.012011786</v>
      </c>
      <c r="P6" s="1">
        <v>0.009655714</v>
      </c>
      <c r="Q6" s="1">
        <v>0.014997301</v>
      </c>
      <c r="R6" s="1">
        <v>0.003280397</v>
      </c>
      <c r="S6" s="1">
        <v>0.01183623</v>
      </c>
      <c r="T6" s="1">
        <v>0.005215</v>
      </c>
      <c r="U6" s="1">
        <v>0.004468294</v>
      </c>
      <c r="V6" s="1">
        <v>0.014671309</v>
      </c>
      <c r="W6" s="1">
        <v>0.024212211</v>
      </c>
    </row>
    <row r="7" s="1" customFormat="1" spans="1:23">
      <c r="A7" s="1" t="s">
        <v>28</v>
      </c>
      <c r="B7" s="1">
        <v>-0.056925556</v>
      </c>
      <c r="C7" s="1">
        <v>0.002579975</v>
      </c>
      <c r="D7" s="1">
        <v>2</v>
      </c>
      <c r="E7" s="1">
        <v>76</v>
      </c>
      <c r="F7" s="1" t="str">
        <f>IF(AND(E7&gt;=2,E7&lt;=17),"child_adolescent",IF(AND(E7&gt;=18,E7&lt;=39),"young",IF(AND(E7&gt;=40,E7&lt;=59),"middle",IF(E7&gt;=60,"old",NA))))</f>
        <v>old</v>
      </c>
      <c r="G7" s="1">
        <v>0.318299995199613</v>
      </c>
      <c r="H7" s="1">
        <f t="shared" si="0"/>
        <v>1.00029999519961</v>
      </c>
      <c r="I7" s="1">
        <v>0.012382615</v>
      </c>
      <c r="J7" s="1">
        <v>0.028135833</v>
      </c>
      <c r="K7" s="1">
        <v>0.011355952</v>
      </c>
      <c r="L7" s="1">
        <v>0.015584206</v>
      </c>
      <c r="M7" s="1">
        <v>0.010928293</v>
      </c>
      <c r="N7" s="1">
        <v>0.01245996</v>
      </c>
      <c r="O7" s="1">
        <v>0.007744444</v>
      </c>
      <c r="P7" s="1">
        <v>0.009586861</v>
      </c>
      <c r="Q7" s="1">
        <v>0.012489325</v>
      </c>
      <c r="R7" s="1">
        <v>-0.003678214</v>
      </c>
      <c r="S7" s="1">
        <v>0.010579365</v>
      </c>
      <c r="T7" s="1">
        <v>0.005323492</v>
      </c>
      <c r="U7" s="1">
        <v>0.00614496</v>
      </c>
      <c r="V7" s="1">
        <v>0.01375496</v>
      </c>
      <c r="W7" s="1">
        <v>0.022732813</v>
      </c>
    </row>
    <row r="8" s="1" customFormat="1" spans="1:23">
      <c r="A8" s="1" t="s">
        <v>29</v>
      </c>
      <c r="B8" s="1">
        <v>-0.056925281</v>
      </c>
      <c r="C8" s="1">
        <v>0.000763292</v>
      </c>
      <c r="D8" s="1">
        <v>2</v>
      </c>
      <c r="E8" s="1">
        <v>76</v>
      </c>
      <c r="F8" s="1" t="str">
        <f>IF(AND(E8&gt;=2,E8&lt;=17),"child_adolescent",IF(AND(E8&gt;=18,E8&lt;=39),"young",IF(AND(E8&gt;=40,E8&lt;=59),"middle",IF(E8&gt;=60,"old",NA))))</f>
        <v>old</v>
      </c>
      <c r="G8" s="1">
        <v>0.318299995920165</v>
      </c>
      <c r="H8" s="1">
        <f t="shared" si="0"/>
        <v>1.00029999592016</v>
      </c>
      <c r="I8" s="1">
        <v>0.01176123</v>
      </c>
      <c r="J8" s="1">
        <v>0.028305515</v>
      </c>
      <c r="K8" s="1">
        <v>0.01073246</v>
      </c>
      <c r="L8" s="1">
        <v>0.018920237</v>
      </c>
      <c r="M8" s="1">
        <v>0.012005873</v>
      </c>
      <c r="N8" s="1">
        <v>0.011205436</v>
      </c>
      <c r="O8" s="1">
        <v>0.007602182</v>
      </c>
      <c r="P8" s="1">
        <v>0.007923294</v>
      </c>
      <c r="Q8" s="1">
        <v>0.013911111</v>
      </c>
      <c r="R8" s="1">
        <v>0.004661706</v>
      </c>
      <c r="S8" s="1">
        <v>0.012566428</v>
      </c>
      <c r="T8" s="1">
        <v>0.005303889</v>
      </c>
      <c r="U8" s="1">
        <v>0.006725436</v>
      </c>
      <c r="V8" s="1">
        <v>0.0119675</v>
      </c>
      <c r="W8" s="1">
        <v>0.020057777</v>
      </c>
    </row>
    <row r="9" s="1" customFormat="1" spans="1:23">
      <c r="A9" s="1" t="s">
        <v>30</v>
      </c>
      <c r="B9" s="1">
        <v>-0.058068086</v>
      </c>
      <c r="C9" s="1">
        <v>0.003623873</v>
      </c>
      <c r="D9" s="1">
        <v>2</v>
      </c>
      <c r="E9" s="1">
        <v>76</v>
      </c>
      <c r="F9" s="1" t="str">
        <f>IF(AND(E9&gt;=2,E9&lt;=17),"child_adolescent",IF(AND(E9&gt;=18,E9&lt;=39),"young",IF(AND(E9&gt;=40,E9&lt;=59),"middle",IF(E9&gt;=60,"old",NA))))</f>
        <v>old</v>
      </c>
      <c r="G9" s="1">
        <v>0.308299996113055</v>
      </c>
      <c r="H9" s="1">
        <f t="shared" si="0"/>
        <v>0.990299996113055</v>
      </c>
      <c r="I9" s="1">
        <v>0.013124599</v>
      </c>
      <c r="J9" s="1">
        <v>0.032529483</v>
      </c>
      <c r="K9" s="1">
        <v>0.009711786</v>
      </c>
      <c r="L9" s="1">
        <v>0.01558746</v>
      </c>
      <c r="M9" s="1">
        <v>0.009844841</v>
      </c>
      <c r="N9" s="1">
        <v>0.011638809</v>
      </c>
      <c r="O9" s="1">
        <v>0.008177817</v>
      </c>
      <c r="P9" s="1">
        <v>0.007738409</v>
      </c>
      <c r="Q9" s="1">
        <v>0.014401825</v>
      </c>
      <c r="R9" s="1">
        <v>0.004173809</v>
      </c>
      <c r="S9" s="1">
        <v>0.010029444</v>
      </c>
      <c r="T9" s="1">
        <v>0.005305357</v>
      </c>
      <c r="U9" s="1">
        <v>0.005665476</v>
      </c>
      <c r="V9" s="1">
        <v>0.011127063</v>
      </c>
      <c r="W9" s="1">
        <v>0.025194361</v>
      </c>
    </row>
    <row r="10" s="1" customFormat="1" spans="1:23">
      <c r="A10" s="1" t="s">
        <v>31</v>
      </c>
      <c r="B10" s="1">
        <v>-0.056330501</v>
      </c>
      <c r="C10" s="1">
        <v>0.001715732</v>
      </c>
      <c r="D10" s="1">
        <v>2</v>
      </c>
      <c r="E10" s="1">
        <v>76</v>
      </c>
      <c r="F10" s="1" t="str">
        <f>IF(AND(E10&gt;=2,E10&lt;=17),"child_adolescent",IF(AND(E10&gt;=18,E10&lt;=39),"young",IF(AND(E10&gt;=40,E10&lt;=59),"middle",IF(E10&gt;=60,"old",NA))))</f>
        <v>old</v>
      </c>
      <c r="G10" s="1">
        <v>0.298299995862534</v>
      </c>
      <c r="H10" s="1">
        <f t="shared" si="0"/>
        <v>0.980299995862534</v>
      </c>
      <c r="I10" s="1">
        <v>0.010285159</v>
      </c>
      <c r="J10" s="1">
        <v>0.03019119</v>
      </c>
      <c r="K10" s="1">
        <v>0.007694365</v>
      </c>
      <c r="L10" s="1">
        <v>0.018054404</v>
      </c>
      <c r="M10" s="1">
        <v>0.009956984</v>
      </c>
      <c r="N10" s="1">
        <v>0.010846865</v>
      </c>
      <c r="O10" s="1">
        <v>0.008304762</v>
      </c>
      <c r="P10" s="1">
        <v>0.008248452</v>
      </c>
      <c r="Q10" s="1">
        <v>0.015088809</v>
      </c>
      <c r="R10" s="1">
        <v>0.002643929</v>
      </c>
      <c r="S10" s="1">
        <v>0.010441468</v>
      </c>
      <c r="T10" s="1">
        <v>0.005731349</v>
      </c>
      <c r="U10" s="1">
        <v>0.007114048</v>
      </c>
      <c r="V10" s="1">
        <v>0.01384373</v>
      </c>
      <c r="W10" s="1">
        <v>0.025817893</v>
      </c>
    </row>
    <row r="11" s="1" customFormat="1" spans="1:23">
      <c r="A11" s="1" t="s">
        <v>32</v>
      </c>
      <c r="B11" s="1">
        <v>-0.046895773</v>
      </c>
      <c r="C11" s="1">
        <v>0.00330126</v>
      </c>
      <c r="D11" s="1">
        <v>2</v>
      </c>
      <c r="E11" s="1">
        <v>47</v>
      </c>
      <c r="F11" s="1" t="str">
        <f>IF(AND(E11&gt;=2,E11&lt;=17),"child_adolescent",IF(AND(E11&gt;=18,E11&lt;=39),"young",IF(AND(E11&gt;=40,E11&lt;=59),"middle",IF(E11&gt;=60,"old",NA))))</f>
        <v>middle</v>
      </c>
      <c r="G11" s="1">
        <v>0.288299993787304</v>
      </c>
      <c r="H11" s="1">
        <f t="shared" si="0"/>
        <v>0.970299993787304</v>
      </c>
      <c r="I11" s="1">
        <v>0.009801944</v>
      </c>
      <c r="J11" s="1">
        <v>0.017985595</v>
      </c>
      <c r="K11" s="1">
        <v>0.014529325</v>
      </c>
      <c r="L11" s="1">
        <v>-0.03890492</v>
      </c>
      <c r="M11" s="1">
        <v>0.015158055</v>
      </c>
      <c r="N11" s="1">
        <v>0.012637619</v>
      </c>
      <c r="O11" s="1">
        <v>0.016253373</v>
      </c>
      <c r="P11" s="1">
        <v>0.012949087</v>
      </c>
      <c r="Q11" s="1">
        <v>0.009882817</v>
      </c>
      <c r="R11" s="1">
        <v>-0.004909563</v>
      </c>
      <c r="S11" s="1">
        <v>0.009866468</v>
      </c>
      <c r="T11" s="1">
        <v>0.005718889</v>
      </c>
      <c r="U11" s="1">
        <v>0.006914246</v>
      </c>
      <c r="V11" s="1">
        <v>0.012512539</v>
      </c>
      <c r="W11" s="1">
        <v>0.009402341</v>
      </c>
    </row>
    <row r="12" s="1" customFormat="1" spans="1:23">
      <c r="A12" s="1" t="s">
        <v>33</v>
      </c>
      <c r="B12" s="1">
        <v>-0.056314139</v>
      </c>
      <c r="C12" s="1">
        <v>0.003289524</v>
      </c>
      <c r="D12" s="1">
        <v>2</v>
      </c>
      <c r="E12" s="1">
        <v>43</v>
      </c>
      <c r="F12" s="1" t="str">
        <f>IF(AND(E12&gt;=2,E12&lt;=17),"child_adolescent",IF(AND(E12&gt;=18,E12&lt;=39),"young",IF(AND(E12&gt;=40,E12&lt;=59),"middle",IF(E12&gt;=60,"old",NA))))</f>
        <v>middle</v>
      </c>
      <c r="G12" s="1">
        <v>0.318299994751297</v>
      </c>
      <c r="H12" s="1">
        <f t="shared" si="0"/>
        <v>1.0002999947513</v>
      </c>
      <c r="I12" s="1">
        <v>0.0131675</v>
      </c>
      <c r="J12" s="1">
        <v>0.028552618</v>
      </c>
      <c r="K12" s="1">
        <v>0.014658333</v>
      </c>
      <c r="L12" s="1">
        <v>0.009415516</v>
      </c>
      <c r="M12" s="1">
        <v>0.011787024</v>
      </c>
      <c r="N12" s="1">
        <v>0.011730909</v>
      </c>
      <c r="O12" s="1">
        <v>0.015896838</v>
      </c>
      <c r="P12" s="1">
        <v>0.01043996</v>
      </c>
      <c r="Q12" s="1">
        <v>0.01168369</v>
      </c>
      <c r="R12" s="1">
        <v>-0.008196944</v>
      </c>
      <c r="S12" s="1">
        <v>0.008509401</v>
      </c>
      <c r="T12" s="1">
        <v>0.005584024</v>
      </c>
      <c r="U12" s="1">
        <v>0.006469881</v>
      </c>
      <c r="V12" s="1">
        <v>0.014414669</v>
      </c>
      <c r="W12" s="1">
        <v>0.010921673</v>
      </c>
    </row>
    <row r="13" s="1" customFormat="1" spans="1:23">
      <c r="A13" s="1" t="s">
        <v>34</v>
      </c>
      <c r="B13" s="1">
        <v>-0.04587743</v>
      </c>
      <c r="C13" s="1">
        <v>0.007343568</v>
      </c>
      <c r="D13" s="1">
        <v>2</v>
      </c>
      <c r="E13" s="1">
        <v>43</v>
      </c>
      <c r="F13" s="1" t="str">
        <f>IF(AND(E13&gt;=2,E13&lt;=17),"child_adolescent",IF(AND(E13&gt;=18,E13&lt;=39),"young",IF(AND(E13&gt;=40,E13&lt;=59),"middle",IF(E13&gt;=60,"old",NA))))</f>
        <v>middle</v>
      </c>
      <c r="G13" s="1">
        <v>0.298299994735138</v>
      </c>
      <c r="H13" s="1">
        <f t="shared" si="0"/>
        <v>0.980299994735139</v>
      </c>
      <c r="I13" s="1">
        <v>0.017615916</v>
      </c>
      <c r="J13" s="1">
        <v>0.033254602</v>
      </c>
      <c r="K13" s="1">
        <v>-0.012508012</v>
      </c>
      <c r="L13" s="1">
        <v>0.009777897</v>
      </c>
      <c r="M13" s="1">
        <v>0.00985119</v>
      </c>
      <c r="N13" s="1">
        <v>0.001135079</v>
      </c>
      <c r="O13" s="1">
        <v>-0.012315238</v>
      </c>
      <c r="P13" s="1">
        <v>0.010636353</v>
      </c>
      <c r="Q13" s="1">
        <v>0.011612976</v>
      </c>
      <c r="R13" s="1">
        <v>0.009730913</v>
      </c>
      <c r="S13" s="1">
        <v>0.013175317</v>
      </c>
      <c r="T13" s="1">
        <v>0.002700794</v>
      </c>
      <c r="U13" s="1">
        <v>-0.00227492</v>
      </c>
      <c r="V13" s="1">
        <v>0.010724285</v>
      </c>
      <c r="W13" s="1">
        <v>0.018369365</v>
      </c>
    </row>
    <row r="14" s="1" customFormat="1" spans="1:23">
      <c r="A14" s="1" t="s">
        <v>35</v>
      </c>
      <c r="B14" s="1">
        <v>-0.050287951</v>
      </c>
      <c r="C14" s="1">
        <v>0.003074253</v>
      </c>
      <c r="D14" s="1">
        <v>2</v>
      </c>
      <c r="E14" s="1">
        <v>43</v>
      </c>
      <c r="F14" s="1" t="str">
        <f>IF(AND(E14&gt;=2,E14&lt;=17),"child_adolescent",IF(AND(E14&gt;=18,E14&lt;=39),"young",IF(AND(E14&gt;=40,E14&lt;=59),"middle",IF(E14&gt;=60,"old",NA))))</f>
        <v>middle</v>
      </c>
      <c r="G14" s="1">
        <v>0.288299994314975</v>
      </c>
      <c r="H14" s="1">
        <f t="shared" si="0"/>
        <v>0.970299994314975</v>
      </c>
      <c r="I14" s="1">
        <v>0.018314563</v>
      </c>
      <c r="J14" s="1">
        <v>0.03439484</v>
      </c>
      <c r="K14" s="1">
        <v>0.00988698</v>
      </c>
      <c r="L14" s="1">
        <v>0.009645314</v>
      </c>
      <c r="M14" s="1">
        <v>0.006498928</v>
      </c>
      <c r="N14" s="1">
        <v>-0.011805166</v>
      </c>
      <c r="O14" s="1">
        <v>-0.006520595</v>
      </c>
      <c r="P14" s="1">
        <v>0.011406151</v>
      </c>
      <c r="Q14" s="1">
        <v>0.014389996</v>
      </c>
      <c r="R14" s="1">
        <v>0.007080794</v>
      </c>
      <c r="S14" s="1">
        <v>0.009265476</v>
      </c>
      <c r="T14" s="1">
        <v>0.00405369</v>
      </c>
      <c r="U14" s="1">
        <v>0.002849564</v>
      </c>
      <c r="V14" s="1">
        <v>0.01276492</v>
      </c>
      <c r="W14" s="1">
        <v>0.016137063</v>
      </c>
    </row>
    <row r="15" s="1" customFormat="1" spans="1:23">
      <c r="A15" s="1" t="s">
        <v>36</v>
      </c>
      <c r="B15" s="1">
        <v>-0.047061025</v>
      </c>
      <c r="C15" s="1">
        <v>-0.005641933</v>
      </c>
      <c r="D15" s="1">
        <v>2</v>
      </c>
      <c r="E15" s="1">
        <v>47</v>
      </c>
      <c r="F15" s="1" t="str">
        <f>IF(AND(E15&gt;=2,E15&lt;=17),"child_adolescent",IF(AND(E15&gt;=18,E15&lt;=39),"young",IF(AND(E15&gt;=40,E15&lt;=59),"middle",IF(E15&gt;=60,"old",NA))))</f>
        <v>middle</v>
      </c>
      <c r="G15" s="1">
        <v>0.208299993631453</v>
      </c>
      <c r="H15" s="1">
        <f t="shared" si="0"/>
        <v>0.890299993631453</v>
      </c>
      <c r="I15" s="1">
        <v>0.010901115</v>
      </c>
      <c r="J15" s="1">
        <v>0.036322856</v>
      </c>
      <c r="K15" s="1">
        <v>0.01775461</v>
      </c>
      <c r="L15" s="1">
        <v>-0.007232853</v>
      </c>
      <c r="M15" s="1">
        <v>0.010777738</v>
      </c>
      <c r="N15" s="1">
        <v>0.009818416</v>
      </c>
      <c r="O15" s="1">
        <v>0.010985119</v>
      </c>
      <c r="P15" s="1">
        <v>0.014947103</v>
      </c>
      <c r="Q15" s="1">
        <v>-0.000256945</v>
      </c>
      <c r="R15" s="1">
        <v>-0.003768214</v>
      </c>
      <c r="S15" s="1">
        <v>-0.027127341</v>
      </c>
      <c r="T15" s="1">
        <v>0.004579329</v>
      </c>
      <c r="U15" s="1">
        <v>-9.02e-5</v>
      </c>
      <c r="V15" s="1">
        <v>0.012341865</v>
      </c>
      <c r="W15" s="1">
        <v>0.006366825</v>
      </c>
    </row>
    <row r="16" s="1" customFormat="1" spans="1:23">
      <c r="A16" s="1" t="s">
        <v>37</v>
      </c>
      <c r="B16" s="1">
        <v>-0.051591606</v>
      </c>
      <c r="C16" s="1">
        <v>-0.000336004</v>
      </c>
      <c r="D16" s="1">
        <v>2</v>
      </c>
      <c r="E16" s="1">
        <v>47</v>
      </c>
      <c r="F16" s="1" t="str">
        <f>IF(AND(E16&gt;=2,E16&lt;=17),"child_adolescent",IF(AND(E16&gt;=18,E16&lt;=39),"young",IF(AND(E16&gt;=40,E16&lt;=59),"middle",IF(E16&gt;=60,"old",NA))))</f>
        <v>middle</v>
      </c>
      <c r="G16" s="1">
        <v>0.308299991425132</v>
      </c>
      <c r="H16" s="1">
        <f t="shared" si="0"/>
        <v>0.990299991425132</v>
      </c>
      <c r="I16" s="1">
        <v>0.012567341</v>
      </c>
      <c r="J16" s="1">
        <v>0.022665198</v>
      </c>
      <c r="K16" s="1">
        <v>0.01554786</v>
      </c>
      <c r="L16" s="1">
        <v>-0.02508321</v>
      </c>
      <c r="M16" s="1">
        <v>0.011498095</v>
      </c>
      <c r="N16" s="1">
        <v>0.011734487</v>
      </c>
      <c r="O16" s="1">
        <v>0.017601865</v>
      </c>
      <c r="P16" s="1">
        <v>0.014016428</v>
      </c>
      <c r="Q16" s="1">
        <v>0.005903377</v>
      </c>
      <c r="R16" s="1">
        <v>-0.002043969</v>
      </c>
      <c r="S16" s="1">
        <v>0.009607381</v>
      </c>
      <c r="T16" s="1">
        <v>0.00586627</v>
      </c>
      <c r="U16" s="1">
        <v>0.002143373</v>
      </c>
      <c r="V16" s="1">
        <v>0.015399722</v>
      </c>
      <c r="W16" s="1">
        <v>0.010824166</v>
      </c>
    </row>
    <row r="17" s="1" customFormat="1" spans="1:23">
      <c r="A17" s="1" t="s">
        <v>38</v>
      </c>
      <c r="B17" s="1">
        <v>-0.051663557</v>
      </c>
      <c r="C17" s="3">
        <v>-5.04e-5</v>
      </c>
      <c r="D17" s="1">
        <v>2</v>
      </c>
      <c r="E17" s="1">
        <v>47</v>
      </c>
      <c r="F17" s="1" t="str">
        <f>IF(AND(E17&gt;=2,E17&lt;=17),"child_adolescent",IF(AND(E17&gt;=18,E17&lt;=39),"young",IF(AND(E17&gt;=40,E17&lt;=59),"middle",IF(E17&gt;=60,"old",NA))))</f>
        <v>middle</v>
      </c>
      <c r="G17" s="1">
        <v>0.298299992051551</v>
      </c>
      <c r="H17" s="1">
        <f t="shared" si="0"/>
        <v>0.980299992051552</v>
      </c>
      <c r="I17" s="1">
        <v>0.010250992</v>
      </c>
      <c r="J17" s="1">
        <v>0.029231309</v>
      </c>
      <c r="K17" s="1">
        <v>0.016909722</v>
      </c>
      <c r="L17" s="1">
        <v>-0.027588571</v>
      </c>
      <c r="M17" s="1">
        <v>0.011902734</v>
      </c>
      <c r="N17" s="1">
        <v>0.009806111</v>
      </c>
      <c r="O17" s="1">
        <v>0.020159801</v>
      </c>
      <c r="P17" s="1">
        <v>0.015986547</v>
      </c>
      <c r="Q17" s="1">
        <v>-0.006534207</v>
      </c>
      <c r="R17" s="1">
        <v>-0.004830516</v>
      </c>
      <c r="S17" s="1">
        <v>0.007983571</v>
      </c>
      <c r="T17" s="1">
        <v>0.005554996</v>
      </c>
      <c r="U17" s="1">
        <v>0.001378413</v>
      </c>
      <c r="V17" s="1">
        <v>0.013542143</v>
      </c>
      <c r="W17" s="1">
        <v>0.010059206</v>
      </c>
    </row>
    <row r="18" s="1" customFormat="1" spans="1:23">
      <c r="A18" s="1" t="s">
        <v>39</v>
      </c>
      <c r="B18" s="1">
        <v>-0.027080953</v>
      </c>
      <c r="C18" s="1">
        <v>-0.021575345</v>
      </c>
      <c r="D18" s="1">
        <v>1</v>
      </c>
      <c r="E18" s="1">
        <v>47</v>
      </c>
      <c r="F18" s="1" t="str">
        <f>IF(AND(E18&gt;=2,E18&lt;=17),"child_adolescent",IF(AND(E18&gt;=18,E18&lt;=39),"young",IF(AND(E18&gt;=40,E18&lt;=59),"middle",IF(E18&gt;=60,"old",NA))))</f>
        <v>middle</v>
      </c>
      <c r="G18" s="1">
        <v>0.208299996708187</v>
      </c>
      <c r="H18" s="1">
        <f t="shared" si="0"/>
        <v>0.890299996708187</v>
      </c>
      <c r="I18" s="1">
        <v>0.016527301</v>
      </c>
      <c r="J18" s="1">
        <v>-0.019282777</v>
      </c>
      <c r="K18" s="1">
        <v>0.014956313</v>
      </c>
      <c r="L18" s="1">
        <v>0.000407266</v>
      </c>
      <c r="M18" s="1">
        <v>0.015855674</v>
      </c>
      <c r="N18" s="1">
        <v>0.013392384</v>
      </c>
      <c r="O18" s="1">
        <v>0.016370119</v>
      </c>
      <c r="P18" s="1">
        <v>0.013169722</v>
      </c>
      <c r="Q18" s="1">
        <v>0.006028773</v>
      </c>
      <c r="R18" s="1">
        <v>0.001589722</v>
      </c>
      <c r="S18" s="1">
        <v>-0.028803968</v>
      </c>
      <c r="T18" s="1">
        <v>0.005415675</v>
      </c>
      <c r="U18" s="1">
        <v>-0.000265238</v>
      </c>
      <c r="V18" s="1">
        <v>-0.01479496</v>
      </c>
      <c r="W18" s="1">
        <v>0.006724166</v>
      </c>
    </row>
    <row r="19" s="1" customFormat="1" spans="1:23">
      <c r="A19" s="1" t="s">
        <v>40</v>
      </c>
      <c r="B19" s="1">
        <v>-0.036962342</v>
      </c>
      <c r="C19" s="1">
        <v>0.007444843</v>
      </c>
      <c r="D19" s="1">
        <v>3</v>
      </c>
      <c r="E19" s="1">
        <v>76</v>
      </c>
      <c r="F19" s="1" t="str">
        <f>IF(AND(E19&gt;=2,E19&lt;=17),"child_adolescent",IF(AND(E19&gt;=18,E19&lt;=39),"young",IF(AND(E19&gt;=40,E19&lt;=59),"middle",IF(E19&gt;=60,"old",NA))))</f>
        <v>old</v>
      </c>
      <c r="G19" s="1">
        <v>0.188299994921945</v>
      </c>
      <c r="H19" s="1">
        <f t="shared" si="0"/>
        <v>0.870299994921945</v>
      </c>
      <c r="I19" s="1">
        <v>0.013169217</v>
      </c>
      <c r="J19" s="1">
        <v>0.03494742</v>
      </c>
      <c r="K19" s="1">
        <v>0.016380104</v>
      </c>
      <c r="L19" s="1">
        <v>-0.003481353</v>
      </c>
      <c r="M19" s="1">
        <v>0.008702778</v>
      </c>
      <c r="N19" s="1">
        <v>-0.014462323</v>
      </c>
      <c r="O19" s="1">
        <v>-0.012555754</v>
      </c>
      <c r="P19" s="1">
        <v>0.013726111</v>
      </c>
      <c r="Q19" s="1">
        <v>0.011145833</v>
      </c>
      <c r="R19" s="1">
        <v>-0.017661219</v>
      </c>
      <c r="S19" s="1">
        <v>0.00752557</v>
      </c>
      <c r="T19" s="1">
        <v>0.003784401</v>
      </c>
      <c r="U19" s="1">
        <v>-0.004247619</v>
      </c>
      <c r="V19" s="1">
        <v>0.014729242</v>
      </c>
      <c r="W19" s="1">
        <v>0.008998391</v>
      </c>
    </row>
    <row r="20" s="1" customFormat="1" spans="1:23">
      <c r="A20" s="1" t="s">
        <v>41</v>
      </c>
      <c r="B20" s="1">
        <v>-0.041634397</v>
      </c>
      <c r="C20" s="1">
        <v>0.005319856</v>
      </c>
      <c r="D20" s="1">
        <v>3</v>
      </c>
      <c r="E20" s="1">
        <v>76</v>
      </c>
      <c r="F20" s="1" t="str">
        <f>IF(AND(E20&gt;=2,E20&lt;=17),"child_adolescent",IF(AND(E20&gt;=18,E20&lt;=39),"young",IF(AND(E20&gt;=40,E20&lt;=59),"middle",IF(E20&gt;=60,"old",NA))))</f>
        <v>old</v>
      </c>
      <c r="G20" s="1">
        <v>0.228299995959059</v>
      </c>
      <c r="H20" s="1">
        <f t="shared" si="0"/>
        <v>0.910299995959059</v>
      </c>
      <c r="I20" s="1">
        <v>0.015376118</v>
      </c>
      <c r="J20" s="1">
        <v>0.029123971</v>
      </c>
      <c r="K20" s="1">
        <v>0.018273849</v>
      </c>
      <c r="L20" s="1">
        <v>0.000703611</v>
      </c>
      <c r="M20" s="1">
        <v>0.010625675</v>
      </c>
      <c r="N20" s="1">
        <v>-0.009446547</v>
      </c>
      <c r="O20" s="1">
        <v>-0.007668608</v>
      </c>
      <c r="P20" s="1">
        <v>0.014238016</v>
      </c>
      <c r="Q20" s="1">
        <v>0.015188809</v>
      </c>
      <c r="R20" s="1">
        <v>-0.015492857</v>
      </c>
      <c r="S20" s="1">
        <v>0.011317143</v>
      </c>
      <c r="T20" s="1">
        <v>0.003928452</v>
      </c>
      <c r="U20" s="1">
        <v>-0.000796746</v>
      </c>
      <c r="V20" s="1">
        <v>0.012182738</v>
      </c>
      <c r="W20" s="1">
        <v>0.015785595</v>
      </c>
    </row>
    <row r="21" s="1" customFormat="1" spans="1:23">
      <c r="A21" s="1" t="s">
        <v>42</v>
      </c>
      <c r="B21" s="1">
        <v>-0.045576458</v>
      </c>
      <c r="C21" s="1">
        <v>0.003790045</v>
      </c>
      <c r="D21" s="1">
        <v>2</v>
      </c>
      <c r="E21" s="1">
        <v>76</v>
      </c>
      <c r="F21" s="1" t="str">
        <f>IF(AND(E21&gt;=2,E21&lt;=17),"child_adolescent",IF(AND(E21&gt;=18,E21&lt;=39),"young",IF(AND(E21&gt;=40,E21&lt;=59),"middle",IF(E21&gt;=60,"old",NA))))</f>
        <v>old</v>
      </c>
      <c r="G21" s="1">
        <v>0.288299994928338</v>
      </c>
      <c r="H21" s="1">
        <f t="shared" si="0"/>
        <v>0.970299994928338</v>
      </c>
      <c r="I21" s="1">
        <v>0.01576004</v>
      </c>
      <c r="J21" s="1">
        <v>0.029811468</v>
      </c>
      <c r="K21" s="1">
        <v>0.016965519</v>
      </c>
      <c r="L21" s="1">
        <v>-0.002164722</v>
      </c>
      <c r="M21" s="1">
        <v>0.010962897</v>
      </c>
      <c r="N21" s="1">
        <v>-0.004215873</v>
      </c>
      <c r="O21" s="1">
        <v>-0.016538936</v>
      </c>
      <c r="P21" s="1">
        <v>0.013392457</v>
      </c>
      <c r="Q21" s="1">
        <v>0.010324524</v>
      </c>
      <c r="R21" s="1">
        <v>0.002205761</v>
      </c>
      <c r="S21" s="1">
        <v>0.011362659</v>
      </c>
      <c r="T21" s="1">
        <v>0.003900397</v>
      </c>
      <c r="U21" s="1">
        <v>-0.000686111</v>
      </c>
      <c r="V21" s="1">
        <v>0.013170555</v>
      </c>
      <c r="W21" s="1">
        <v>0.018206269</v>
      </c>
    </row>
    <row r="22" s="1" customFormat="1" spans="1:23">
      <c r="A22" s="1" t="s">
        <v>43</v>
      </c>
      <c r="B22" s="1">
        <v>-0.039505344</v>
      </c>
      <c r="C22" s="1">
        <v>0.006157451</v>
      </c>
      <c r="D22" s="1">
        <v>3</v>
      </c>
      <c r="E22" s="1">
        <v>76</v>
      </c>
      <c r="F22" s="1" t="str">
        <f>IF(AND(E22&gt;=2,E22&lt;=17),"child_adolescent",IF(AND(E22&gt;=18,E22&lt;=39),"young",IF(AND(E22&gt;=40,E22&lt;=59),"middle",IF(E22&gt;=60,"old",NA))))</f>
        <v>old</v>
      </c>
      <c r="G22" s="1">
        <v>0.228299996736018</v>
      </c>
      <c r="H22" s="1">
        <f t="shared" si="0"/>
        <v>0.910299996736018</v>
      </c>
      <c r="I22" s="1">
        <v>0.013745801</v>
      </c>
      <c r="J22" s="1">
        <v>0.028997182</v>
      </c>
      <c r="K22" s="1">
        <v>0.016844841</v>
      </c>
      <c r="L22" s="1">
        <v>-0.003026666</v>
      </c>
      <c r="M22" s="1">
        <v>0.010036746</v>
      </c>
      <c r="N22" s="1">
        <v>-0.005667778</v>
      </c>
      <c r="O22" s="1">
        <v>-0.019293849</v>
      </c>
      <c r="P22" s="1">
        <v>0.014544964</v>
      </c>
      <c r="Q22" s="1">
        <v>0.007870555</v>
      </c>
      <c r="R22" s="1">
        <v>-0.005328571</v>
      </c>
      <c r="S22" s="1">
        <v>0.010330714</v>
      </c>
      <c r="T22" s="1">
        <v>0.003825635</v>
      </c>
      <c r="U22" s="1">
        <v>-0.004890675</v>
      </c>
      <c r="V22" s="1">
        <v>0.013014643</v>
      </c>
      <c r="W22" s="1">
        <v>0.018479841</v>
      </c>
    </row>
    <row r="23" s="1" customFormat="1" spans="1:23">
      <c r="A23" s="1" t="s">
        <v>44</v>
      </c>
      <c r="B23" s="1">
        <v>-0.004537482</v>
      </c>
      <c r="C23" s="1">
        <v>-0.035285256</v>
      </c>
      <c r="D23" s="1">
        <v>4</v>
      </c>
      <c r="E23" s="1">
        <v>43</v>
      </c>
      <c r="F23" s="1" t="str">
        <f>IF(AND(E23&gt;=2,E23&lt;=17),"child_adolescent",IF(AND(E23&gt;=18,E23&lt;=39),"young",IF(AND(E23&gt;=40,E23&lt;=59),"middle",IF(E23&gt;=60,"old",NA))))</f>
        <v>middle</v>
      </c>
      <c r="G23" s="1">
        <v>0.178299998471057</v>
      </c>
      <c r="H23" s="1">
        <f t="shared" si="0"/>
        <v>0.860299998471057</v>
      </c>
      <c r="I23" s="1">
        <v>-0.041985595</v>
      </c>
      <c r="J23" s="1">
        <v>-0.034322698</v>
      </c>
      <c r="K23" s="1">
        <v>0.008143528</v>
      </c>
      <c r="L23" s="1">
        <v>-0.000654166</v>
      </c>
      <c r="M23" s="1">
        <v>0.013487143</v>
      </c>
      <c r="N23" s="1">
        <v>0.017940512</v>
      </c>
      <c r="O23" s="1">
        <v>0.018365234</v>
      </c>
      <c r="P23" s="1">
        <v>0.01075369</v>
      </c>
      <c r="Q23" s="1">
        <v>0.01225092</v>
      </c>
      <c r="R23" s="1">
        <v>-0.006594109</v>
      </c>
      <c r="S23" s="1">
        <v>0.01243754</v>
      </c>
      <c r="T23" s="1">
        <v>-0.016249426</v>
      </c>
      <c r="U23" s="1">
        <v>0.008670833</v>
      </c>
      <c r="V23" s="1">
        <v>0.012640314</v>
      </c>
      <c r="W23" s="1">
        <v>-0.012420356</v>
      </c>
    </row>
    <row r="24" s="1" customFormat="1" spans="1:23">
      <c r="A24" s="1" t="s">
        <v>45</v>
      </c>
      <c r="B24" s="1">
        <v>-0.053448501</v>
      </c>
      <c r="C24" s="1">
        <v>0.001800991</v>
      </c>
      <c r="D24" s="1">
        <v>2</v>
      </c>
      <c r="E24" s="1">
        <v>43</v>
      </c>
      <c r="F24" s="1" t="str">
        <f>IF(AND(E24&gt;=2,E24&lt;=17),"child_adolescent",IF(AND(E24&gt;=18,E24&lt;=39),"young",IF(AND(E24&gt;=40,E24&lt;=59),"middle",IF(E24&gt;=60,"old",NA))))</f>
        <v>middle</v>
      </c>
      <c r="G24" s="1">
        <v>0.298299995471117</v>
      </c>
      <c r="H24" s="1">
        <f t="shared" si="0"/>
        <v>0.980299995471117</v>
      </c>
      <c r="I24" s="1">
        <v>0.011883376</v>
      </c>
      <c r="J24" s="1">
        <v>0.027323452</v>
      </c>
      <c r="K24" s="1">
        <v>0.013161385</v>
      </c>
      <c r="L24" s="1">
        <v>0.010225988</v>
      </c>
      <c r="M24" s="1">
        <v>0.011596584</v>
      </c>
      <c r="N24" s="1">
        <v>0.009820271</v>
      </c>
      <c r="O24" s="1">
        <v>0.01880152</v>
      </c>
      <c r="P24" s="1">
        <v>0.010921988</v>
      </c>
      <c r="Q24" s="1">
        <v>0.010935274</v>
      </c>
      <c r="R24" s="1">
        <v>-0.008746627</v>
      </c>
      <c r="S24" s="1">
        <v>0.006657893</v>
      </c>
      <c r="T24" s="1">
        <v>0.005655413</v>
      </c>
      <c r="U24" s="1">
        <v>0.008228254</v>
      </c>
      <c r="V24" s="1">
        <v>0.011977599</v>
      </c>
      <c r="W24" s="1">
        <v>-0.002489166</v>
      </c>
    </row>
    <row r="25" s="1" customFormat="1" spans="1:23">
      <c r="A25" s="1" t="s">
        <v>46</v>
      </c>
      <c r="B25" s="1">
        <v>-0.056400573</v>
      </c>
      <c r="C25" s="1">
        <v>0.002934834</v>
      </c>
      <c r="D25" s="1">
        <v>2</v>
      </c>
      <c r="E25" s="1">
        <v>76</v>
      </c>
      <c r="F25" s="1" t="str">
        <f>IF(AND(E25&gt;=2,E25&lt;=17),"child_adolescent",IF(AND(E25&gt;=18,E25&lt;=39),"young",IF(AND(E25&gt;=40,E25&lt;=59),"middle",IF(E25&gt;=60,"old",NA))))</f>
        <v>old</v>
      </c>
      <c r="G25" s="1">
        <v>0.288299995506131</v>
      </c>
      <c r="H25" s="1">
        <f t="shared" si="0"/>
        <v>0.970299995506131</v>
      </c>
      <c r="I25" s="1">
        <v>0.011221901</v>
      </c>
      <c r="J25" s="1">
        <v>0.031602063</v>
      </c>
      <c r="K25" s="1">
        <v>0.00684742</v>
      </c>
      <c r="L25" s="1">
        <v>0.019573333</v>
      </c>
      <c r="M25" s="1">
        <v>0.009896389</v>
      </c>
      <c r="N25" s="1">
        <v>0.01111746</v>
      </c>
      <c r="O25" s="1">
        <v>0.007067103</v>
      </c>
      <c r="P25" s="1">
        <v>0.008215234</v>
      </c>
      <c r="Q25" s="1">
        <v>0.015098571</v>
      </c>
      <c r="R25" s="1">
        <v>0.002526825</v>
      </c>
      <c r="S25" s="1">
        <v>0.010747579</v>
      </c>
      <c r="T25" s="1">
        <v>0.005206389</v>
      </c>
      <c r="U25" s="1">
        <v>0.005995516</v>
      </c>
      <c r="V25" s="1">
        <v>0.014459881</v>
      </c>
      <c r="W25" s="1">
        <v>0.026240869</v>
      </c>
    </row>
    <row r="26" s="1" customFormat="1" spans="1:23">
      <c r="A26" s="1" t="s">
        <v>47</v>
      </c>
      <c r="B26" s="1">
        <v>-0.055992228</v>
      </c>
      <c r="C26" s="1">
        <v>0.003401802</v>
      </c>
      <c r="D26" s="1">
        <v>2</v>
      </c>
      <c r="E26" s="1">
        <v>76</v>
      </c>
      <c r="F26" s="1" t="str">
        <f>IF(AND(E26&gt;=2,E26&lt;=17),"child_adolescent",IF(AND(E26&gt;=18,E26&lt;=39),"young",IF(AND(E26&gt;=40,E26&lt;=59),"middle",IF(E26&gt;=60,"old",NA))))</f>
        <v>old</v>
      </c>
      <c r="G26" s="1">
        <v>0.298299995830056</v>
      </c>
      <c r="H26" s="1">
        <f t="shared" si="0"/>
        <v>0.980299995830056</v>
      </c>
      <c r="I26" s="1">
        <v>0.012458687</v>
      </c>
      <c r="J26" s="1">
        <v>0.029510476</v>
      </c>
      <c r="K26" s="1">
        <v>0.010037778</v>
      </c>
      <c r="L26" s="1">
        <v>0.016431785</v>
      </c>
      <c r="M26" s="1">
        <v>0.01104004</v>
      </c>
      <c r="N26" s="1">
        <v>0.011700278</v>
      </c>
      <c r="O26" s="1">
        <v>0.005645873</v>
      </c>
      <c r="P26" s="1">
        <v>0.007298846</v>
      </c>
      <c r="Q26" s="1">
        <v>0.014439087</v>
      </c>
      <c r="R26" s="1">
        <v>0.002895913</v>
      </c>
      <c r="S26" s="1">
        <v>0.010744444</v>
      </c>
      <c r="T26" s="1">
        <v>0.004831508</v>
      </c>
      <c r="U26" s="1">
        <v>0.005111349</v>
      </c>
      <c r="V26" s="1">
        <v>0.014068531</v>
      </c>
      <c r="W26" s="1">
        <v>0.025262615</v>
      </c>
    </row>
    <row r="27" s="1" customFormat="1" spans="1:23">
      <c r="A27" s="1" t="s">
        <v>48</v>
      </c>
      <c r="B27" s="1">
        <v>-0.059038994</v>
      </c>
      <c r="C27" s="1">
        <v>0.004513837</v>
      </c>
      <c r="D27" s="1">
        <v>2</v>
      </c>
      <c r="E27" s="1">
        <v>76</v>
      </c>
      <c r="F27" s="1" t="str">
        <f>IF(AND(E27&gt;=2,E27&lt;=17),"child_adolescent",IF(AND(E27&gt;=18,E27&lt;=39),"young",IF(AND(E27&gt;=40,E27&lt;=59),"middle",IF(E27&gt;=60,"old",NA))))</f>
        <v>old</v>
      </c>
      <c r="G27" s="1">
        <v>0.318299994962808</v>
      </c>
      <c r="H27" s="1">
        <f t="shared" si="0"/>
        <v>1.00029999496281</v>
      </c>
      <c r="I27" s="1">
        <v>0.012617496</v>
      </c>
      <c r="J27" s="1">
        <v>0.032130714</v>
      </c>
      <c r="K27" s="1">
        <v>0.012195039</v>
      </c>
      <c r="L27" s="1">
        <v>0.018147817</v>
      </c>
      <c r="M27" s="1">
        <v>0.012424563</v>
      </c>
      <c r="N27" s="1">
        <v>0.010600913</v>
      </c>
      <c r="O27" s="1">
        <v>0.008043968</v>
      </c>
      <c r="P27" s="1">
        <v>0.005468016</v>
      </c>
      <c r="Q27" s="1">
        <v>0.015760793</v>
      </c>
      <c r="R27" s="1">
        <v>0.003071905</v>
      </c>
      <c r="S27" s="1">
        <v>0.011009722</v>
      </c>
      <c r="T27" s="1">
        <v>0.005227222</v>
      </c>
      <c r="U27" s="1">
        <v>0.005838214</v>
      </c>
      <c r="V27" s="1">
        <v>0.012025833</v>
      </c>
      <c r="W27" s="1">
        <v>0.022879599</v>
      </c>
    </row>
    <row r="28" s="1" customFormat="1" spans="1:23">
      <c r="A28" s="1" t="s">
        <v>49</v>
      </c>
      <c r="B28" s="1">
        <v>-0.053779497</v>
      </c>
      <c r="C28" s="1">
        <v>-0.00033411</v>
      </c>
      <c r="D28" s="1">
        <v>2</v>
      </c>
      <c r="E28" s="1">
        <v>43</v>
      </c>
      <c r="F28" s="1" t="str">
        <f>IF(AND(E28&gt;=2,E28&lt;=17),"child_adolescent",IF(AND(E28&gt;=18,E28&lt;=39),"young",IF(AND(E28&gt;=40,E28&lt;=59),"middle",IF(E28&gt;=60,"old",NA))))</f>
        <v>middle</v>
      </c>
      <c r="G28" s="1">
        <v>0.288299995143793</v>
      </c>
      <c r="H28" s="1">
        <f t="shared" si="0"/>
        <v>0.970299995143793</v>
      </c>
      <c r="I28" s="1">
        <v>0.010605202</v>
      </c>
      <c r="J28" s="1">
        <v>0.028005714</v>
      </c>
      <c r="K28" s="1">
        <v>0.01204</v>
      </c>
      <c r="L28" s="1">
        <v>0.00998746</v>
      </c>
      <c r="M28" s="1">
        <v>0.009538099</v>
      </c>
      <c r="N28" s="1">
        <v>0.011142381</v>
      </c>
      <c r="O28" s="1">
        <v>0.021509285</v>
      </c>
      <c r="P28" s="1">
        <v>0.009728138</v>
      </c>
      <c r="Q28" s="1">
        <v>0.00991746</v>
      </c>
      <c r="R28" s="1">
        <v>-0.00433623</v>
      </c>
      <c r="S28" s="1">
        <v>0.006278849</v>
      </c>
      <c r="T28" s="1">
        <v>0.006738492</v>
      </c>
      <c r="U28" s="1">
        <v>0.006284563</v>
      </c>
      <c r="V28" s="1">
        <v>0.013784365</v>
      </c>
      <c r="W28" s="1">
        <v>-0.003449166</v>
      </c>
    </row>
    <row r="29" s="1" customFormat="1" spans="1:23">
      <c r="A29" s="1" t="s">
        <v>50</v>
      </c>
      <c r="B29" s="1">
        <v>-0.054913751</v>
      </c>
      <c r="C29" s="1">
        <v>-0.000438698</v>
      </c>
      <c r="D29" s="1">
        <v>2</v>
      </c>
      <c r="E29" s="1">
        <v>43</v>
      </c>
      <c r="F29" s="1" t="str">
        <f>IF(AND(E29&gt;=2,E29&lt;=17),"child_adolescent",IF(AND(E29&gt;=18,E29&lt;=39),"young",IF(AND(E29&gt;=40,E29&lt;=59),"middle",IF(E29&gt;=60,"old",NA))))</f>
        <v>middle</v>
      </c>
      <c r="G29" s="1">
        <v>0.308299994945287</v>
      </c>
      <c r="H29" s="1">
        <f t="shared" si="0"/>
        <v>0.990299994945287</v>
      </c>
      <c r="I29" s="1">
        <v>0.010140519</v>
      </c>
      <c r="J29" s="1">
        <v>0.032771983</v>
      </c>
      <c r="K29" s="1">
        <v>0.015583488</v>
      </c>
      <c r="L29" s="1">
        <v>0.011636425</v>
      </c>
      <c r="M29" s="1">
        <v>0.012656901</v>
      </c>
      <c r="N29" s="1">
        <v>0.012396659</v>
      </c>
      <c r="O29" s="1">
        <v>0.019313865</v>
      </c>
      <c r="P29" s="1">
        <v>0.009369625</v>
      </c>
      <c r="Q29" s="1">
        <v>0.009221584</v>
      </c>
      <c r="R29" s="1">
        <v>-0.004438056</v>
      </c>
      <c r="S29" s="1">
        <v>-0.01178171</v>
      </c>
      <c r="T29" s="1">
        <v>0.006869583</v>
      </c>
      <c r="U29" s="1">
        <v>0.006062857</v>
      </c>
      <c r="V29" s="1">
        <v>0.017075658</v>
      </c>
      <c r="W29" s="1">
        <v>-0.005533492</v>
      </c>
    </row>
    <row r="30" s="1" customFormat="1" spans="1:23">
      <c r="A30" s="1" t="s">
        <v>51</v>
      </c>
      <c r="B30" s="1">
        <v>-0.033297584</v>
      </c>
      <c r="C30" s="1">
        <v>-0.006512117</v>
      </c>
      <c r="D30" s="1">
        <v>1</v>
      </c>
      <c r="E30" s="1">
        <v>51</v>
      </c>
      <c r="F30" s="1" t="str">
        <f>IF(AND(E30&gt;=2,E30&lt;=17),"child_adolescent",IF(AND(E30&gt;=18,E30&lt;=39),"young",IF(AND(E30&gt;=40,E30&lt;=59),"middle",IF(E30&gt;=60,"old",NA))))</f>
        <v>middle</v>
      </c>
      <c r="G30" s="1">
        <v>0.248299996930236</v>
      </c>
      <c r="H30" s="1">
        <f t="shared" si="0"/>
        <v>0.930299996930236</v>
      </c>
      <c r="I30" s="1">
        <v>0.018104578</v>
      </c>
      <c r="J30" s="1">
        <v>0.014256031</v>
      </c>
      <c r="K30" s="1">
        <v>-0.009483632</v>
      </c>
      <c r="L30" s="1">
        <v>0.00203258</v>
      </c>
      <c r="M30" s="1">
        <v>0.01356742</v>
      </c>
      <c r="N30" s="1">
        <v>-0.000566469</v>
      </c>
      <c r="O30" s="1">
        <v>0.020407976</v>
      </c>
      <c r="P30" s="1">
        <v>0.010994286</v>
      </c>
      <c r="Q30" s="1">
        <v>-0.017187958</v>
      </c>
      <c r="R30" s="1">
        <v>0.006232738</v>
      </c>
      <c r="S30" s="1">
        <v>0.015018611</v>
      </c>
      <c r="T30" s="1">
        <v>0.004945635</v>
      </c>
      <c r="U30" s="1">
        <v>-0.016231984</v>
      </c>
      <c r="V30" s="1">
        <v>-0.012778174</v>
      </c>
      <c r="W30" s="1">
        <v>-0.004701746</v>
      </c>
    </row>
    <row r="31" s="1" customFormat="1" spans="1:23">
      <c r="A31" s="1" t="s">
        <v>52</v>
      </c>
      <c r="B31" s="1">
        <v>-0.052617388</v>
      </c>
      <c r="C31" s="1">
        <v>0.00319801</v>
      </c>
      <c r="D31" s="1">
        <v>2</v>
      </c>
      <c r="E31" s="1">
        <v>43</v>
      </c>
      <c r="F31" s="1" t="str">
        <f>IF(AND(E31&gt;=2,E31&lt;=17),"child_adolescent",IF(AND(E31&gt;=18,E31&lt;=39),"young",IF(AND(E31&gt;=40,E31&lt;=59),"middle",IF(E31&gt;=60,"old",NA))))</f>
        <v>middle</v>
      </c>
      <c r="G31" s="1">
        <v>0.298299994092403</v>
      </c>
      <c r="H31" s="1">
        <f t="shared" si="0"/>
        <v>0.980299994092403</v>
      </c>
      <c r="I31" s="1">
        <v>0.017326111</v>
      </c>
      <c r="J31" s="1">
        <v>0.033414007</v>
      </c>
      <c r="K31" s="1">
        <v>0.010824841</v>
      </c>
      <c r="L31" s="1">
        <v>0.008184682</v>
      </c>
      <c r="M31" s="1">
        <v>0.010273095</v>
      </c>
      <c r="N31" s="1">
        <v>-0.005946591</v>
      </c>
      <c r="O31" s="1">
        <v>-0.00173742</v>
      </c>
      <c r="P31" s="1">
        <v>0.012098135</v>
      </c>
      <c r="Q31" s="1">
        <v>0.013152778</v>
      </c>
      <c r="R31" s="1">
        <v>0.004917063</v>
      </c>
      <c r="S31" s="1">
        <v>0.009310674</v>
      </c>
      <c r="T31" s="1">
        <v>0.004330397</v>
      </c>
      <c r="U31" s="1">
        <v>-0.003204524</v>
      </c>
      <c r="V31" s="1">
        <v>0.010944206</v>
      </c>
      <c r="W31" s="1">
        <v>0.02052496</v>
      </c>
    </row>
    <row r="32" s="1" customFormat="1" spans="1:23">
      <c r="A32" s="1" t="s">
        <v>53</v>
      </c>
      <c r="B32" s="1">
        <v>-0.018968569</v>
      </c>
      <c r="C32" s="1">
        <v>-0.013002105</v>
      </c>
      <c r="D32" s="1">
        <v>1</v>
      </c>
      <c r="E32" s="1">
        <v>43</v>
      </c>
      <c r="F32" s="1" t="str">
        <f>IF(AND(E32&gt;=2,E32&lt;=17),"child_adolescent",IF(AND(E32&gt;=18,E32&lt;=39),"young",IF(AND(E32&gt;=40,E32&lt;=59),"middle",IF(E32&gt;=60,"old",NA))))</f>
        <v>middle</v>
      </c>
      <c r="G32" s="1">
        <v>0.18829999685197</v>
      </c>
      <c r="H32" s="1">
        <f t="shared" si="0"/>
        <v>0.87029999685197</v>
      </c>
      <c r="I32" s="1">
        <v>-0.043549483</v>
      </c>
      <c r="J32" s="1">
        <v>0.033771825</v>
      </c>
      <c r="K32" s="1">
        <v>-0.010072936</v>
      </c>
      <c r="L32" s="1">
        <v>0.007720079</v>
      </c>
      <c r="M32" s="1">
        <v>0.008082933</v>
      </c>
      <c r="N32" s="1">
        <v>-0.010521635</v>
      </c>
      <c r="O32" s="1">
        <v>-0.011116706</v>
      </c>
      <c r="P32" s="1">
        <v>0.006620317</v>
      </c>
      <c r="Q32" s="1">
        <v>0.012230793</v>
      </c>
      <c r="R32" s="1">
        <v>0.008182619</v>
      </c>
      <c r="S32" s="1">
        <v>0.012690754</v>
      </c>
      <c r="T32" s="1">
        <v>0.002869286</v>
      </c>
      <c r="U32" s="1">
        <v>0.004266548</v>
      </c>
      <c r="V32" s="1">
        <v>0.012787698</v>
      </c>
      <c r="W32" s="1">
        <v>0.012785876</v>
      </c>
    </row>
    <row r="33" s="1" customFormat="1" spans="1:23">
      <c r="A33" s="1" t="s">
        <v>54</v>
      </c>
      <c r="B33" s="1">
        <v>-0.018706112</v>
      </c>
      <c r="C33" s="1">
        <v>0.014076239</v>
      </c>
      <c r="D33" s="1">
        <v>3</v>
      </c>
      <c r="E33" s="1">
        <v>37</v>
      </c>
      <c r="F33" s="1" t="str">
        <f>IF(AND(E33&gt;=2,E33&lt;=17),"child_adolescent",IF(AND(E33&gt;=18,E33&lt;=39),"young",IF(AND(E33&gt;=40,E33&lt;=59),"middle",IF(E33&gt;=60,"old",NA))))</f>
        <v>young</v>
      </c>
      <c r="G33" s="1">
        <v>0.218299996553205</v>
      </c>
      <c r="H33" s="1">
        <f t="shared" si="0"/>
        <v>0.900299996553205</v>
      </c>
      <c r="I33" s="1">
        <v>0.01319619</v>
      </c>
      <c r="J33" s="1">
        <v>-0.000700357</v>
      </c>
      <c r="K33" s="1">
        <v>-0.009329722</v>
      </c>
      <c r="L33" s="1">
        <v>-0.000262392</v>
      </c>
      <c r="M33" s="1">
        <v>0.014779801</v>
      </c>
      <c r="N33" s="1">
        <v>0.003734405</v>
      </c>
      <c r="O33" s="1">
        <v>-0.008163492</v>
      </c>
      <c r="P33" s="1">
        <v>-0.010007511</v>
      </c>
      <c r="Q33" s="1">
        <v>0.015452817</v>
      </c>
      <c r="R33" s="1">
        <v>-0.007798333</v>
      </c>
      <c r="S33" s="1">
        <v>0.01623746</v>
      </c>
      <c r="T33" s="1">
        <v>-0.008603254</v>
      </c>
      <c r="U33" s="1">
        <v>0.015620873</v>
      </c>
      <c r="V33" s="1">
        <v>-0.005212471</v>
      </c>
      <c r="W33" s="1">
        <v>-0.004453452</v>
      </c>
    </row>
    <row r="34" s="1" customFormat="1" spans="1:23">
      <c r="A34" s="1" t="s">
        <v>55</v>
      </c>
      <c r="B34" s="1">
        <v>-0.050578502</v>
      </c>
      <c r="C34" s="1">
        <v>-0.000210315</v>
      </c>
      <c r="D34" s="1">
        <v>2</v>
      </c>
      <c r="E34" s="1">
        <v>43</v>
      </c>
      <c r="F34" s="1" t="str">
        <f>IF(AND(E34&gt;=2,E34&lt;=17),"child_adolescent",IF(AND(E34&gt;=18,E34&lt;=39),"young",IF(AND(E34&gt;=40,E34&lt;=59),"middle",IF(E34&gt;=60,"old",NA))))</f>
        <v>middle</v>
      </c>
      <c r="G34" s="1">
        <v>0.288299996002667</v>
      </c>
      <c r="H34" s="1">
        <f t="shared" si="0"/>
        <v>0.970299996002667</v>
      </c>
      <c r="I34" s="1">
        <v>0.011343254</v>
      </c>
      <c r="J34" s="1">
        <v>0.02307202</v>
      </c>
      <c r="K34" s="1">
        <v>0.014077698</v>
      </c>
      <c r="L34" s="1">
        <v>0.007845988</v>
      </c>
      <c r="M34" s="1">
        <v>0.010716346</v>
      </c>
      <c r="N34" s="1">
        <v>0.012216107</v>
      </c>
      <c r="O34" s="1">
        <v>0.017965627</v>
      </c>
      <c r="P34" s="1">
        <v>0.011573006</v>
      </c>
      <c r="Q34" s="1">
        <v>0.009916064</v>
      </c>
      <c r="R34" s="1">
        <v>-0.006612027</v>
      </c>
      <c r="S34" s="1">
        <v>0.007229877</v>
      </c>
      <c r="T34" s="1">
        <v>0.004963968</v>
      </c>
      <c r="U34" s="1">
        <v>0.008511468</v>
      </c>
      <c r="V34" s="1">
        <v>0.011477334</v>
      </c>
      <c r="W34" s="1">
        <v>-0.006392023</v>
      </c>
    </row>
    <row r="35" s="1" customFormat="1" spans="1:23">
      <c r="A35" s="1" t="s">
        <v>56</v>
      </c>
      <c r="B35" s="1">
        <v>-0.047228553</v>
      </c>
      <c r="C35" s="1">
        <v>-0.002714271</v>
      </c>
      <c r="D35" s="1">
        <v>2</v>
      </c>
      <c r="E35" s="1">
        <v>37</v>
      </c>
      <c r="F35" s="1" t="str">
        <f>IF(AND(E35&gt;=2,E35&lt;=17),"child_adolescent",IF(AND(E35&gt;=18,E35&lt;=39),"young",IF(AND(E35&gt;=40,E35&lt;=59),"middle",IF(E35&gt;=60,"old",NA))))</f>
        <v>young</v>
      </c>
      <c r="G35" s="1">
        <v>0.258299995697648</v>
      </c>
      <c r="H35" s="1">
        <f t="shared" si="0"/>
        <v>0.940299995697648</v>
      </c>
      <c r="I35" s="1">
        <v>0.01255667</v>
      </c>
      <c r="J35" s="1">
        <v>0.022860753</v>
      </c>
      <c r="K35" s="1">
        <v>0.008080595</v>
      </c>
      <c r="L35" s="1">
        <v>0.000476905</v>
      </c>
      <c r="M35" s="1">
        <v>0.007208972</v>
      </c>
      <c r="N35" s="1">
        <v>0.006846746</v>
      </c>
      <c r="O35" s="1">
        <v>0.008300357</v>
      </c>
      <c r="P35" s="1">
        <v>0.012199921</v>
      </c>
      <c r="Q35" s="1">
        <v>0.009425159</v>
      </c>
      <c r="R35" s="1">
        <v>0.009206627</v>
      </c>
      <c r="S35" s="1">
        <v>0.012026071</v>
      </c>
      <c r="T35" s="1">
        <v>0.005604365</v>
      </c>
      <c r="U35" s="1">
        <v>0.007691865</v>
      </c>
      <c r="V35" s="1">
        <v>0.010119404</v>
      </c>
      <c r="W35" s="1">
        <v>0.009382226</v>
      </c>
    </row>
    <row r="36" s="1" customFormat="1" spans="1:23">
      <c r="A36" s="1" t="s">
        <v>57</v>
      </c>
      <c r="B36" s="1">
        <v>-0.051541117</v>
      </c>
      <c r="C36" s="1">
        <v>-0.003461656</v>
      </c>
      <c r="D36" s="1">
        <v>2</v>
      </c>
      <c r="E36" s="1">
        <v>47</v>
      </c>
      <c r="F36" s="1" t="str">
        <f>IF(AND(E36&gt;=2,E36&lt;=17),"child_adolescent",IF(AND(E36&gt;=18,E36&lt;=39),"young",IF(AND(E36&gt;=40,E36&lt;=59),"middle",IF(E36&gt;=60,"old",NA))))</f>
        <v>middle</v>
      </c>
      <c r="G36" s="1">
        <v>0.308299993750829</v>
      </c>
      <c r="H36" s="1">
        <f t="shared" si="0"/>
        <v>0.990299993750829</v>
      </c>
      <c r="I36" s="1">
        <v>0.011814166</v>
      </c>
      <c r="J36" s="1">
        <v>0.030317817</v>
      </c>
      <c r="K36" s="1">
        <v>0.017145555</v>
      </c>
      <c r="L36" s="1">
        <v>-0.007526349</v>
      </c>
      <c r="M36" s="1">
        <v>0.012201107</v>
      </c>
      <c r="N36" s="1">
        <v>-0.002789801</v>
      </c>
      <c r="O36" s="1">
        <v>0.02156351</v>
      </c>
      <c r="P36" s="1">
        <v>0.01312504</v>
      </c>
      <c r="Q36" s="1">
        <v>-0.011200952</v>
      </c>
      <c r="R36" s="1">
        <v>-0.003197738</v>
      </c>
      <c r="S36" s="1">
        <v>0.009964441</v>
      </c>
      <c r="T36" s="1">
        <v>0.006306782</v>
      </c>
      <c r="U36" s="1">
        <v>-0.001365595</v>
      </c>
      <c r="V36" s="1">
        <v>0.012634188</v>
      </c>
      <c r="W36" s="1">
        <v>0.010138889</v>
      </c>
    </row>
    <row r="37" s="1" customFormat="1" spans="1:23">
      <c r="A37" s="1" t="s">
        <v>58</v>
      </c>
      <c r="B37" s="1">
        <v>-0.05315859</v>
      </c>
      <c r="C37" s="1">
        <v>-0.002308663</v>
      </c>
      <c r="D37" s="1">
        <v>2</v>
      </c>
      <c r="E37" s="1">
        <v>47</v>
      </c>
      <c r="F37" s="1" t="str">
        <f>IF(AND(E37&gt;=2,E37&lt;=17),"child_adolescent",IF(AND(E37&gt;=18,E37&lt;=39),"young",IF(AND(E37&gt;=40,E37&lt;=59),"middle",IF(E37&gt;=60,"old",NA))))</f>
        <v>middle</v>
      </c>
      <c r="G37" s="1">
        <v>0.30829999360732</v>
      </c>
      <c r="H37" s="1">
        <f t="shared" si="0"/>
        <v>0.99029999360732</v>
      </c>
      <c r="I37" s="1">
        <v>0.012204249</v>
      </c>
      <c r="J37" s="1">
        <v>0.030465714</v>
      </c>
      <c r="K37" s="1">
        <v>0.016974523</v>
      </c>
      <c r="L37" s="1">
        <v>-0.012145317</v>
      </c>
      <c r="M37" s="1">
        <v>0.012187536</v>
      </c>
      <c r="N37" s="1">
        <v>-0.00331627</v>
      </c>
      <c r="O37" s="1">
        <v>0.020901792</v>
      </c>
      <c r="P37" s="1">
        <v>0.013491789</v>
      </c>
      <c r="Q37" s="1">
        <v>0.002557778</v>
      </c>
      <c r="R37" s="1">
        <v>0.000802024</v>
      </c>
      <c r="S37" s="1">
        <v>0.009714599</v>
      </c>
      <c r="T37" s="1">
        <v>0.006078337</v>
      </c>
      <c r="U37" s="1">
        <v>-0.002653651</v>
      </c>
      <c r="V37" s="1">
        <v>0.012480014</v>
      </c>
      <c r="W37" s="1">
        <v>0.011093928</v>
      </c>
    </row>
    <row r="38" s="1" customFormat="1" spans="1:23">
      <c r="A38" s="1" t="s">
        <v>59</v>
      </c>
      <c r="B38" s="1">
        <v>-0.049210252</v>
      </c>
      <c r="C38" s="1">
        <v>-0.003896618</v>
      </c>
      <c r="D38" s="1">
        <v>2</v>
      </c>
      <c r="E38" s="1">
        <v>47</v>
      </c>
      <c r="F38" s="1" t="str">
        <f>IF(AND(E38&gt;=2,E38&lt;=17),"child_adolescent",IF(AND(E38&gt;=18,E38&lt;=39),"young",IF(AND(E38&gt;=40,E38&lt;=59),"middle",IF(E38&gt;=60,"old",NA))))</f>
        <v>middle</v>
      </c>
      <c r="G38" s="1">
        <v>0.288299993407276</v>
      </c>
      <c r="H38" s="1">
        <f t="shared" si="0"/>
        <v>0.970299993407276</v>
      </c>
      <c r="I38" s="1">
        <v>0.012570988</v>
      </c>
      <c r="J38" s="1">
        <v>0.029288491</v>
      </c>
      <c r="K38" s="1">
        <v>0.017818928</v>
      </c>
      <c r="L38" s="1">
        <v>-0.022657897</v>
      </c>
      <c r="M38" s="1">
        <v>0.012089917</v>
      </c>
      <c r="N38" s="1">
        <v>-0.006493099</v>
      </c>
      <c r="O38" s="1">
        <v>0.021518903</v>
      </c>
      <c r="P38" s="1">
        <v>0.01401698</v>
      </c>
      <c r="Q38" s="1">
        <v>-0.00733127</v>
      </c>
      <c r="R38" s="1">
        <v>-0.002090004</v>
      </c>
      <c r="S38" s="1">
        <v>0.008504044</v>
      </c>
      <c r="T38" s="1">
        <v>0.005986786</v>
      </c>
      <c r="U38" s="1">
        <v>0.006078373</v>
      </c>
      <c r="V38" s="1">
        <v>0.014242103</v>
      </c>
      <c r="W38" s="1">
        <v>0.007041941</v>
      </c>
    </row>
    <row r="39" s="1" customFormat="1" spans="1:23">
      <c r="A39" s="1" t="s">
        <v>60</v>
      </c>
      <c r="B39" s="1">
        <v>-0.049958967</v>
      </c>
      <c r="C39" s="1">
        <v>-0.005868445</v>
      </c>
      <c r="D39" s="1">
        <v>2</v>
      </c>
      <c r="E39" s="1">
        <v>47</v>
      </c>
      <c r="F39" s="1" t="str">
        <f>IF(AND(E39&gt;=2,E39&lt;=17),"child_adolescent",IF(AND(E39&gt;=18,E39&lt;=39),"young",IF(AND(E39&gt;=40,E39&lt;=59),"middle",IF(E39&gt;=60,"old",NA))))</f>
        <v>middle</v>
      </c>
      <c r="G39" s="1">
        <v>0.278299994450812</v>
      </c>
      <c r="H39" s="1">
        <f t="shared" si="0"/>
        <v>0.960299994450812</v>
      </c>
      <c r="I39" s="1">
        <v>0.018900909</v>
      </c>
      <c r="J39" s="1">
        <v>0.031614959</v>
      </c>
      <c r="K39" s="1">
        <v>0.01304742</v>
      </c>
      <c r="L39" s="1">
        <v>0.001071071</v>
      </c>
      <c r="M39" s="1">
        <v>-0.005608178</v>
      </c>
      <c r="N39" s="1">
        <v>-0.014978456</v>
      </c>
      <c r="O39" s="1">
        <v>0.015758253</v>
      </c>
      <c r="P39" s="1">
        <v>0.014936306</v>
      </c>
      <c r="Q39" s="1">
        <v>0.008598135</v>
      </c>
      <c r="R39" s="1">
        <v>0.009434444</v>
      </c>
      <c r="S39" s="1">
        <v>0.010442417</v>
      </c>
      <c r="T39" s="1">
        <v>0.005605</v>
      </c>
      <c r="U39" s="1">
        <v>0.011417857</v>
      </c>
      <c r="V39" s="1">
        <v>0.009326904</v>
      </c>
      <c r="W39" s="1">
        <v>0.014612853</v>
      </c>
    </row>
    <row r="40" s="1" customFormat="1" spans="1:23">
      <c r="A40" s="1" t="s">
        <v>61</v>
      </c>
      <c r="B40" s="1">
        <v>-0.055987053</v>
      </c>
      <c r="C40" s="1">
        <v>-0.0040375</v>
      </c>
      <c r="D40" s="1">
        <v>2</v>
      </c>
      <c r="E40" s="1">
        <v>47</v>
      </c>
      <c r="F40" s="1" t="str">
        <f>IF(AND(E40&gt;=2,E40&lt;=17),"child_adolescent",IF(AND(E40&gt;=18,E40&lt;=39),"young",IF(AND(E40&gt;=40,E40&lt;=59),"middle",IF(E40&gt;=60,"old",NA))))</f>
        <v>middle</v>
      </c>
      <c r="G40" s="1">
        <v>0.318299991630919</v>
      </c>
      <c r="H40" s="1">
        <f t="shared" si="0"/>
        <v>1.00029999163092</v>
      </c>
      <c r="I40" s="1">
        <v>0.014380072</v>
      </c>
      <c r="J40" s="1">
        <v>0.03237615</v>
      </c>
      <c r="K40" s="1">
        <v>0.01964242</v>
      </c>
      <c r="L40" s="1">
        <v>-0.000949603</v>
      </c>
      <c r="M40" s="1">
        <v>0.010857684</v>
      </c>
      <c r="N40" s="1">
        <v>0.000462294</v>
      </c>
      <c r="O40" s="1">
        <v>0.016758611</v>
      </c>
      <c r="P40" s="1">
        <v>0.015119682</v>
      </c>
      <c r="Q40" s="1">
        <v>0.000663849</v>
      </c>
      <c r="R40" s="1">
        <v>-0.000633337</v>
      </c>
      <c r="S40" s="1">
        <v>0.007440115</v>
      </c>
      <c r="T40" s="1">
        <v>0.005239845</v>
      </c>
      <c r="U40" s="1">
        <v>-0.00182746</v>
      </c>
      <c r="V40" s="1">
        <v>0.013255635</v>
      </c>
      <c r="W40" s="1">
        <v>0.006499866</v>
      </c>
    </row>
    <row r="41" s="1" customFormat="1" spans="1:23">
      <c r="A41" s="1" t="s">
        <v>62</v>
      </c>
      <c r="B41" s="1">
        <v>-0.05390319</v>
      </c>
      <c r="C41" s="1">
        <v>-0.003322543</v>
      </c>
      <c r="D41" s="1">
        <v>2</v>
      </c>
      <c r="E41" s="1">
        <v>47</v>
      </c>
      <c r="F41" s="1" t="str">
        <f>IF(AND(E41&gt;=2,E41&lt;=17),"child_adolescent",IF(AND(E41&gt;=18,E41&lt;=39),"young",IF(AND(E41&gt;=40,E41&lt;=59),"middle",IF(E41&gt;=60,"old",NA))))</f>
        <v>middle</v>
      </c>
      <c r="G41" s="1">
        <v>0.31829999228717</v>
      </c>
      <c r="H41" s="1">
        <f t="shared" si="0"/>
        <v>1.00029999228717</v>
      </c>
      <c r="I41" s="1">
        <v>0.012767857</v>
      </c>
      <c r="J41" s="1">
        <v>0.020328452</v>
      </c>
      <c r="K41" s="1">
        <v>0.015836179</v>
      </c>
      <c r="L41" s="1">
        <v>-0.007149261</v>
      </c>
      <c r="M41" s="1">
        <v>0.012366389</v>
      </c>
      <c r="N41" s="1">
        <v>0.01091483</v>
      </c>
      <c r="O41" s="1">
        <v>0.019001861</v>
      </c>
      <c r="P41" s="1">
        <v>0.013717179</v>
      </c>
      <c r="Q41" s="1">
        <v>0.006680898</v>
      </c>
      <c r="R41" s="1">
        <v>-0.004851349</v>
      </c>
      <c r="S41" s="1">
        <v>0.009678928</v>
      </c>
      <c r="T41" s="1">
        <v>0.00624627</v>
      </c>
      <c r="U41" s="1">
        <v>-0.00097996</v>
      </c>
      <c r="V41" s="1">
        <v>0.014841468</v>
      </c>
      <c r="W41" s="1">
        <v>0.011497261</v>
      </c>
    </row>
    <row r="42" s="1" customFormat="1" spans="1:23">
      <c r="A42" s="1" t="s">
        <v>63</v>
      </c>
      <c r="B42" s="1">
        <v>-0.040056131</v>
      </c>
      <c r="C42" s="1">
        <v>-0.010068551</v>
      </c>
      <c r="D42" s="1">
        <v>2</v>
      </c>
      <c r="E42" s="1">
        <v>51</v>
      </c>
      <c r="F42" s="1" t="str">
        <f>IF(AND(E42&gt;=2,E42&lt;=17),"child_adolescent",IF(AND(E42&gt;=18,E42&lt;=39),"young",IF(AND(E42&gt;=40,E42&lt;=59),"middle",IF(E42&gt;=60,"old",NA))))</f>
        <v>middle</v>
      </c>
      <c r="G42" s="1">
        <v>0.268299996171431</v>
      </c>
      <c r="H42" s="1">
        <f t="shared" si="0"/>
        <v>0.950299996171431</v>
      </c>
      <c r="I42" s="1">
        <v>0.015106428</v>
      </c>
      <c r="J42" s="1">
        <v>0.022433888</v>
      </c>
      <c r="K42" s="1">
        <v>0.010168571</v>
      </c>
      <c r="L42" s="1">
        <v>0.000598175</v>
      </c>
      <c r="M42" s="1">
        <v>0.01426996</v>
      </c>
      <c r="N42" s="1">
        <v>-0.010621389</v>
      </c>
      <c r="O42" s="1">
        <v>0.024280075</v>
      </c>
      <c r="P42" s="1">
        <v>0.010476468</v>
      </c>
      <c r="Q42" s="1">
        <v>-0.02393373</v>
      </c>
      <c r="R42" s="1">
        <v>0.004325873</v>
      </c>
      <c r="S42" s="1">
        <v>0.01201869</v>
      </c>
      <c r="T42" s="1">
        <v>0.005771266</v>
      </c>
      <c r="U42" s="1">
        <v>-0.002994286</v>
      </c>
      <c r="V42" s="1">
        <v>-0.013097623</v>
      </c>
      <c r="W42" s="1">
        <v>-0.007682658</v>
      </c>
    </row>
    <row r="43" s="1" customFormat="1" spans="1:23">
      <c r="A43" s="1" t="s">
        <v>64</v>
      </c>
      <c r="B43" s="1">
        <v>-0.024396272</v>
      </c>
      <c r="C43" s="1">
        <v>-0.014072871</v>
      </c>
      <c r="D43" s="1">
        <v>1</v>
      </c>
      <c r="E43" s="1">
        <v>51</v>
      </c>
      <c r="F43" s="1" t="str">
        <f>IF(AND(E43&gt;=2,E43&lt;=17),"child_adolescent",IF(AND(E43&gt;=18,E43&lt;=39),"young",IF(AND(E43&gt;=40,E43&lt;=59),"middle",IF(E43&gt;=60,"old",NA))))</f>
        <v>middle</v>
      </c>
      <c r="G43" s="1">
        <v>0.248300000747385</v>
      </c>
      <c r="H43" s="1">
        <f t="shared" si="0"/>
        <v>0.930300000747385</v>
      </c>
      <c r="I43" s="1">
        <v>0.019710754</v>
      </c>
      <c r="J43" s="1">
        <v>-0.001212301</v>
      </c>
      <c r="K43" s="1">
        <v>-0.022136904</v>
      </c>
      <c r="L43" s="1">
        <v>0.001702226</v>
      </c>
      <c r="M43" s="1">
        <v>0.014725198</v>
      </c>
      <c r="N43" s="1">
        <v>-0.005058178</v>
      </c>
      <c r="O43" s="1">
        <v>0.021095433</v>
      </c>
      <c r="P43" s="1">
        <v>0.011854921</v>
      </c>
      <c r="Q43" s="1">
        <v>-0.019132024</v>
      </c>
      <c r="R43" s="1">
        <v>0.008243175</v>
      </c>
      <c r="S43" s="1">
        <v>0.016404084</v>
      </c>
      <c r="T43" s="1">
        <v>0.004755317</v>
      </c>
      <c r="U43" s="1">
        <v>-0.004187261</v>
      </c>
      <c r="V43" s="1">
        <v>-0.014024047</v>
      </c>
      <c r="W43" s="1">
        <v>-0.00538496</v>
      </c>
    </row>
    <row r="44" s="1" customFormat="1" spans="1:23">
      <c r="A44" s="1" t="s">
        <v>65</v>
      </c>
      <c r="B44" s="1">
        <v>-0.022741494</v>
      </c>
      <c r="C44" s="1">
        <v>-0.025625873</v>
      </c>
      <c r="D44" s="1">
        <v>1</v>
      </c>
      <c r="E44" s="1">
        <v>51</v>
      </c>
      <c r="F44" s="1" t="str">
        <f>IF(AND(E44&gt;=2,E44&lt;=17),"child_adolescent",IF(AND(E44&gt;=18,E44&lt;=39),"young",IF(AND(E44&gt;=40,E44&lt;=59),"middle",IF(E44&gt;=60,"old",NA))))</f>
        <v>middle</v>
      </c>
      <c r="G44" s="1">
        <v>0.248299997960543</v>
      </c>
      <c r="H44" s="1">
        <f t="shared" si="0"/>
        <v>0.930299997960543</v>
      </c>
      <c r="I44" s="1">
        <v>0.021705039</v>
      </c>
      <c r="J44" s="1">
        <v>-0.036857895</v>
      </c>
      <c r="K44" s="1">
        <v>0.008752024</v>
      </c>
      <c r="L44" s="1">
        <v>0.003974131</v>
      </c>
      <c r="M44" s="1">
        <v>0.014287424</v>
      </c>
      <c r="N44" s="1">
        <v>-0.005160278</v>
      </c>
      <c r="O44" s="1">
        <v>0.020648686</v>
      </c>
      <c r="P44" s="1">
        <v>0.012375007</v>
      </c>
      <c r="Q44" s="1">
        <v>-0.013527698</v>
      </c>
      <c r="R44" s="1">
        <v>0.0054225</v>
      </c>
      <c r="S44" s="1">
        <v>0.014540555</v>
      </c>
      <c r="T44" s="1">
        <v>0.005051068</v>
      </c>
      <c r="U44" s="1">
        <v>-0.00946742</v>
      </c>
      <c r="V44" s="1">
        <v>0.007495552</v>
      </c>
      <c r="W44" s="1">
        <v>0.009785238</v>
      </c>
    </row>
    <row r="45" s="1" customFormat="1" spans="1:23">
      <c r="A45" s="1" t="s">
        <v>66</v>
      </c>
      <c r="B45" s="1">
        <v>-0.018822136</v>
      </c>
      <c r="C45" s="1">
        <v>-0.020463707</v>
      </c>
      <c r="D45" s="1">
        <v>1</v>
      </c>
      <c r="E45" s="1">
        <v>51</v>
      </c>
      <c r="F45" s="1" t="str">
        <f>IF(AND(E45&gt;=2,E45&lt;=17),"child_adolescent",IF(AND(E45&gt;=18,E45&lt;=39),"young",IF(AND(E45&gt;=40,E45&lt;=59),"middle",IF(E45&gt;=60,"old",NA))))</f>
        <v>middle</v>
      </c>
      <c r="G45" s="1">
        <v>0.248300000368417</v>
      </c>
      <c r="H45" s="1">
        <f t="shared" si="0"/>
        <v>0.930300000368417</v>
      </c>
      <c r="I45" s="1">
        <v>0.021803427</v>
      </c>
      <c r="J45" s="1">
        <v>-0.0200173</v>
      </c>
      <c r="K45" s="1">
        <v>-0.013570656</v>
      </c>
      <c r="L45" s="1">
        <v>0.00326496</v>
      </c>
      <c r="M45" s="1">
        <v>0.015456508</v>
      </c>
      <c r="N45" s="1">
        <v>-0.011380278</v>
      </c>
      <c r="O45" s="1">
        <v>0.022633492</v>
      </c>
      <c r="P45" s="1">
        <v>0.010701746</v>
      </c>
      <c r="Q45" s="1">
        <v>-0.022066212</v>
      </c>
      <c r="R45" s="1">
        <v>0.00718877</v>
      </c>
      <c r="S45" s="1">
        <v>0.015376905</v>
      </c>
      <c r="T45" s="1">
        <v>0.004858333</v>
      </c>
      <c r="U45" s="1">
        <v>-0.008309722</v>
      </c>
      <c r="V45" s="1">
        <v>-0.007620436</v>
      </c>
      <c r="W45" s="1">
        <v>-0.005402579</v>
      </c>
    </row>
    <row r="46" s="1" customFormat="1" spans="1:23">
      <c r="A46" s="1" t="s">
        <v>67</v>
      </c>
      <c r="B46" s="1">
        <v>-0.042373116</v>
      </c>
      <c r="C46" s="1">
        <v>0.002941388</v>
      </c>
      <c r="D46" s="1">
        <v>2</v>
      </c>
      <c r="E46" s="1">
        <v>76</v>
      </c>
      <c r="F46" s="1" t="str">
        <f>IF(AND(E46&gt;=2,E46&lt;=17),"child_adolescent",IF(AND(E46&gt;=18,E46&lt;=39),"young",IF(AND(E46&gt;=40,E46&lt;=59),"middle",IF(E46&gt;=60,"old",NA))))</f>
        <v>old</v>
      </c>
      <c r="G46" s="1">
        <v>0.248299995423531</v>
      </c>
      <c r="H46" s="1">
        <f t="shared" si="0"/>
        <v>0.930299995423531</v>
      </c>
      <c r="I46" s="1">
        <v>0.013698211</v>
      </c>
      <c r="J46" s="1">
        <v>0.036896904</v>
      </c>
      <c r="K46" s="1">
        <v>0.018324033</v>
      </c>
      <c r="L46" s="1">
        <v>0.002804084</v>
      </c>
      <c r="M46" s="1">
        <v>0.009287244</v>
      </c>
      <c r="N46" s="1">
        <v>-0.017859964</v>
      </c>
      <c r="O46" s="1">
        <v>-0.011098088</v>
      </c>
      <c r="P46" s="1">
        <v>0.015482338</v>
      </c>
      <c r="Q46" s="1">
        <v>0.012228889</v>
      </c>
      <c r="R46" s="1">
        <v>-0.011021115</v>
      </c>
      <c r="S46" s="1">
        <v>0.008798052</v>
      </c>
      <c r="T46" s="1">
        <v>0.003938333</v>
      </c>
      <c r="U46" s="1">
        <v>-0.002828333</v>
      </c>
      <c r="V46" s="1">
        <v>0.013623845</v>
      </c>
      <c r="W46" s="1">
        <v>0.009776425</v>
      </c>
    </row>
    <row r="47" s="1" customFormat="1" spans="1:23">
      <c r="A47" s="1" t="s">
        <v>68</v>
      </c>
      <c r="B47" s="1">
        <v>-0.034948788</v>
      </c>
      <c r="C47" s="1">
        <v>-0.004501515</v>
      </c>
      <c r="D47" s="1">
        <v>1</v>
      </c>
      <c r="E47" s="1">
        <v>76</v>
      </c>
      <c r="F47" s="1" t="str">
        <f>IF(AND(E47&gt;=2,E47&lt;=17),"child_adolescent",IF(AND(E47&gt;=18,E47&lt;=39),"young",IF(AND(E47&gt;=40,E47&lt;=59),"middle",IF(E47&gt;=60,"old",NA))))</f>
        <v>old</v>
      </c>
      <c r="G47" s="1">
        <v>0.218299996172528</v>
      </c>
      <c r="H47" s="1">
        <f t="shared" si="0"/>
        <v>0.900299996172528</v>
      </c>
      <c r="I47" s="1">
        <v>0.014091634</v>
      </c>
      <c r="J47" s="1">
        <v>0.032054047</v>
      </c>
      <c r="K47" s="1">
        <v>0.017709956</v>
      </c>
      <c r="L47" s="1">
        <v>0.000419163</v>
      </c>
      <c r="M47" s="1">
        <v>-0.034711031</v>
      </c>
      <c r="N47" s="1">
        <v>-0.014420003</v>
      </c>
      <c r="O47" s="1">
        <v>-0.006617478</v>
      </c>
      <c r="P47" s="1">
        <v>0.015173508</v>
      </c>
      <c r="Q47" s="1">
        <v>0.010946865</v>
      </c>
      <c r="R47" s="1">
        <v>0.001364405</v>
      </c>
      <c r="S47" s="1">
        <v>0.010364643</v>
      </c>
      <c r="T47" s="1">
        <v>0.003068175</v>
      </c>
      <c r="U47" s="1">
        <v>-0.010930516</v>
      </c>
      <c r="V47" s="1">
        <v>0.012624285</v>
      </c>
      <c r="W47" s="1">
        <v>0.015634325</v>
      </c>
    </row>
    <row r="48" s="1" customFormat="1" spans="1:23">
      <c r="A48" s="1" t="s">
        <v>69</v>
      </c>
      <c r="B48" s="1">
        <v>-0.031776102</v>
      </c>
      <c r="C48" s="1">
        <v>0.000715655</v>
      </c>
      <c r="D48" s="1">
        <v>3</v>
      </c>
      <c r="E48" s="1">
        <v>37</v>
      </c>
      <c r="F48" s="1" t="str">
        <f>IF(AND(E48&gt;=2,E48&lt;=17),"child_adolescent",IF(AND(E48&gt;=18,E48&lt;=39),"young",IF(AND(E48&gt;=40,E48&lt;=59),"middle",IF(E48&gt;=60,"old",NA))))</f>
        <v>young</v>
      </c>
      <c r="G48" s="1">
        <v>0.278299994572462</v>
      </c>
      <c r="H48" s="1">
        <f t="shared" si="0"/>
        <v>0.960299994572462</v>
      </c>
      <c r="I48" s="1">
        <v>0.011120252</v>
      </c>
      <c r="J48" s="1">
        <v>0.004015158</v>
      </c>
      <c r="K48" s="1">
        <v>-0.009074207</v>
      </c>
      <c r="L48" s="1">
        <v>-0.01186</v>
      </c>
      <c r="M48" s="1">
        <v>0.011946674</v>
      </c>
      <c r="N48" s="1">
        <v>0.014206591</v>
      </c>
      <c r="O48" s="1">
        <v>-0.004909877</v>
      </c>
      <c r="P48" s="1">
        <v>0.008154845</v>
      </c>
      <c r="Q48" s="1">
        <v>0.015083571</v>
      </c>
      <c r="R48" s="1">
        <v>0.007391071</v>
      </c>
      <c r="S48" s="1">
        <v>0.014113618</v>
      </c>
      <c r="T48" s="1">
        <v>0.004537063</v>
      </c>
      <c r="U48" s="1">
        <v>0.012411079</v>
      </c>
      <c r="V48" s="1">
        <v>-0.013775985</v>
      </c>
      <c r="W48" s="1">
        <v>0.004616951</v>
      </c>
    </row>
    <row r="49" s="1" customFormat="1" spans="1:23">
      <c r="A49" s="1" t="s">
        <v>70</v>
      </c>
      <c r="B49" s="1">
        <v>-0.028075863</v>
      </c>
      <c r="C49" s="1">
        <v>0.000516161</v>
      </c>
      <c r="D49" s="1">
        <v>3</v>
      </c>
      <c r="E49" s="1">
        <v>37</v>
      </c>
      <c r="F49" s="1" t="str">
        <f>IF(AND(E49&gt;=2,E49&lt;=17),"child_adolescent",IF(AND(E49&gt;=18,E49&lt;=39),"young",IF(AND(E49&gt;=40,E49&lt;=59),"middle",IF(E49&gt;=60,"old",NA))))</f>
        <v>young</v>
      </c>
      <c r="G49" s="1">
        <v>0.23829999694913</v>
      </c>
      <c r="H49" s="1">
        <f t="shared" si="0"/>
        <v>0.920299996949131</v>
      </c>
      <c r="I49" s="1">
        <v>0.014232186</v>
      </c>
      <c r="J49" s="1">
        <v>0.002315198</v>
      </c>
      <c r="K49" s="1">
        <v>-0.015163091</v>
      </c>
      <c r="L49" s="1">
        <v>-0.005252619</v>
      </c>
      <c r="M49" s="1">
        <v>0.01288742</v>
      </c>
      <c r="N49" s="1">
        <v>0.015016587</v>
      </c>
      <c r="O49" s="1">
        <v>0.00166373</v>
      </c>
      <c r="P49" s="1">
        <v>0.010539762</v>
      </c>
      <c r="Q49" s="1">
        <v>0.004981548</v>
      </c>
      <c r="R49" s="1">
        <v>-0.01007996</v>
      </c>
      <c r="S49" s="1">
        <v>0.016007619</v>
      </c>
      <c r="T49" s="1">
        <v>0.005386746</v>
      </c>
      <c r="U49" s="1">
        <v>0.009623254</v>
      </c>
      <c r="V49" s="1">
        <v>-0.009867778</v>
      </c>
      <c r="W49" s="1">
        <v>-0.006974167</v>
      </c>
    </row>
    <row r="50" s="1" customFormat="1" spans="1:23">
      <c r="A50" s="1" t="s">
        <v>71</v>
      </c>
      <c r="B50" s="1">
        <v>-0.001080085</v>
      </c>
      <c r="C50" s="1">
        <v>0.005384207</v>
      </c>
      <c r="D50" s="1">
        <v>1</v>
      </c>
      <c r="E50" s="1">
        <v>37</v>
      </c>
      <c r="F50" s="1" t="str">
        <f>IF(AND(E50&gt;=2,E50&lt;=17),"child_adolescent",IF(AND(E50&gt;=18,E50&lt;=39),"young",IF(AND(E50&gt;=40,E50&lt;=59),"middle",IF(E50&gt;=60,"old",NA))))</f>
        <v>young</v>
      </c>
      <c r="G50" s="1">
        <v>0.138299998857596</v>
      </c>
      <c r="H50" s="1">
        <f t="shared" si="0"/>
        <v>0.820299998857596</v>
      </c>
      <c r="I50" s="1">
        <v>-0.035236312</v>
      </c>
      <c r="J50" s="1">
        <v>0.007392381</v>
      </c>
      <c r="K50" s="1">
        <v>-0.01231913</v>
      </c>
      <c r="L50" s="1">
        <v>0.001810447</v>
      </c>
      <c r="M50" s="1">
        <v>0.014410952</v>
      </c>
      <c r="N50" s="1">
        <v>0.018493928</v>
      </c>
      <c r="O50" s="1">
        <v>-0.008581273</v>
      </c>
      <c r="P50" s="1">
        <v>-0.00968618</v>
      </c>
      <c r="Q50" s="1">
        <v>0.012292421</v>
      </c>
      <c r="R50" s="1">
        <v>-0.014386031</v>
      </c>
      <c r="S50" s="1">
        <v>0.017191905</v>
      </c>
      <c r="T50" s="1">
        <v>-0.039188734</v>
      </c>
      <c r="U50" s="1">
        <v>0.010408095</v>
      </c>
      <c r="V50" s="1">
        <v>-0.007059946</v>
      </c>
      <c r="W50" s="1">
        <v>-0.007990357</v>
      </c>
    </row>
    <row r="51" s="1" customFormat="1" spans="1:23">
      <c r="A51" s="1" t="s">
        <v>72</v>
      </c>
      <c r="B51" s="1">
        <v>-0.028632221</v>
      </c>
      <c r="C51" s="1">
        <v>-0.003923933</v>
      </c>
      <c r="D51" s="1">
        <v>1</v>
      </c>
      <c r="E51" s="1">
        <v>37</v>
      </c>
      <c r="F51" s="1" t="str">
        <f>IF(AND(E51&gt;=2,E51&lt;=17),"child_adolescent",IF(AND(E51&gt;=18,E51&lt;=39),"young",IF(AND(E51&gt;=40,E51&lt;=59),"middle",IF(E51&gt;=60,"old",NA))))</f>
        <v>young</v>
      </c>
      <c r="G51" s="1">
        <v>0.278299996531472</v>
      </c>
      <c r="H51" s="1">
        <f t="shared" si="0"/>
        <v>0.960299996531472</v>
      </c>
      <c r="I51" s="1">
        <v>0.011288178</v>
      </c>
      <c r="J51" s="1">
        <v>-0.004334207</v>
      </c>
      <c r="K51" s="1">
        <v>-0.007187499</v>
      </c>
      <c r="L51" s="1">
        <v>-0.005881071</v>
      </c>
      <c r="M51" s="1">
        <v>0.013029686</v>
      </c>
      <c r="N51" s="1">
        <v>0.014375833</v>
      </c>
      <c r="O51" s="1">
        <v>-0.006069686</v>
      </c>
      <c r="P51" s="1">
        <v>0.007928413</v>
      </c>
      <c r="Q51" s="1">
        <v>0.016760357</v>
      </c>
      <c r="R51" s="1">
        <v>0.007401032</v>
      </c>
      <c r="S51" s="1">
        <v>0.015539246</v>
      </c>
      <c r="T51" s="1">
        <v>0.00571496</v>
      </c>
      <c r="U51" s="1">
        <v>0.012025238</v>
      </c>
      <c r="V51" s="1">
        <v>-0.00936627</v>
      </c>
      <c r="W51" s="1">
        <v>-0.007972182</v>
      </c>
    </row>
    <row r="52" s="1" customFormat="1" spans="1:23">
      <c r="A52" s="1" t="s">
        <v>73</v>
      </c>
      <c r="B52" s="1">
        <v>-0.019323347</v>
      </c>
      <c r="C52" s="1">
        <v>-0.026440074</v>
      </c>
      <c r="D52" s="1">
        <v>1</v>
      </c>
      <c r="E52" s="1">
        <v>43</v>
      </c>
      <c r="F52" s="1" t="str">
        <f>IF(AND(E52&gt;=2,E52&lt;=17),"child_adolescent",IF(AND(E52&gt;=18,E52&lt;=39),"young",IF(AND(E52&gt;=40,E52&lt;=59),"middle",IF(E52&gt;=60,"old",NA))))</f>
        <v>middle</v>
      </c>
      <c r="G52" s="1">
        <v>0.168299993311065</v>
      </c>
      <c r="H52" s="1">
        <f t="shared" si="0"/>
        <v>0.850299993311065</v>
      </c>
      <c r="I52" s="1">
        <v>-0.046960909</v>
      </c>
      <c r="J52" s="1">
        <v>0.028689603</v>
      </c>
      <c r="K52" s="1">
        <v>0.014380238</v>
      </c>
      <c r="L52" s="1">
        <v>0.008204596</v>
      </c>
      <c r="M52" s="1">
        <v>-0.027625599</v>
      </c>
      <c r="N52" s="1">
        <v>0.011793806</v>
      </c>
      <c r="O52" s="1">
        <v>0.012297096</v>
      </c>
      <c r="P52" s="1">
        <v>0.009356133</v>
      </c>
      <c r="Q52" s="1">
        <v>0.008095592</v>
      </c>
      <c r="R52" s="1">
        <v>-0.002301468</v>
      </c>
      <c r="S52" s="1">
        <v>-0.021599841</v>
      </c>
      <c r="T52" s="1">
        <v>0.004995476</v>
      </c>
      <c r="U52" s="1">
        <v>0.005893968</v>
      </c>
      <c r="V52" s="1">
        <v>0.014849992</v>
      </c>
      <c r="W52" s="1">
        <v>-0.008090635</v>
      </c>
    </row>
    <row r="53" s="1" customFormat="1" spans="1:23">
      <c r="A53" s="1" t="s">
        <v>74</v>
      </c>
      <c r="B53" s="1">
        <v>-0.055984891</v>
      </c>
      <c r="C53" s="3">
        <v>-1.42e-5</v>
      </c>
      <c r="D53" s="1">
        <v>2</v>
      </c>
      <c r="E53" s="1">
        <v>26</v>
      </c>
      <c r="F53" s="1" t="str">
        <f>IF(AND(E53&gt;=2,E53&lt;=17),"child_adolescent",IF(AND(E53&gt;=18,E53&lt;=39),"young",IF(AND(E53&gt;=40,E53&lt;=59),"middle",IF(E53&gt;=60,"old",NA))))</f>
        <v>young</v>
      </c>
      <c r="G53" s="1">
        <v>0.30829999348758</v>
      </c>
      <c r="H53" s="1">
        <f t="shared" si="0"/>
        <v>0.99029999348758</v>
      </c>
      <c r="I53" s="1">
        <v>0.012390591</v>
      </c>
      <c r="J53" s="1">
        <v>0.025836507</v>
      </c>
      <c r="K53" s="1">
        <v>0.018402734</v>
      </c>
      <c r="L53" s="1">
        <v>0.001063452</v>
      </c>
      <c r="M53" s="1">
        <v>0.011605436</v>
      </c>
      <c r="N53" s="1">
        <v>0.012135754</v>
      </c>
      <c r="O53" s="1">
        <v>0.019055357</v>
      </c>
      <c r="P53" s="1">
        <v>0.015052338</v>
      </c>
      <c r="Q53" s="1">
        <v>0.008509643</v>
      </c>
      <c r="R53" s="1">
        <v>-0.011369643</v>
      </c>
      <c r="S53" s="1">
        <v>0.007872222</v>
      </c>
      <c r="T53" s="1">
        <v>0.006831627</v>
      </c>
      <c r="U53" s="1">
        <v>0.00461127</v>
      </c>
      <c r="V53" s="1">
        <v>0.012686389</v>
      </c>
      <c r="W53" s="1">
        <v>0.007039087</v>
      </c>
    </row>
    <row r="54" s="1" customFormat="1" spans="1:23">
      <c r="A54" s="1" t="s">
        <v>75</v>
      </c>
      <c r="B54" s="1">
        <v>-0.04772052</v>
      </c>
      <c r="C54" s="1">
        <v>-0.001703016</v>
      </c>
      <c r="D54" s="1">
        <v>2</v>
      </c>
      <c r="E54" s="1">
        <v>37</v>
      </c>
      <c r="F54" s="1" t="str">
        <f>IF(AND(E54&gt;=2,E54&lt;=17),"child_adolescent",IF(AND(E54&gt;=18,E54&lt;=39),"young",IF(AND(E54&gt;=40,E54&lt;=59),"middle",IF(E54&gt;=60,"old",NA))))</f>
        <v>young</v>
      </c>
      <c r="G54" s="1">
        <v>0.298299992237957</v>
      </c>
      <c r="H54" s="1">
        <f t="shared" si="0"/>
        <v>0.980299992237957</v>
      </c>
      <c r="I54" s="1">
        <v>0.013309881</v>
      </c>
      <c r="J54" s="1">
        <v>0.025132817</v>
      </c>
      <c r="K54" s="1">
        <v>0.017896269</v>
      </c>
      <c r="L54" s="1">
        <v>-0.024520992</v>
      </c>
      <c r="M54" s="1">
        <v>0.012666663</v>
      </c>
      <c r="N54" s="1">
        <v>-0.004265599</v>
      </c>
      <c r="O54" s="1">
        <v>0.016798055</v>
      </c>
      <c r="P54" s="1">
        <v>0.013206865</v>
      </c>
      <c r="Q54" s="1">
        <v>0.002923333</v>
      </c>
      <c r="R54" s="1">
        <v>-0.003653258</v>
      </c>
      <c r="S54" s="1">
        <v>0.009268211</v>
      </c>
      <c r="T54" s="1">
        <v>0.005931392</v>
      </c>
      <c r="U54" s="1">
        <v>-0.000608294</v>
      </c>
      <c r="V54" s="1">
        <v>0.013355992</v>
      </c>
      <c r="W54" s="1">
        <v>0.006653488</v>
      </c>
    </row>
    <row r="55" s="1" customFormat="1" spans="1:23">
      <c r="A55" s="1" t="s">
        <v>76</v>
      </c>
      <c r="B55" s="1">
        <v>-0.049159648</v>
      </c>
      <c r="C55" s="1">
        <v>-0.009404684</v>
      </c>
      <c r="D55" s="1">
        <v>2</v>
      </c>
      <c r="E55" s="1">
        <v>37</v>
      </c>
      <c r="F55" s="1" t="str">
        <f>IF(AND(E55&gt;=2,E55&lt;=17),"child_adolescent",IF(AND(E55&gt;=18,E55&lt;=39),"young",IF(AND(E55&gt;=40,E55&lt;=59),"middle",IF(E55&gt;=60,"old",NA))))</f>
        <v>young</v>
      </c>
      <c r="G55" s="1">
        <v>0.298299994571638</v>
      </c>
      <c r="H55" s="1">
        <f t="shared" si="0"/>
        <v>0.980299994571638</v>
      </c>
      <c r="I55" s="1">
        <v>0.017632814</v>
      </c>
      <c r="J55" s="1">
        <v>0.024685476</v>
      </c>
      <c r="K55" s="1">
        <v>0.012441428</v>
      </c>
      <c r="L55" s="1">
        <v>0.001588333</v>
      </c>
      <c r="M55" s="1">
        <v>0.006950631</v>
      </c>
      <c r="N55" s="1">
        <v>-0.021514329</v>
      </c>
      <c r="O55" s="1">
        <v>0.017155277</v>
      </c>
      <c r="P55" s="1">
        <v>0.014159282</v>
      </c>
      <c r="Q55" s="1">
        <v>0.008875397</v>
      </c>
      <c r="R55" s="1">
        <v>0.011106627</v>
      </c>
      <c r="S55" s="1">
        <v>0.012152099</v>
      </c>
      <c r="T55" s="1">
        <v>0.006024325</v>
      </c>
      <c r="U55" s="1">
        <v>0.006241547</v>
      </c>
      <c r="V55" s="1">
        <v>0.010354325</v>
      </c>
      <c r="W55" s="1">
        <v>0.011973488</v>
      </c>
    </row>
    <row r="56" s="1" customFormat="1" spans="1:23">
      <c r="A56" s="1" t="s">
        <v>77</v>
      </c>
      <c r="B56" s="1">
        <v>-0.047485823</v>
      </c>
      <c r="C56" s="1">
        <v>-0.006258955</v>
      </c>
      <c r="D56" s="1">
        <v>2</v>
      </c>
      <c r="E56" s="1">
        <v>37</v>
      </c>
      <c r="F56" s="1" t="str">
        <f>IF(AND(E56&gt;=2,E56&lt;=17),"child_adolescent",IF(AND(E56&gt;=18,E56&lt;=39),"young",IF(AND(E56&gt;=40,E56&lt;=59),"middle",IF(E56&gt;=60,"old",NA))))</f>
        <v>young</v>
      </c>
      <c r="G56" s="1">
        <v>0.288299995134593</v>
      </c>
      <c r="H56" s="1">
        <f t="shared" si="0"/>
        <v>0.970299995134593</v>
      </c>
      <c r="I56" s="1">
        <v>0.017589199</v>
      </c>
      <c r="J56" s="1">
        <v>0.026648924</v>
      </c>
      <c r="K56" s="1">
        <v>0.011502027</v>
      </c>
      <c r="L56" s="1">
        <v>-0.000751425</v>
      </c>
      <c r="M56" s="1">
        <v>0.006469213</v>
      </c>
      <c r="N56" s="1">
        <v>-0.022679134</v>
      </c>
      <c r="O56" s="1">
        <v>0.016650396</v>
      </c>
      <c r="P56" s="1">
        <v>0.012996263</v>
      </c>
      <c r="Q56" s="1">
        <v>0.009627897</v>
      </c>
      <c r="R56" s="1">
        <v>0.010839047</v>
      </c>
      <c r="S56" s="1">
        <v>0.011940949</v>
      </c>
      <c r="T56" s="1">
        <v>0.006630516</v>
      </c>
      <c r="U56" s="1">
        <v>0.009826306</v>
      </c>
      <c r="V56" s="1">
        <v>0.00786421</v>
      </c>
      <c r="W56" s="1">
        <v>0.010196832</v>
      </c>
    </row>
    <row r="57" s="1" customFormat="1" spans="1:23">
      <c r="A57" s="1" t="s">
        <v>78</v>
      </c>
      <c r="B57" s="1">
        <v>-0.055473597</v>
      </c>
      <c r="C57" s="1">
        <v>0.002138049</v>
      </c>
      <c r="D57" s="1">
        <v>2</v>
      </c>
      <c r="E57" s="1">
        <v>43</v>
      </c>
      <c r="F57" s="1" t="str">
        <f>IF(AND(E57&gt;=2,E57&lt;=17),"child_adolescent",IF(AND(E57&gt;=18,E57&lt;=39),"young",IF(AND(E57&gt;=40,E57&lt;=59),"middle",IF(E57&gt;=60,"old",NA))))</f>
        <v>middle</v>
      </c>
      <c r="G57" s="1">
        <v>0.308299996014856</v>
      </c>
      <c r="H57" s="1">
        <f t="shared" si="0"/>
        <v>0.990299996014856</v>
      </c>
      <c r="I57" s="1">
        <v>0.012136468</v>
      </c>
      <c r="J57" s="1">
        <v>0.028885753</v>
      </c>
      <c r="K57" s="1">
        <v>0.011464365</v>
      </c>
      <c r="L57" s="1">
        <v>0.011776587</v>
      </c>
      <c r="M57" s="1">
        <v>0.012637734</v>
      </c>
      <c r="N57" s="1">
        <v>0.01245496</v>
      </c>
      <c r="O57" s="1">
        <v>0.019707377</v>
      </c>
      <c r="P57" s="1">
        <v>0.008735361</v>
      </c>
      <c r="Q57" s="1">
        <v>0.011134801</v>
      </c>
      <c r="R57" s="1">
        <v>-0.006366468</v>
      </c>
      <c r="S57" s="1">
        <v>0.006758727</v>
      </c>
      <c r="T57" s="1">
        <v>0.006663849</v>
      </c>
      <c r="U57" s="1">
        <v>0.006268611</v>
      </c>
      <c r="V57" s="1">
        <v>0.014165</v>
      </c>
      <c r="W57" s="1">
        <v>0.007154365</v>
      </c>
    </row>
    <row r="58" s="1" customFormat="1" spans="1:23">
      <c r="A58" s="1" t="s">
        <v>79</v>
      </c>
      <c r="B58" s="1">
        <v>-0.048958418</v>
      </c>
      <c r="C58" s="1">
        <v>-0.005922772</v>
      </c>
      <c r="D58" s="1">
        <v>2</v>
      </c>
      <c r="E58" s="1">
        <v>37</v>
      </c>
      <c r="F58" s="1" t="str">
        <f>IF(AND(E58&gt;=2,E58&lt;=17),"child_adolescent",IF(AND(E58&gt;=18,E58&lt;=39),"young",IF(AND(E58&gt;=40,E58&lt;=59),"middle",IF(E58&gt;=60,"old",NA))))</f>
        <v>young</v>
      </c>
      <c r="G58" s="1">
        <v>0.278299995404258</v>
      </c>
      <c r="H58" s="1">
        <f t="shared" si="0"/>
        <v>0.960299995404258</v>
      </c>
      <c r="I58" s="1">
        <v>0.019452777</v>
      </c>
      <c r="J58" s="1">
        <v>0.026419801</v>
      </c>
      <c r="K58" s="1">
        <v>0.011673055</v>
      </c>
      <c r="L58" s="1">
        <v>0.000182103</v>
      </c>
      <c r="M58" s="1">
        <v>0.00684119</v>
      </c>
      <c r="N58" s="1">
        <v>-0.016913294</v>
      </c>
      <c r="O58" s="1">
        <v>0.016985873</v>
      </c>
      <c r="P58" s="1">
        <v>0.01356829</v>
      </c>
      <c r="Q58" s="1">
        <v>0.012554444</v>
      </c>
      <c r="R58" s="1">
        <v>0.010439841</v>
      </c>
      <c r="S58" s="1">
        <v>0.010953809</v>
      </c>
      <c r="T58" s="1">
        <v>0.006374203</v>
      </c>
      <c r="U58" s="1">
        <v>0.011263889</v>
      </c>
      <c r="V58" s="1">
        <v>0.008400079</v>
      </c>
      <c r="W58" s="1">
        <v>0.010281031</v>
      </c>
    </row>
    <row r="59" s="1" customFormat="1" spans="1:23">
      <c r="A59" s="1" t="s">
        <v>80</v>
      </c>
      <c r="B59" s="1">
        <v>-0.047188835</v>
      </c>
      <c r="C59" s="1">
        <v>-0.008819412</v>
      </c>
      <c r="D59" s="1">
        <v>2</v>
      </c>
      <c r="E59" s="1">
        <v>37</v>
      </c>
      <c r="F59" s="1" t="str">
        <f>IF(AND(E59&gt;=2,E59&lt;=17),"child_adolescent",IF(AND(E59&gt;=18,E59&lt;=39),"young",IF(AND(E59&gt;=40,E59&lt;=59),"middle",IF(E59&gt;=60,"old",NA))))</f>
        <v>young</v>
      </c>
      <c r="G59" s="1">
        <v>0.278299995509501</v>
      </c>
      <c r="H59" s="1">
        <f t="shared" si="0"/>
        <v>0.960299995509501</v>
      </c>
      <c r="I59" s="1">
        <v>0.019234249</v>
      </c>
      <c r="J59" s="1">
        <v>0.026509801</v>
      </c>
      <c r="K59" s="1">
        <v>0.013254325</v>
      </c>
      <c r="L59" s="1">
        <v>0.002765436</v>
      </c>
      <c r="M59" s="1">
        <v>0.006686277</v>
      </c>
      <c r="N59" s="1">
        <v>-0.030145793</v>
      </c>
      <c r="O59" s="1">
        <v>0.018380714</v>
      </c>
      <c r="P59" s="1">
        <v>0.013222421</v>
      </c>
      <c r="Q59" s="1">
        <v>0.009299881</v>
      </c>
      <c r="R59" s="1">
        <v>0.01171377</v>
      </c>
      <c r="S59" s="1">
        <v>0.012419127</v>
      </c>
      <c r="T59" s="1">
        <v>0.005957897</v>
      </c>
      <c r="U59" s="1">
        <v>0.0114225</v>
      </c>
      <c r="V59" s="1">
        <v>0.006820956</v>
      </c>
      <c r="W59" s="1">
        <v>0.010136078</v>
      </c>
    </row>
    <row r="60" s="1" customFormat="1" spans="1:23">
      <c r="A60" s="1" t="s">
        <v>81</v>
      </c>
      <c r="B60" s="1">
        <v>-0.054174437</v>
      </c>
      <c r="C60" s="1">
        <v>0.000780759</v>
      </c>
      <c r="D60" s="1">
        <v>2</v>
      </c>
      <c r="E60" s="1">
        <v>26</v>
      </c>
      <c r="F60" s="1" t="str">
        <f>IF(AND(E60&gt;=2,E60&lt;=17),"child_adolescent",IF(AND(E60&gt;=18,E60&lt;=39),"young",IF(AND(E60&gt;=40,E60&lt;=59),"middle",IF(E60&gt;=60,"old",NA))))</f>
        <v>young</v>
      </c>
      <c r="G60" s="1">
        <v>0.318299994712596</v>
      </c>
      <c r="H60" s="1">
        <f t="shared" si="0"/>
        <v>1.0002999947126</v>
      </c>
      <c r="I60" s="1">
        <v>0.013136306</v>
      </c>
      <c r="J60" s="1">
        <v>0.022440793</v>
      </c>
      <c r="K60" s="1">
        <v>0.013238131</v>
      </c>
      <c r="L60" s="1">
        <v>0.002829365</v>
      </c>
      <c r="M60" s="1">
        <v>0.013649603</v>
      </c>
      <c r="N60" s="1">
        <v>0.011656944</v>
      </c>
      <c r="O60" s="1">
        <v>0.014514008</v>
      </c>
      <c r="P60" s="1">
        <v>0.014863568</v>
      </c>
      <c r="Q60" s="1">
        <v>0.009790754</v>
      </c>
      <c r="R60" s="1">
        <v>-0.013639643</v>
      </c>
      <c r="S60" s="1">
        <v>0.010110317</v>
      </c>
      <c r="T60" s="1">
        <v>0.007015119</v>
      </c>
      <c r="U60" s="1">
        <v>0.00632</v>
      </c>
      <c r="V60" s="1">
        <v>0.010905992</v>
      </c>
      <c r="W60" s="1">
        <v>0.010962341</v>
      </c>
    </row>
    <row r="61" s="1" customFormat="1" spans="1:23">
      <c r="A61" s="1" t="s">
        <v>82</v>
      </c>
      <c r="B61" s="1">
        <v>-0.052839058</v>
      </c>
      <c r="C61" s="1">
        <v>0.001355557</v>
      </c>
      <c r="D61" s="1">
        <v>2</v>
      </c>
      <c r="E61" s="1">
        <v>26</v>
      </c>
      <c r="F61" s="1" t="str">
        <f>IF(AND(E61&gt;=2,E61&lt;=17),"child_adolescent",IF(AND(E61&gt;=18,E61&lt;=39),"young",IF(AND(E61&gt;=40,E61&lt;=59),"middle",IF(E61&gt;=60,"old",NA))))</f>
        <v>young</v>
      </c>
      <c r="G61" s="1">
        <v>0.2882999955392</v>
      </c>
      <c r="H61" s="1">
        <f t="shared" si="0"/>
        <v>0.9702999955392</v>
      </c>
      <c r="I61" s="1">
        <v>0.012950353</v>
      </c>
      <c r="J61" s="1">
        <v>0.023392182</v>
      </c>
      <c r="K61" s="1">
        <v>0.015504639</v>
      </c>
      <c r="L61" s="1">
        <v>0.000260754</v>
      </c>
      <c r="M61" s="1">
        <v>0.012790476</v>
      </c>
      <c r="N61" s="1">
        <v>0.012297063</v>
      </c>
      <c r="O61" s="1">
        <v>0.01536373</v>
      </c>
      <c r="P61" s="1">
        <v>0.01467825</v>
      </c>
      <c r="Q61" s="1">
        <v>0.009322222</v>
      </c>
      <c r="R61" s="1">
        <v>-0.015198254</v>
      </c>
      <c r="S61" s="1">
        <v>0.009831508</v>
      </c>
      <c r="T61" s="1">
        <v>0.006926587</v>
      </c>
      <c r="U61" s="1">
        <v>0.007712936</v>
      </c>
      <c r="V61" s="1">
        <v>0.011391984</v>
      </c>
      <c r="W61" s="1">
        <v>-0.005150515</v>
      </c>
    </row>
    <row r="62" s="1" customFormat="1" spans="1:23">
      <c r="A62" s="1" t="s">
        <v>83</v>
      </c>
      <c r="B62" s="1">
        <v>-0.053869598</v>
      </c>
      <c r="C62" s="1">
        <v>0.001506477</v>
      </c>
      <c r="D62" s="1">
        <v>2</v>
      </c>
      <c r="E62" s="1">
        <v>43</v>
      </c>
      <c r="F62" s="1" t="str">
        <f>IF(AND(E62&gt;=2,E62&lt;=17),"child_adolescent",IF(AND(E62&gt;=18,E62&lt;=39),"young",IF(AND(E62&gt;=40,E62&lt;=59),"middle",IF(E62&gt;=60,"old",NA))))</f>
        <v>middle</v>
      </c>
      <c r="G62" s="1">
        <v>0.298299994739534</v>
      </c>
      <c r="H62" s="1">
        <f t="shared" si="0"/>
        <v>0.980299994739534</v>
      </c>
      <c r="I62" s="1">
        <v>0.012438297</v>
      </c>
      <c r="J62" s="1">
        <v>0.027816864</v>
      </c>
      <c r="K62" s="1">
        <v>0.012898889</v>
      </c>
      <c r="L62" s="1">
        <v>0.00995325</v>
      </c>
      <c r="M62" s="1">
        <v>0.009472857</v>
      </c>
      <c r="N62" s="1">
        <v>0.013109798</v>
      </c>
      <c r="O62" s="1">
        <v>0.016506259</v>
      </c>
      <c r="P62" s="1">
        <v>0.010191935</v>
      </c>
      <c r="Q62" s="1">
        <v>0.010149242</v>
      </c>
      <c r="R62" s="1">
        <v>-0.006490119</v>
      </c>
      <c r="S62" s="1">
        <v>0.005950234</v>
      </c>
      <c r="T62" s="1">
        <v>0.005794365</v>
      </c>
      <c r="U62" s="1">
        <v>0.006065674</v>
      </c>
      <c r="V62" s="1">
        <v>0.01599285</v>
      </c>
      <c r="W62" s="1">
        <v>0.007158016</v>
      </c>
    </row>
    <row r="63" s="1" customFormat="1" spans="1:23">
      <c r="A63" s="1" t="s">
        <v>84</v>
      </c>
      <c r="B63" s="1">
        <v>-0.054235523</v>
      </c>
      <c r="C63" s="1">
        <v>-0.003308532</v>
      </c>
      <c r="D63" s="1">
        <v>2</v>
      </c>
      <c r="E63" s="1">
        <v>26</v>
      </c>
      <c r="F63" s="1" t="str">
        <f>IF(AND(E63&gt;=2,E63&lt;=17),"child_adolescent",IF(AND(E63&gt;=18,E63&lt;=39),"young",IF(AND(E63&gt;=40,E63&lt;=59),"middle",IF(E63&gt;=60,"old",NA))))</f>
        <v>young</v>
      </c>
      <c r="G63" s="1">
        <v>0.308299994334738</v>
      </c>
      <c r="H63" s="1">
        <f t="shared" si="0"/>
        <v>0.990299994334738</v>
      </c>
      <c r="I63" s="1">
        <v>0.009749639</v>
      </c>
      <c r="J63" s="1">
        <v>0.022734722</v>
      </c>
      <c r="K63" s="1">
        <v>0.01436956</v>
      </c>
      <c r="L63" s="1">
        <v>0.002275992</v>
      </c>
      <c r="M63" s="1">
        <v>0.01232119</v>
      </c>
      <c r="N63" s="1">
        <v>0.0111525</v>
      </c>
      <c r="O63" s="1">
        <v>0.014736904</v>
      </c>
      <c r="P63" s="1">
        <v>0.012182853</v>
      </c>
      <c r="Q63" s="1">
        <v>0.008309246</v>
      </c>
      <c r="R63" s="1">
        <v>0.004036309</v>
      </c>
      <c r="S63" s="1">
        <v>0.008210159</v>
      </c>
      <c r="T63" s="1">
        <v>0.006455159</v>
      </c>
      <c r="U63" s="1">
        <v>0.001307897</v>
      </c>
      <c r="V63" s="1">
        <v>0.014291428</v>
      </c>
      <c r="W63" s="1">
        <v>0.013726507</v>
      </c>
    </row>
    <row r="64" s="1" customFormat="1" spans="1:23">
      <c r="A64" s="1" t="s">
        <v>85</v>
      </c>
      <c r="B64" s="1">
        <v>-0.054252034</v>
      </c>
      <c r="C64" s="1">
        <v>-0.004347848</v>
      </c>
      <c r="D64" s="1">
        <v>2</v>
      </c>
      <c r="E64" s="1">
        <v>26</v>
      </c>
      <c r="F64" s="1" t="str">
        <f>IF(AND(E64&gt;=2,E64&lt;=17),"child_adolescent",IF(AND(E64&gt;=18,E64&lt;=39),"young",IF(AND(E64&gt;=40,E64&lt;=59),"middle",IF(E64&gt;=60,"old",NA))))</f>
        <v>young</v>
      </c>
      <c r="G64" s="1">
        <v>0.298299993708592</v>
      </c>
      <c r="H64" s="1">
        <f t="shared" si="0"/>
        <v>0.980299993708592</v>
      </c>
      <c r="I64" s="1">
        <v>0.009693882</v>
      </c>
      <c r="J64" s="1">
        <v>0.021956626</v>
      </c>
      <c r="K64" s="1">
        <v>0.015219477</v>
      </c>
      <c r="L64" s="1">
        <v>0.002480833</v>
      </c>
      <c r="M64" s="1">
        <v>0.012283777</v>
      </c>
      <c r="N64" s="1">
        <v>0.011408889</v>
      </c>
      <c r="O64" s="1">
        <v>0.016131313</v>
      </c>
      <c r="P64" s="1">
        <v>0.01215373</v>
      </c>
      <c r="Q64" s="1">
        <v>0.008034877</v>
      </c>
      <c r="R64" s="1">
        <v>0.004026429</v>
      </c>
      <c r="S64" s="1">
        <v>0.007410635</v>
      </c>
      <c r="T64" s="1">
        <v>0.006916865</v>
      </c>
      <c r="U64" s="1">
        <v>0.00282869</v>
      </c>
      <c r="V64" s="1">
        <v>0.017097467</v>
      </c>
      <c r="W64" s="1">
        <v>0.008802864</v>
      </c>
    </row>
    <row r="65" s="1" customFormat="1" spans="1:23">
      <c r="A65" s="1" t="s">
        <v>86</v>
      </c>
      <c r="B65" s="1">
        <v>-0.057149519</v>
      </c>
      <c r="C65" s="1">
        <v>-0.000673685</v>
      </c>
      <c r="D65" s="1">
        <v>2</v>
      </c>
      <c r="E65" s="1">
        <v>26</v>
      </c>
      <c r="F65" s="1" t="str">
        <f>IF(AND(E65&gt;=2,E65&lt;=17),"child_adolescent",IF(AND(E65&gt;=18,E65&lt;=39),"young",IF(AND(E65&gt;=40,E65&lt;=59),"middle",IF(E65&gt;=60,"old",NA))))</f>
        <v>young</v>
      </c>
      <c r="G65" s="1">
        <v>0.318299993542059</v>
      </c>
      <c r="H65" s="1">
        <f t="shared" si="0"/>
        <v>1.00029999354206</v>
      </c>
      <c r="I65" s="1">
        <v>0.012702612</v>
      </c>
      <c r="J65" s="1">
        <v>0.02599869</v>
      </c>
      <c r="K65" s="1">
        <v>0.014121699</v>
      </c>
      <c r="L65" s="1">
        <v>0.003213929</v>
      </c>
      <c r="M65" s="1">
        <v>0.011001547</v>
      </c>
      <c r="N65" s="1">
        <v>0.011883809</v>
      </c>
      <c r="O65" s="1">
        <v>0.016304127</v>
      </c>
      <c r="P65" s="1">
        <v>0.012067179</v>
      </c>
      <c r="Q65" s="1">
        <v>0.010020512</v>
      </c>
      <c r="R65" s="1">
        <v>0.004298294</v>
      </c>
      <c r="S65" s="1">
        <v>0.008180278</v>
      </c>
      <c r="T65" s="1">
        <v>0.006677222</v>
      </c>
      <c r="U65" s="1">
        <v>0.001572063</v>
      </c>
      <c r="V65" s="1">
        <v>0.015925039</v>
      </c>
      <c r="W65" s="1">
        <v>0.008955158</v>
      </c>
    </row>
    <row r="66" s="1" customFormat="1" spans="1:23">
      <c r="A66" s="1" t="s">
        <v>87</v>
      </c>
      <c r="B66" s="1">
        <v>-0.052014626</v>
      </c>
      <c r="C66" s="1">
        <v>-0.001591607</v>
      </c>
      <c r="D66" s="1">
        <v>2</v>
      </c>
      <c r="E66" s="1">
        <v>50</v>
      </c>
      <c r="F66" s="1" t="str">
        <f>IF(AND(E66&gt;=2,E66&lt;=17),"child_adolescent",IF(AND(E66&gt;=18,E66&lt;=39),"young",IF(AND(E66&gt;=40,E66&lt;=59),"middle",IF(E66&gt;=60,"old",NA))))</f>
        <v>middle</v>
      </c>
      <c r="G66" s="1">
        <v>0.278299994447714</v>
      </c>
      <c r="H66" s="1">
        <f t="shared" si="0"/>
        <v>0.960299994447714</v>
      </c>
      <c r="I66" s="1">
        <v>0.013423413</v>
      </c>
      <c r="J66" s="1">
        <v>0.027663134</v>
      </c>
      <c r="K66" s="1">
        <v>0.013371392</v>
      </c>
      <c r="L66" s="1">
        <v>-0.001316746</v>
      </c>
      <c r="M66" s="1">
        <v>0.01115619</v>
      </c>
      <c r="N66" s="1">
        <v>0.008055988</v>
      </c>
      <c r="O66" s="1">
        <v>0.022183198</v>
      </c>
      <c r="P66" s="1">
        <v>0.013482345</v>
      </c>
      <c r="Q66" s="1">
        <v>-0.006249127</v>
      </c>
      <c r="R66" s="1">
        <v>-0.006438056</v>
      </c>
      <c r="S66" s="1">
        <v>0.006645599</v>
      </c>
      <c r="T66" s="1">
        <v>0.005146492</v>
      </c>
      <c r="U66" s="1">
        <v>0.007989841</v>
      </c>
      <c r="V66" s="1">
        <v>0.012185659</v>
      </c>
      <c r="W66" s="1">
        <v>-0.009668293</v>
      </c>
    </row>
    <row r="67" s="1" customFormat="1" spans="1:23">
      <c r="A67" s="1" t="s">
        <v>88</v>
      </c>
      <c r="B67" s="1">
        <v>-0.047201688</v>
      </c>
      <c r="C67" s="1">
        <v>0.00726552</v>
      </c>
      <c r="D67" s="1">
        <v>2</v>
      </c>
      <c r="E67" s="1">
        <v>32</v>
      </c>
      <c r="F67" s="1" t="str">
        <f>IF(AND(E67&gt;=2,E67&lt;=17),"child_adolescent",IF(AND(E67&gt;=18,E67&lt;=39),"young",IF(AND(E67&gt;=40,E67&lt;=59),"middle",IF(E67&gt;=60,"old",NA))))</f>
        <v>young</v>
      </c>
      <c r="G67" s="1">
        <v>0.288299997278772</v>
      </c>
      <c r="H67" s="1">
        <f t="shared" ref="H67:H130" si="1">0.682+G67</f>
        <v>0.970299997278772</v>
      </c>
      <c r="I67" s="1">
        <v>0.016278734</v>
      </c>
      <c r="J67" s="1">
        <v>0.02490115</v>
      </c>
      <c r="K67" s="1">
        <v>0.010008254</v>
      </c>
      <c r="L67" s="1">
        <v>0.020700396</v>
      </c>
      <c r="M67" s="1">
        <v>0.008251944</v>
      </c>
      <c r="N67" s="1">
        <v>0.009646944</v>
      </c>
      <c r="O67" s="1">
        <v>-0.023921035</v>
      </c>
      <c r="P67" s="1">
        <v>0.00997004</v>
      </c>
      <c r="Q67" s="1">
        <v>0.018529881</v>
      </c>
      <c r="R67" s="1">
        <v>0.006091865</v>
      </c>
      <c r="S67" s="1">
        <v>0.012923611</v>
      </c>
      <c r="T67" s="1">
        <v>0.004870952</v>
      </c>
      <c r="U67" s="1">
        <v>0.011048452</v>
      </c>
      <c r="V67" s="1">
        <v>0.009653294</v>
      </c>
      <c r="W67" s="1">
        <v>0.019923928</v>
      </c>
    </row>
    <row r="68" s="1" customFormat="1" spans="1:23">
      <c r="A68" s="1" t="s">
        <v>89</v>
      </c>
      <c r="B68" s="1">
        <v>-0.051686698</v>
      </c>
      <c r="C68" s="1">
        <v>0.002972047</v>
      </c>
      <c r="D68" s="1">
        <v>2</v>
      </c>
      <c r="E68" s="1">
        <v>43</v>
      </c>
      <c r="F68" s="1" t="str">
        <f>IF(AND(E68&gt;=2,E68&lt;=17),"child_adolescent",IF(AND(E68&gt;=18,E68&lt;=39),"young",IF(AND(E68&gt;=40,E68&lt;=59),"middle",IF(E68&gt;=60,"old",NA))))</f>
        <v>middle</v>
      </c>
      <c r="G68" s="1">
        <v>0.278299995706065</v>
      </c>
      <c r="H68" s="1">
        <f t="shared" si="1"/>
        <v>0.960299995706065</v>
      </c>
      <c r="I68" s="1">
        <v>0.013657741</v>
      </c>
      <c r="J68" s="1">
        <v>0.025974682</v>
      </c>
      <c r="K68" s="1">
        <v>0.01553123</v>
      </c>
      <c r="L68" s="1">
        <v>0.013847381</v>
      </c>
      <c r="M68" s="1">
        <v>0.010760519</v>
      </c>
      <c r="N68" s="1">
        <v>0.010455317</v>
      </c>
      <c r="O68" s="1">
        <v>0.01861773</v>
      </c>
      <c r="P68" s="1">
        <v>0.010344426</v>
      </c>
      <c r="Q68" s="1">
        <v>0.008805754</v>
      </c>
      <c r="R68" s="1">
        <v>-0.002567699</v>
      </c>
      <c r="S68" s="1">
        <v>0.005744524</v>
      </c>
      <c r="T68" s="1">
        <v>0.006229643</v>
      </c>
      <c r="U68" s="1">
        <v>0.009510793</v>
      </c>
      <c r="V68" s="1">
        <v>0.012021024</v>
      </c>
      <c r="W68" s="1">
        <v>-0.0112125</v>
      </c>
    </row>
    <row r="69" s="1" customFormat="1" spans="1:23">
      <c r="A69" s="1" t="s">
        <v>90</v>
      </c>
      <c r="B69" s="1">
        <v>-0.050613223</v>
      </c>
      <c r="C69" s="1">
        <v>-0.001483488</v>
      </c>
      <c r="D69" s="1">
        <v>2</v>
      </c>
      <c r="E69" s="1">
        <v>47</v>
      </c>
      <c r="F69" s="1" t="str">
        <f>IF(AND(E69&gt;=2,E69&lt;=17),"child_adolescent",IF(AND(E69&gt;=18,E69&lt;=39),"young",IF(AND(E69&gt;=40,E69&lt;=59),"middle",IF(E69&gt;=60,"old",NA))))</f>
        <v>middle</v>
      </c>
      <c r="G69" s="1">
        <v>0.258299997310154</v>
      </c>
      <c r="H69" s="1">
        <f t="shared" si="1"/>
        <v>0.940299997310154</v>
      </c>
      <c r="I69" s="1">
        <v>0.00802115</v>
      </c>
      <c r="J69" s="1">
        <v>0.022940198</v>
      </c>
      <c r="K69" s="1">
        <v>0.009259639</v>
      </c>
      <c r="L69" s="1">
        <v>0.016002539</v>
      </c>
      <c r="M69" s="1">
        <v>0.013449285</v>
      </c>
      <c r="N69" s="1">
        <v>0.009547424</v>
      </c>
      <c r="O69" s="1">
        <v>0.010463164</v>
      </c>
      <c r="P69" s="1">
        <v>0.006780991</v>
      </c>
      <c r="Q69" s="1">
        <v>0.011212139</v>
      </c>
      <c r="R69" s="1">
        <v>0.001455833</v>
      </c>
      <c r="S69" s="1">
        <v>0.005821273</v>
      </c>
      <c r="T69" s="1">
        <v>0.006414989</v>
      </c>
      <c r="U69" s="1">
        <v>0.006949325</v>
      </c>
      <c r="V69" s="1">
        <v>0.008610068</v>
      </c>
      <c r="W69" s="1">
        <v>0.020630995</v>
      </c>
    </row>
    <row r="70" s="1" customFormat="1" spans="1:23">
      <c r="A70" s="1" t="s">
        <v>91</v>
      </c>
      <c r="B70" s="1">
        <v>-0.04762288</v>
      </c>
      <c r="C70" s="1">
        <v>-0.005376125</v>
      </c>
      <c r="D70" s="1">
        <v>2</v>
      </c>
      <c r="E70" s="1">
        <v>50</v>
      </c>
      <c r="F70" s="1" t="str">
        <f>IF(AND(E70&gt;=2,E70&lt;=17),"child_adolescent",IF(AND(E70&gt;=18,E70&lt;=39),"young",IF(AND(E70&gt;=40,E70&lt;=59),"middle",IF(E70&gt;=60,"old",NA))))</f>
        <v>middle</v>
      </c>
      <c r="G70" s="1">
        <v>0.208299993346271</v>
      </c>
      <c r="H70" s="1">
        <f t="shared" si="1"/>
        <v>0.890299993346271</v>
      </c>
      <c r="I70" s="1">
        <v>0.012619563</v>
      </c>
      <c r="J70" s="1">
        <v>0.031043412</v>
      </c>
      <c r="K70" s="1">
        <v>0.016222381</v>
      </c>
      <c r="L70" s="1">
        <v>0.010147103</v>
      </c>
      <c r="M70" s="1">
        <v>0.01077496</v>
      </c>
      <c r="N70" s="1">
        <v>0.006308929</v>
      </c>
      <c r="O70" s="1">
        <v>0.010346568</v>
      </c>
      <c r="P70" s="1">
        <v>0.007447778</v>
      </c>
      <c r="Q70" s="1">
        <v>-0.005627699</v>
      </c>
      <c r="R70" s="1">
        <v>0.003924762</v>
      </c>
      <c r="S70" s="1">
        <v>-0.033053333</v>
      </c>
      <c r="T70" s="1">
        <v>0.006258513</v>
      </c>
      <c r="U70" s="1">
        <v>0.006216468</v>
      </c>
      <c r="V70" s="1">
        <v>0.014015973</v>
      </c>
      <c r="W70" s="1">
        <v>-0.002614286</v>
      </c>
    </row>
    <row r="71" s="1" customFormat="1" spans="1:23">
      <c r="A71" s="1" t="s">
        <v>92</v>
      </c>
      <c r="B71" s="1">
        <v>-0.056194127</v>
      </c>
      <c r="C71" s="1">
        <v>-0.003421377</v>
      </c>
      <c r="D71" s="1">
        <v>2</v>
      </c>
      <c r="E71" s="1">
        <v>50</v>
      </c>
      <c r="F71" s="1" t="str">
        <f>IF(AND(E71&gt;=2,E71&lt;=17),"child_adolescent",IF(AND(E71&gt;=18,E71&lt;=39),"young",IF(AND(E71&gt;=40,E71&lt;=59),"middle",IF(E71&gt;=60,"old",NA))))</f>
        <v>middle</v>
      </c>
      <c r="G71" s="1">
        <v>0.308299992939782</v>
      </c>
      <c r="H71" s="1">
        <f t="shared" si="1"/>
        <v>0.990299992939782</v>
      </c>
      <c r="I71" s="1">
        <v>0.013428535</v>
      </c>
      <c r="J71" s="1">
        <v>0.037012142</v>
      </c>
      <c r="K71" s="1">
        <v>0.015519325</v>
      </c>
      <c r="L71" s="1">
        <v>0.01360242</v>
      </c>
      <c r="M71" s="1">
        <v>0.010686551</v>
      </c>
      <c r="N71" s="1">
        <v>0.008795</v>
      </c>
      <c r="O71" s="1">
        <v>0.018192371</v>
      </c>
      <c r="P71" s="1">
        <v>0.010199646</v>
      </c>
      <c r="Q71" s="1">
        <v>-0.007788333</v>
      </c>
      <c r="R71" s="1">
        <v>0.003845119</v>
      </c>
      <c r="S71" s="1">
        <v>-0.012041504</v>
      </c>
      <c r="T71" s="1">
        <v>0.006187177</v>
      </c>
      <c r="U71" s="1">
        <v>0.004683016</v>
      </c>
      <c r="V71" s="1">
        <v>0.013482451</v>
      </c>
      <c r="W71" s="1">
        <v>-0.009859285</v>
      </c>
    </row>
    <row r="72" s="1" customFormat="1" spans="1:23">
      <c r="A72" s="1" t="s">
        <v>93</v>
      </c>
      <c r="B72" s="1">
        <v>-0.055567928</v>
      </c>
      <c r="C72" s="1">
        <v>-0.002674177</v>
      </c>
      <c r="D72" s="1">
        <v>2</v>
      </c>
      <c r="E72" s="1">
        <v>50</v>
      </c>
      <c r="F72" s="1" t="str">
        <f>IF(AND(E72&gt;=2,E72&lt;=17),"child_adolescent",IF(AND(E72&gt;=18,E72&lt;=39),"young",IF(AND(E72&gt;=40,E72&lt;=59),"middle",IF(E72&gt;=60,"old",NA))))</f>
        <v>middle</v>
      </c>
      <c r="G72" s="1">
        <v>0.298299992832421</v>
      </c>
      <c r="H72" s="1">
        <f t="shared" si="1"/>
        <v>0.980299992832421</v>
      </c>
      <c r="I72" s="1">
        <v>0.015004726</v>
      </c>
      <c r="J72" s="1">
        <v>0.036095475</v>
      </c>
      <c r="K72" s="1">
        <v>0.018084368</v>
      </c>
      <c r="L72" s="1">
        <v>-1.79e-5</v>
      </c>
      <c r="M72" s="1">
        <v>0.012405916</v>
      </c>
      <c r="N72" s="1">
        <v>0.008196905</v>
      </c>
      <c r="O72" s="1">
        <v>0.01790253</v>
      </c>
      <c r="P72" s="1">
        <v>0.010383535</v>
      </c>
      <c r="Q72" s="1">
        <v>-0.009560119</v>
      </c>
      <c r="R72" s="1">
        <v>0.005962817</v>
      </c>
      <c r="S72" s="1">
        <v>-0.015498171</v>
      </c>
      <c r="T72" s="1">
        <v>0.007187848</v>
      </c>
      <c r="U72" s="1">
        <v>0.004306349</v>
      </c>
      <c r="V72" s="1">
        <v>0.013534951</v>
      </c>
      <c r="W72" s="1">
        <v>-0.003893849</v>
      </c>
    </row>
    <row r="73" s="1" customFormat="1" spans="1:23">
      <c r="A73" s="1" t="s">
        <v>94</v>
      </c>
      <c r="B73" s="1">
        <v>-0.05696068</v>
      </c>
      <c r="C73" s="1">
        <v>0.00015113</v>
      </c>
      <c r="D73" s="1">
        <v>2</v>
      </c>
      <c r="E73" s="1">
        <v>50</v>
      </c>
      <c r="F73" s="1" t="str">
        <f>IF(AND(E73&gt;=2,E73&lt;=17),"child_adolescent",IF(AND(E73&gt;=18,E73&lt;=39),"young",IF(AND(E73&gt;=40,E73&lt;=59),"middle",IF(E73&gt;=60,"old",NA))))</f>
        <v>middle</v>
      </c>
      <c r="G73" s="1">
        <v>0.298299994423413</v>
      </c>
      <c r="H73" s="1">
        <f t="shared" si="1"/>
        <v>0.980299994423413</v>
      </c>
      <c r="I73" s="1">
        <v>0.016834599</v>
      </c>
      <c r="J73" s="1">
        <v>0.035643571</v>
      </c>
      <c r="K73" s="1">
        <v>0.01025698</v>
      </c>
      <c r="L73" s="1">
        <v>0.012306547</v>
      </c>
      <c r="M73" s="1">
        <v>0.01022742</v>
      </c>
      <c r="N73" s="1">
        <v>0.010642857</v>
      </c>
      <c r="O73" s="1">
        <v>0.017649147</v>
      </c>
      <c r="P73" s="1">
        <v>0.009351742</v>
      </c>
      <c r="Q73" s="1">
        <v>-0.011382857</v>
      </c>
      <c r="R73" s="1">
        <v>0.004349206</v>
      </c>
      <c r="S73" s="1">
        <v>0.007632143</v>
      </c>
      <c r="T73" s="1">
        <v>0.006026449</v>
      </c>
      <c r="U73" s="1">
        <v>0.007070198</v>
      </c>
      <c r="V73" s="1">
        <v>0.014020814</v>
      </c>
      <c r="W73" s="1">
        <v>-0.007160198</v>
      </c>
    </row>
    <row r="74" s="1" customFormat="1" spans="1:23">
      <c r="A74" s="1" t="s">
        <v>95</v>
      </c>
      <c r="B74" s="1">
        <v>-0.033758783</v>
      </c>
      <c r="C74" s="1">
        <v>-0.0114516</v>
      </c>
      <c r="D74" s="1">
        <v>1</v>
      </c>
      <c r="E74" s="1">
        <v>50</v>
      </c>
      <c r="F74" s="1" t="str">
        <f>IF(AND(E74&gt;=2,E74&lt;=17),"child_adolescent",IF(AND(E74&gt;=18,E74&lt;=39),"young",IF(AND(E74&gt;=40,E74&lt;=59),"middle",IF(E74&gt;=60,"old",NA))))</f>
        <v>middle</v>
      </c>
      <c r="G74" s="1">
        <v>0.188299994501869</v>
      </c>
      <c r="H74" s="1">
        <f t="shared" si="1"/>
        <v>0.870299994501869</v>
      </c>
      <c r="I74" s="1">
        <v>0.012356504</v>
      </c>
      <c r="J74" s="1">
        <v>0.028820396</v>
      </c>
      <c r="K74" s="1">
        <v>0.014990595</v>
      </c>
      <c r="L74" s="1">
        <v>0.014143174</v>
      </c>
      <c r="M74" s="1">
        <v>-0.029471273</v>
      </c>
      <c r="N74" s="1">
        <v>0.006533925</v>
      </c>
      <c r="O74" s="1">
        <v>0.012164781</v>
      </c>
      <c r="P74" s="1">
        <v>0.01080202</v>
      </c>
      <c r="Q74" s="1">
        <v>-0.010954921</v>
      </c>
      <c r="R74" s="1">
        <v>-0.009333968</v>
      </c>
      <c r="S74" s="1">
        <v>-0.021650674</v>
      </c>
      <c r="T74" s="1">
        <v>0.004490734</v>
      </c>
      <c r="U74" s="1">
        <v>0.006509246</v>
      </c>
      <c r="V74" s="1">
        <v>-0.020604742</v>
      </c>
      <c r="W74" s="1">
        <v>-0.004819881</v>
      </c>
    </row>
    <row r="75" s="1" customFormat="1" spans="1:23">
      <c r="A75" s="1" t="s">
        <v>96</v>
      </c>
      <c r="B75" s="1">
        <v>-0.044287813</v>
      </c>
      <c r="C75" s="1">
        <v>0.008181943</v>
      </c>
      <c r="D75" s="1">
        <v>3</v>
      </c>
      <c r="E75" s="1">
        <v>32</v>
      </c>
      <c r="F75" s="1" t="str">
        <f>IF(AND(E75&gt;=2,E75&lt;=17),"child_adolescent",IF(AND(E75&gt;=18,E75&lt;=39),"young",IF(AND(E75&gt;=40,E75&lt;=59),"middle",IF(E75&gt;=60,"old",NA))))</f>
        <v>young</v>
      </c>
      <c r="G75" s="1">
        <v>0.278299996148652</v>
      </c>
      <c r="H75" s="1">
        <f t="shared" si="1"/>
        <v>0.960299996148652</v>
      </c>
      <c r="I75" s="1">
        <v>0.01853544</v>
      </c>
      <c r="J75" s="1">
        <v>0.030230991</v>
      </c>
      <c r="K75" s="1">
        <v>0.008735079</v>
      </c>
      <c r="L75" s="1">
        <v>0.013106111</v>
      </c>
      <c r="M75" s="1">
        <v>0.008063651</v>
      </c>
      <c r="N75" s="1">
        <v>-0.003943929</v>
      </c>
      <c r="O75" s="1">
        <v>-0.025563531</v>
      </c>
      <c r="P75" s="1">
        <v>0.011773055</v>
      </c>
      <c r="Q75" s="1">
        <v>0.014829841</v>
      </c>
      <c r="R75" s="1">
        <v>0.008567421</v>
      </c>
      <c r="S75" s="1">
        <v>0.013113214</v>
      </c>
      <c r="T75" s="1">
        <v>0.004986825</v>
      </c>
      <c r="U75" s="1">
        <v>0.005594087</v>
      </c>
      <c r="V75" s="1">
        <v>0.00973873</v>
      </c>
      <c r="W75" s="1">
        <v>0.015420912</v>
      </c>
    </row>
    <row r="76" s="1" customFormat="1" spans="1:23">
      <c r="A76" s="1" t="s">
        <v>97</v>
      </c>
      <c r="B76" s="1">
        <v>-0.036984062</v>
      </c>
      <c r="C76" s="1">
        <v>0.009717778</v>
      </c>
      <c r="D76" s="1">
        <v>3</v>
      </c>
      <c r="E76" s="1">
        <v>32</v>
      </c>
      <c r="F76" s="1" t="str">
        <f>IF(AND(E76&gt;=2,E76&lt;=17),"child_adolescent",IF(AND(E76&gt;=18,E76&lt;=39),"young",IF(AND(E76&gt;=40,E76&lt;=59),"middle",IF(E76&gt;=60,"old",NA))))</f>
        <v>young</v>
      </c>
      <c r="G76" s="1">
        <v>0.258299996631485</v>
      </c>
      <c r="H76" s="1">
        <f t="shared" si="1"/>
        <v>0.940299996631485</v>
      </c>
      <c r="I76" s="1">
        <v>0.019646078</v>
      </c>
      <c r="J76" s="1">
        <v>0.025010317</v>
      </c>
      <c r="K76" s="1">
        <v>-0.01659194</v>
      </c>
      <c r="L76" s="1">
        <v>0.016245317</v>
      </c>
      <c r="M76" s="1">
        <v>0.006740714</v>
      </c>
      <c r="N76" s="1">
        <v>5.4e-5</v>
      </c>
      <c r="O76" s="1">
        <v>-0.023548863</v>
      </c>
      <c r="P76" s="1">
        <v>0.009637897</v>
      </c>
      <c r="Q76" s="1">
        <v>0.014533654</v>
      </c>
      <c r="R76" s="1">
        <v>0.0079625</v>
      </c>
      <c r="S76" s="1">
        <v>0.016147579</v>
      </c>
      <c r="T76" s="1">
        <v>0.004507778</v>
      </c>
      <c r="U76" s="1">
        <v>0.006878297</v>
      </c>
      <c r="V76" s="1">
        <v>0.009935635</v>
      </c>
      <c r="W76" s="1">
        <v>0.017810912</v>
      </c>
    </row>
    <row r="77" s="1" customFormat="1" spans="1:23">
      <c r="A77" s="1" t="s">
        <v>98</v>
      </c>
      <c r="B77" s="1">
        <v>-0.042555846</v>
      </c>
      <c r="C77" s="1">
        <v>0.009491878</v>
      </c>
      <c r="D77" s="1">
        <v>3</v>
      </c>
      <c r="E77" s="1">
        <v>32</v>
      </c>
      <c r="F77" s="1" t="str">
        <f>IF(AND(E77&gt;=2,E77&lt;=17),"child_adolescent",IF(AND(E77&gt;=18,E77&lt;=39),"young",IF(AND(E77&gt;=40,E77&lt;=59),"middle",IF(E77&gt;=60,"old",NA))))</f>
        <v>young</v>
      </c>
      <c r="G77" s="1">
        <v>0.278299997027688</v>
      </c>
      <c r="H77" s="1">
        <f t="shared" si="1"/>
        <v>0.960299997027688</v>
      </c>
      <c r="I77" s="1">
        <v>0.014824304</v>
      </c>
      <c r="J77" s="1">
        <v>0.024594545</v>
      </c>
      <c r="K77" s="1">
        <v>0.007943138</v>
      </c>
      <c r="L77" s="1">
        <v>0.019323889</v>
      </c>
      <c r="M77" s="1">
        <v>0.010086349</v>
      </c>
      <c r="N77" s="1">
        <v>0.000790992</v>
      </c>
      <c r="O77" s="1">
        <v>-0.015602879</v>
      </c>
      <c r="P77" s="1">
        <v>0.011878968</v>
      </c>
      <c r="Q77" s="1">
        <v>0.01391294</v>
      </c>
      <c r="R77" s="1">
        <v>-0.015034603</v>
      </c>
      <c r="S77" s="1">
        <v>0.011665476</v>
      </c>
      <c r="T77" s="1">
        <v>0.005069524</v>
      </c>
      <c r="U77" s="1">
        <v>-0.008848135</v>
      </c>
      <c r="V77" s="1">
        <v>0.012319722</v>
      </c>
      <c r="W77" s="1">
        <v>0.019510476</v>
      </c>
    </row>
    <row r="78" s="1" customFormat="1" spans="1:23">
      <c r="A78" s="1" t="s">
        <v>99</v>
      </c>
      <c r="B78" s="1">
        <v>-0.040689008</v>
      </c>
      <c r="C78" s="1">
        <v>0.011065049</v>
      </c>
      <c r="D78" s="1">
        <v>3</v>
      </c>
      <c r="E78" s="1">
        <v>32</v>
      </c>
      <c r="F78" s="1" t="str">
        <f>IF(AND(E78&gt;=2,E78&lt;=17),"child_adolescent",IF(AND(E78&gt;=18,E78&lt;=39),"young",IF(AND(E78&gt;=40,E78&lt;=59),"middle",IF(E78&gt;=60,"old",NA))))</f>
        <v>young</v>
      </c>
      <c r="G78" s="1">
        <v>0.248299996880113</v>
      </c>
      <c r="H78" s="1">
        <f t="shared" si="1"/>
        <v>0.930299996880114</v>
      </c>
      <c r="I78" s="1">
        <v>0.01545334</v>
      </c>
      <c r="J78" s="1">
        <v>0.024429523</v>
      </c>
      <c r="K78" s="1">
        <v>0.010863059</v>
      </c>
      <c r="L78" s="1">
        <v>0.019636746</v>
      </c>
      <c r="M78" s="1">
        <v>0.009905</v>
      </c>
      <c r="N78" s="1">
        <v>-0.001331349</v>
      </c>
      <c r="O78" s="1">
        <v>-0.02187601</v>
      </c>
      <c r="P78" s="1">
        <v>0.011934405</v>
      </c>
      <c r="Q78" s="1">
        <v>0.012838615</v>
      </c>
      <c r="R78" s="1">
        <v>-0.022358571</v>
      </c>
      <c r="S78" s="1">
        <v>0.0118225</v>
      </c>
      <c r="T78" s="1">
        <v>0.003779329</v>
      </c>
      <c r="U78" s="1">
        <v>-0.00400496</v>
      </c>
      <c r="V78" s="1">
        <v>0.011875476</v>
      </c>
      <c r="W78" s="1">
        <v>0.022522222</v>
      </c>
    </row>
    <row r="79" s="1" customFormat="1" spans="1:23">
      <c r="A79" s="1" t="s">
        <v>100</v>
      </c>
      <c r="B79" s="1">
        <v>-0.041631204</v>
      </c>
      <c r="C79" s="1">
        <v>0.011719518</v>
      </c>
      <c r="D79" s="1">
        <v>3</v>
      </c>
      <c r="E79" s="1">
        <v>32</v>
      </c>
      <c r="F79" s="1" t="str">
        <f>IF(AND(E79&gt;=2,E79&lt;=17),"child_adolescent",IF(AND(E79&gt;=18,E79&lt;=39),"young",IF(AND(E79&gt;=40,E79&lt;=59),"middle",IF(E79&gt;=60,"old",NA))))</f>
        <v>young</v>
      </c>
      <c r="G79" s="1">
        <v>0.268299997461476</v>
      </c>
      <c r="H79" s="1">
        <f t="shared" si="1"/>
        <v>0.950299997461476</v>
      </c>
      <c r="I79" s="1">
        <v>0.017003575</v>
      </c>
      <c r="J79" s="1">
        <v>0.025035436</v>
      </c>
      <c r="K79" s="1">
        <v>0.007934127</v>
      </c>
      <c r="L79" s="1">
        <v>0.018361032</v>
      </c>
      <c r="M79" s="1">
        <v>0.009968452</v>
      </c>
      <c r="N79" s="1">
        <v>-0.000675476</v>
      </c>
      <c r="O79" s="1">
        <v>-0.020338492</v>
      </c>
      <c r="P79" s="1">
        <v>0.011799686</v>
      </c>
      <c r="Q79" s="1">
        <v>0.012264405</v>
      </c>
      <c r="R79" s="1">
        <v>-0.019864325</v>
      </c>
      <c r="S79" s="1">
        <v>0.013213333</v>
      </c>
      <c r="T79" s="1">
        <v>0.004831151</v>
      </c>
      <c r="U79" s="1">
        <v>0.005258849</v>
      </c>
      <c r="V79" s="1">
        <v>0.011465397</v>
      </c>
      <c r="W79" s="1">
        <v>0.01624623</v>
      </c>
    </row>
    <row r="80" s="1" customFormat="1" spans="1:23">
      <c r="A80" s="1" t="s">
        <v>101</v>
      </c>
      <c r="B80" s="1">
        <v>-0.056712622</v>
      </c>
      <c r="C80" s="1">
        <v>0.003418486</v>
      </c>
      <c r="D80" s="1">
        <v>2</v>
      </c>
      <c r="E80" s="1">
        <v>76</v>
      </c>
      <c r="F80" s="1" t="str">
        <f>IF(AND(E80&gt;=2,E80&lt;=17),"child_adolescent",IF(AND(E80&gt;=18,E80&lt;=39),"young",IF(AND(E80&gt;=40,E80&lt;=59),"middle",IF(E80&gt;=60,"old",NA))))</f>
        <v>old</v>
      </c>
      <c r="G80" s="1">
        <v>0.308299994952558</v>
      </c>
      <c r="H80" s="1">
        <f t="shared" si="1"/>
        <v>0.990299994952558</v>
      </c>
      <c r="I80" s="1">
        <v>0.011416226</v>
      </c>
      <c r="J80" s="1">
        <v>0.029434523</v>
      </c>
      <c r="K80" s="1">
        <v>0.013134524</v>
      </c>
      <c r="L80" s="1">
        <v>0.017209523</v>
      </c>
      <c r="M80" s="1">
        <v>0.011554087</v>
      </c>
      <c r="N80" s="1">
        <v>0.009247976</v>
      </c>
      <c r="O80" s="1">
        <v>0.008289199</v>
      </c>
      <c r="P80" s="1">
        <v>0.005694481</v>
      </c>
      <c r="Q80" s="1">
        <v>0.015449325</v>
      </c>
      <c r="R80" s="1">
        <v>0.002414444</v>
      </c>
      <c r="S80" s="1">
        <v>0.01141004</v>
      </c>
      <c r="T80" s="1">
        <v>0.005192222</v>
      </c>
      <c r="U80" s="1">
        <v>0.004869008</v>
      </c>
      <c r="V80" s="1">
        <v>0.012010191</v>
      </c>
      <c r="W80" s="1">
        <v>0.025512139</v>
      </c>
    </row>
    <row r="81" s="1" customFormat="1" spans="1:23">
      <c r="A81" s="1" t="s">
        <v>102</v>
      </c>
      <c r="B81" s="1">
        <v>-0.058207755</v>
      </c>
      <c r="C81" s="1">
        <v>0.002788691</v>
      </c>
      <c r="D81" s="1">
        <v>2</v>
      </c>
      <c r="E81" s="1">
        <v>76</v>
      </c>
      <c r="F81" s="1" t="str">
        <f>IF(AND(E81&gt;=2,E81&lt;=17),"child_adolescent",IF(AND(E81&gt;=18,E81&lt;=39),"young",IF(AND(E81&gt;=40,E81&lt;=59),"middle",IF(E81&gt;=60,"old",NA))))</f>
        <v>old</v>
      </c>
      <c r="G81" s="1">
        <v>0.318299996160476</v>
      </c>
      <c r="H81" s="1">
        <f t="shared" si="1"/>
        <v>1.00029999616048</v>
      </c>
      <c r="I81" s="1">
        <v>0.01188829</v>
      </c>
      <c r="J81" s="1">
        <v>0.03218238</v>
      </c>
      <c r="K81" s="1">
        <v>0.011451468</v>
      </c>
      <c r="L81" s="1">
        <v>0.017946111</v>
      </c>
      <c r="M81" s="1">
        <v>0.011202103</v>
      </c>
      <c r="N81" s="1">
        <v>0.010762222</v>
      </c>
      <c r="O81" s="1">
        <v>0.007468055</v>
      </c>
      <c r="P81" s="1">
        <v>0.007054361</v>
      </c>
      <c r="Q81" s="1">
        <v>0.014487897</v>
      </c>
      <c r="R81" s="1">
        <v>0.002879841</v>
      </c>
      <c r="S81" s="1">
        <v>0.011052063</v>
      </c>
      <c r="T81" s="1">
        <v>0.005297421</v>
      </c>
      <c r="U81" s="1">
        <v>0.005543651</v>
      </c>
      <c r="V81" s="1">
        <v>0.011033611</v>
      </c>
      <c r="W81" s="1">
        <v>0.021848134</v>
      </c>
    </row>
    <row r="82" s="1" customFormat="1" spans="1:23">
      <c r="A82" s="1" t="s">
        <v>103</v>
      </c>
      <c r="B82" s="1">
        <v>-0.058066582</v>
      </c>
      <c r="C82" s="1">
        <v>0.003596542</v>
      </c>
      <c r="D82" s="1">
        <v>2</v>
      </c>
      <c r="E82" s="1">
        <v>76</v>
      </c>
      <c r="F82" s="1" t="str">
        <f>IF(AND(E82&gt;=2,E82&lt;=17),"child_adolescent",IF(AND(E82&gt;=18,E82&lt;=39),"young",IF(AND(E82&gt;=40,E82&lt;=59),"middle",IF(E82&gt;=60,"old",NA))))</f>
        <v>old</v>
      </c>
      <c r="G82" s="1">
        <v>0.318299995331871</v>
      </c>
      <c r="H82" s="1">
        <f t="shared" si="1"/>
        <v>1.00029999533187</v>
      </c>
      <c r="I82" s="1">
        <v>0.012728449</v>
      </c>
      <c r="J82" s="1">
        <v>0.032667221</v>
      </c>
      <c r="K82" s="1">
        <v>0.010356984</v>
      </c>
      <c r="L82" s="1">
        <v>0.017718214</v>
      </c>
      <c r="M82" s="1">
        <v>0.010425278</v>
      </c>
      <c r="N82" s="1">
        <v>0.010816746</v>
      </c>
      <c r="O82" s="1">
        <v>0.00715869</v>
      </c>
      <c r="P82" s="1">
        <v>0.007062377</v>
      </c>
      <c r="Q82" s="1">
        <v>0.01494623</v>
      </c>
      <c r="R82" s="1">
        <v>0.003126627</v>
      </c>
      <c r="S82" s="1">
        <v>0.010515675</v>
      </c>
      <c r="T82" s="1">
        <v>0.005369484</v>
      </c>
      <c r="U82" s="1">
        <v>0.00555377</v>
      </c>
      <c r="V82" s="1">
        <v>0.011269524</v>
      </c>
      <c r="W82" s="1">
        <v>0.023906623</v>
      </c>
    </row>
    <row r="83" s="1" customFormat="1" spans="1:23">
      <c r="A83" s="1" t="s">
        <v>104</v>
      </c>
      <c r="B83" s="1">
        <v>-0.059817953</v>
      </c>
      <c r="C83" s="1">
        <v>0.005013727</v>
      </c>
      <c r="D83" s="1">
        <v>2</v>
      </c>
      <c r="E83" s="1">
        <v>76</v>
      </c>
      <c r="F83" s="1" t="str">
        <f>IF(AND(E83&gt;=2,E83&lt;=17),"child_adolescent",IF(AND(E83&gt;=18,E83&lt;=39),"young",IF(AND(E83&gt;=40,E83&lt;=59),"middle",IF(E83&gt;=60,"old",NA))))</f>
        <v>old</v>
      </c>
      <c r="G83" s="1">
        <v>0.298299995946508</v>
      </c>
      <c r="H83" s="1">
        <f t="shared" si="1"/>
        <v>0.980299995946508</v>
      </c>
      <c r="I83" s="1">
        <v>0.010846742</v>
      </c>
      <c r="J83" s="1">
        <v>0.037912896</v>
      </c>
      <c r="K83" s="1">
        <v>0.01062127</v>
      </c>
      <c r="L83" s="1">
        <v>0.018905753</v>
      </c>
      <c r="M83" s="1">
        <v>0.010311865</v>
      </c>
      <c r="N83" s="1">
        <v>0.011437143</v>
      </c>
      <c r="O83" s="1">
        <v>0.00687746</v>
      </c>
      <c r="P83" s="1">
        <v>0.007336385</v>
      </c>
      <c r="Q83" s="1">
        <v>0.016703809</v>
      </c>
      <c r="R83" s="1">
        <v>0.002275833</v>
      </c>
      <c r="S83" s="1">
        <v>0.010714762</v>
      </c>
      <c r="T83" s="1">
        <v>0.005094087</v>
      </c>
      <c r="U83" s="1">
        <v>0.006457222</v>
      </c>
      <c r="V83" s="1">
        <v>0.011453333</v>
      </c>
      <c r="W83" s="1">
        <v>0.021914404</v>
      </c>
    </row>
    <row r="84" s="1" customFormat="1" spans="1:23">
      <c r="A84" s="1" t="s">
        <v>105</v>
      </c>
      <c r="B84" s="1">
        <v>-0.03799384</v>
      </c>
      <c r="C84" s="1">
        <v>-0.00027081</v>
      </c>
      <c r="D84" s="1">
        <v>3</v>
      </c>
      <c r="E84" s="1">
        <v>43</v>
      </c>
      <c r="F84" s="1" t="str">
        <f>IF(AND(E84&gt;=2,E84&lt;=17),"child_adolescent",IF(AND(E84&gt;=18,E84&lt;=39),"young",IF(AND(E84&gt;=40,E84&lt;=59),"middle",IF(E84&gt;=60,"old",NA))))</f>
        <v>middle</v>
      </c>
      <c r="G84" s="1">
        <v>0.238299995649094</v>
      </c>
      <c r="H84" s="1">
        <f t="shared" si="1"/>
        <v>0.920299995649094</v>
      </c>
      <c r="I84" s="1">
        <v>0.017497853</v>
      </c>
      <c r="J84" s="1">
        <v>0.033019761</v>
      </c>
      <c r="K84" s="1">
        <v>-0.015900559</v>
      </c>
      <c r="L84" s="1">
        <v>0.01309444</v>
      </c>
      <c r="M84" s="1">
        <v>-0.0198904</v>
      </c>
      <c r="N84" s="1">
        <v>-0.010880978</v>
      </c>
      <c r="O84" s="1">
        <v>8.83e-5</v>
      </c>
      <c r="P84" s="1">
        <v>0.011809841</v>
      </c>
      <c r="Q84" s="1">
        <v>0.01285571</v>
      </c>
      <c r="R84" s="1">
        <v>0.006239206</v>
      </c>
      <c r="S84" s="1">
        <v>0.011468409</v>
      </c>
      <c r="T84" s="1">
        <v>0.003887103</v>
      </c>
      <c r="U84" s="1">
        <v>-0.003753254</v>
      </c>
      <c r="V84" s="1">
        <v>0.012228853</v>
      </c>
      <c r="W84" s="1">
        <v>0.018861067</v>
      </c>
    </row>
    <row r="85" s="1" customFormat="1" spans="1:23">
      <c r="A85" s="1" t="s">
        <v>106</v>
      </c>
      <c r="B85" s="1">
        <v>-0.035778608</v>
      </c>
      <c r="C85" s="1">
        <v>-0.00117918</v>
      </c>
      <c r="D85" s="1">
        <v>3</v>
      </c>
      <c r="E85" s="1">
        <v>43</v>
      </c>
      <c r="F85" s="1" t="str">
        <f>IF(AND(E85&gt;=2,E85&lt;=17),"child_adolescent",IF(AND(E85&gt;=18,E85&lt;=39),"young",IF(AND(E85&gt;=40,E85&lt;=59),"middle",IF(E85&gt;=60,"old",NA))))</f>
        <v>middle</v>
      </c>
      <c r="G85" s="1">
        <v>0.228299995844918</v>
      </c>
      <c r="H85" s="1">
        <f t="shared" si="1"/>
        <v>0.910299995844918</v>
      </c>
      <c r="I85" s="1">
        <v>0.01569921</v>
      </c>
      <c r="J85" s="1">
        <v>0.035610594</v>
      </c>
      <c r="K85" s="1">
        <v>-0.009541529</v>
      </c>
      <c r="L85" s="1">
        <v>0.009843748</v>
      </c>
      <c r="M85" s="1">
        <v>-0.030612463</v>
      </c>
      <c r="N85" s="1">
        <v>-0.0170954</v>
      </c>
      <c r="O85" s="1">
        <v>-0.003145992</v>
      </c>
      <c r="P85" s="1">
        <v>0.012279242</v>
      </c>
      <c r="Q85" s="1">
        <v>0.014394661</v>
      </c>
      <c r="R85" s="1">
        <v>0.008583849</v>
      </c>
      <c r="S85" s="1">
        <v>0.012765869</v>
      </c>
      <c r="T85" s="1">
        <v>0.002319286</v>
      </c>
      <c r="U85" s="1">
        <v>-0.003397301</v>
      </c>
      <c r="V85" s="1">
        <v>0.01130996</v>
      </c>
      <c r="W85" s="1">
        <v>0.017727889</v>
      </c>
    </row>
    <row r="86" s="1" customFormat="1" spans="1:23">
      <c r="A86" s="1" t="s">
        <v>107</v>
      </c>
      <c r="B86" s="1">
        <v>-0.0278703</v>
      </c>
      <c r="C86" s="1">
        <v>-0.010026274</v>
      </c>
      <c r="D86" s="1">
        <v>1</v>
      </c>
      <c r="E86" s="1">
        <v>39</v>
      </c>
      <c r="F86" s="1" t="str">
        <f>IF(AND(E86&gt;=2,E86&lt;=17),"child_adolescent",IF(AND(E86&gt;=18,E86&lt;=39),"young",IF(AND(E86&gt;=40,E86&lt;=59),"middle",IF(E86&gt;=60,"old",NA))))</f>
        <v>young</v>
      </c>
      <c r="G86" s="1">
        <v>0.238299996709888</v>
      </c>
      <c r="H86" s="1">
        <f t="shared" si="1"/>
        <v>0.920299996709888</v>
      </c>
      <c r="I86" s="1">
        <v>0.014274405</v>
      </c>
      <c r="J86" s="1">
        <v>-0.022437615</v>
      </c>
      <c r="K86" s="1">
        <v>0.00939365</v>
      </c>
      <c r="L86" s="1">
        <v>0.01569492</v>
      </c>
      <c r="M86" s="1">
        <v>0.008585758</v>
      </c>
      <c r="N86" s="1">
        <v>0.01433119</v>
      </c>
      <c r="O86" s="1">
        <v>-0.013312219</v>
      </c>
      <c r="P86" s="1">
        <v>0.009246746</v>
      </c>
      <c r="Q86" s="1">
        <v>0.016642579</v>
      </c>
      <c r="R86" s="1">
        <v>0.009377539</v>
      </c>
      <c r="S86" s="1">
        <v>0.0112925</v>
      </c>
      <c r="T86" s="1">
        <v>0.004539682</v>
      </c>
      <c r="U86" s="1">
        <v>0.008537539</v>
      </c>
      <c r="V86" s="1">
        <v>0.005526075</v>
      </c>
      <c r="W86" s="1">
        <v>0.015855797</v>
      </c>
    </row>
    <row r="87" s="1" customFormat="1" spans="1:23">
      <c r="A87" s="1" t="s">
        <v>108</v>
      </c>
      <c r="B87" s="1">
        <v>-0.051579481</v>
      </c>
      <c r="C87" s="1">
        <v>0.000449384</v>
      </c>
      <c r="D87" s="1">
        <v>2</v>
      </c>
      <c r="E87" s="1">
        <v>47</v>
      </c>
      <c r="F87" s="1" t="str">
        <f>IF(AND(E87&gt;=2,E87&lt;=17),"child_adolescent",IF(AND(E87&gt;=18,E87&lt;=39),"young",IF(AND(E87&gt;=40,E87&lt;=59),"middle",IF(E87&gt;=60,"old",NA))))</f>
        <v>middle</v>
      </c>
      <c r="G87" s="1">
        <v>0.288299994298449</v>
      </c>
      <c r="H87" s="1">
        <f t="shared" si="1"/>
        <v>0.970299994298449</v>
      </c>
      <c r="I87" s="1">
        <v>0.011213095</v>
      </c>
      <c r="J87" s="1">
        <v>0.028909325</v>
      </c>
      <c r="K87" s="1">
        <v>0.01656738</v>
      </c>
      <c r="L87" s="1">
        <v>-0.008635317</v>
      </c>
      <c r="M87" s="1">
        <v>0.011270952</v>
      </c>
      <c r="N87" s="1">
        <v>0.012684563</v>
      </c>
      <c r="O87" s="1">
        <v>0.018606389</v>
      </c>
      <c r="P87" s="1">
        <v>0.012090397</v>
      </c>
      <c r="Q87" s="1">
        <v>-0.009878333</v>
      </c>
      <c r="R87" s="1">
        <v>-0.010721944</v>
      </c>
      <c r="S87" s="1">
        <v>0.009184841</v>
      </c>
      <c r="T87" s="1">
        <v>0.006055873</v>
      </c>
      <c r="U87" s="1">
        <v>-0.005017659</v>
      </c>
      <c r="V87" s="1">
        <v>0.012196309</v>
      </c>
      <c r="W87" s="1">
        <v>0.010962777</v>
      </c>
    </row>
    <row r="88" s="1" customFormat="1" spans="1:23">
      <c r="A88" s="1" t="s">
        <v>109</v>
      </c>
      <c r="B88" s="1">
        <v>-0.054147352</v>
      </c>
      <c r="C88" s="1">
        <v>0.001341271</v>
      </c>
      <c r="D88" s="1">
        <v>2</v>
      </c>
      <c r="E88" s="1">
        <v>47</v>
      </c>
      <c r="F88" s="1" t="str">
        <f>IF(AND(E88&gt;=2,E88&lt;=17),"child_adolescent",IF(AND(E88&gt;=18,E88&lt;=39),"young",IF(AND(E88&gt;=40,E88&lt;=59),"middle",IF(E88&gt;=60,"old",NA))))</f>
        <v>middle</v>
      </c>
      <c r="G88" s="1">
        <v>0.318299992634729</v>
      </c>
      <c r="H88" s="1">
        <f t="shared" si="1"/>
        <v>1.00029999263473</v>
      </c>
      <c r="I88" s="1">
        <v>0.011450519</v>
      </c>
      <c r="J88" s="1">
        <v>0.028765079</v>
      </c>
      <c r="K88" s="1">
        <v>0.016846865</v>
      </c>
      <c r="L88" s="1">
        <v>-0.012732381</v>
      </c>
      <c r="M88" s="1">
        <v>0.011087778</v>
      </c>
      <c r="N88" s="1">
        <v>0.012612539</v>
      </c>
      <c r="O88" s="1">
        <v>0.018521071</v>
      </c>
      <c r="P88" s="1">
        <v>0.012703099</v>
      </c>
      <c r="Q88" s="1">
        <v>0.002075793</v>
      </c>
      <c r="R88" s="1">
        <v>-0.005320357</v>
      </c>
      <c r="S88" s="1">
        <v>0.007744524</v>
      </c>
      <c r="T88" s="1">
        <v>0.005975797</v>
      </c>
      <c r="U88" s="1">
        <v>-0.000858373</v>
      </c>
      <c r="V88" s="1">
        <v>0.012207301</v>
      </c>
      <c r="W88" s="1">
        <v>0.008245079</v>
      </c>
    </row>
    <row r="89" s="1" customFormat="1" spans="1:23">
      <c r="A89" s="1" t="s">
        <v>110</v>
      </c>
      <c r="B89" s="1">
        <v>-0.048835634</v>
      </c>
      <c r="C89" s="1">
        <v>0.002063424</v>
      </c>
      <c r="D89" s="1">
        <v>2</v>
      </c>
      <c r="E89" s="1">
        <v>47</v>
      </c>
      <c r="F89" s="1" t="str">
        <f>IF(AND(E89&gt;=2,E89&lt;=17),"child_adolescent",IF(AND(E89&gt;=18,E89&lt;=39),"young",IF(AND(E89&gt;=40,E89&lt;=59),"middle",IF(E89&gt;=60,"old",NA))))</f>
        <v>middle</v>
      </c>
      <c r="G89" s="1">
        <v>0.278299992938459</v>
      </c>
      <c r="H89" s="1">
        <f t="shared" si="1"/>
        <v>0.960299992938459</v>
      </c>
      <c r="I89" s="1">
        <v>0.012944801</v>
      </c>
      <c r="J89" s="1">
        <v>0.026082261</v>
      </c>
      <c r="K89" s="1">
        <v>0.014122539</v>
      </c>
      <c r="L89" s="1">
        <v>-0.021203254</v>
      </c>
      <c r="M89" s="1">
        <v>0.010993055</v>
      </c>
      <c r="N89" s="1">
        <v>0.012626706</v>
      </c>
      <c r="O89" s="1">
        <v>0.014585552</v>
      </c>
      <c r="P89" s="1">
        <v>0.012449322</v>
      </c>
      <c r="Q89" s="1">
        <v>0.006702857</v>
      </c>
      <c r="R89" s="1">
        <v>-0.006712778</v>
      </c>
      <c r="S89" s="1">
        <v>0.010381587</v>
      </c>
      <c r="T89" s="1">
        <v>0.006279246</v>
      </c>
      <c r="U89" s="1">
        <v>-0.002888056</v>
      </c>
      <c r="V89" s="1">
        <v>0.013845317</v>
      </c>
      <c r="W89" s="1">
        <v>0.008226269</v>
      </c>
    </row>
    <row r="90" s="1" customFormat="1" spans="1:23">
      <c r="A90" s="1" t="s">
        <v>111</v>
      </c>
      <c r="B90" s="1">
        <v>-0.05106769</v>
      </c>
      <c r="C90" s="1">
        <v>0.000720824</v>
      </c>
      <c r="D90" s="1">
        <v>2</v>
      </c>
      <c r="E90" s="1">
        <v>47</v>
      </c>
      <c r="F90" s="1" t="str">
        <f>IF(AND(E90&gt;=2,E90&lt;=17),"child_adolescent",IF(AND(E90&gt;=18,E90&lt;=39),"young",IF(AND(E90&gt;=40,E90&lt;=59),"middle",IF(E90&gt;=60,"old",NA))))</f>
        <v>middle</v>
      </c>
      <c r="G90" s="1">
        <v>0.298299994835324</v>
      </c>
      <c r="H90" s="1">
        <f t="shared" si="1"/>
        <v>0.980299994835324</v>
      </c>
      <c r="I90" s="1">
        <v>0.009195119</v>
      </c>
      <c r="J90" s="1">
        <v>0.021728254</v>
      </c>
      <c r="K90" s="1">
        <v>0.012555079</v>
      </c>
      <c r="L90" s="1">
        <v>-0.013727897</v>
      </c>
      <c r="M90" s="1">
        <v>0.010073055</v>
      </c>
      <c r="N90" s="1">
        <v>0.016184762</v>
      </c>
      <c r="O90" s="1">
        <v>0.008797182</v>
      </c>
      <c r="P90" s="1">
        <v>0.011007936</v>
      </c>
      <c r="Q90" s="1">
        <v>0.011326865</v>
      </c>
      <c r="R90" s="1">
        <v>0.006605198</v>
      </c>
      <c r="S90" s="1">
        <v>0.011860635</v>
      </c>
      <c r="T90" s="1">
        <v>0.007080119</v>
      </c>
      <c r="U90" s="1">
        <v>0.001854563</v>
      </c>
      <c r="V90" s="1">
        <v>0.012625317</v>
      </c>
      <c r="W90" s="1">
        <v>0.013842936</v>
      </c>
    </row>
    <row r="91" s="1" customFormat="1" spans="1:23">
      <c r="A91" s="1" t="s">
        <v>112</v>
      </c>
      <c r="B91" s="1">
        <v>-0.049713902</v>
      </c>
      <c r="C91" s="1">
        <v>-0.000657481</v>
      </c>
      <c r="D91" s="1">
        <v>2</v>
      </c>
      <c r="E91" s="1">
        <v>47</v>
      </c>
      <c r="F91" s="1" t="str">
        <f>IF(AND(E91&gt;=2,E91&lt;=17),"child_adolescent",IF(AND(E91&gt;=18,E91&lt;=39),"young",IF(AND(E91&gt;=40,E91&lt;=59),"middle",IF(E91&gt;=60,"old",NA))))</f>
        <v>middle</v>
      </c>
      <c r="G91" s="1">
        <v>0.268299995048037</v>
      </c>
      <c r="H91" s="1">
        <f t="shared" si="1"/>
        <v>0.950299995048037</v>
      </c>
      <c r="I91" s="1">
        <v>0.008042302</v>
      </c>
      <c r="J91" s="1">
        <v>0.020211944</v>
      </c>
      <c r="K91" s="1">
        <v>0.009229087</v>
      </c>
      <c r="L91" s="1">
        <v>-6.3e-5</v>
      </c>
      <c r="M91" s="1">
        <v>0.013111428</v>
      </c>
      <c r="N91" s="1">
        <v>0.01685869</v>
      </c>
      <c r="O91" s="1">
        <v>0.009234524</v>
      </c>
      <c r="P91" s="1">
        <v>0.009837778</v>
      </c>
      <c r="Q91" s="1">
        <v>0.010783095</v>
      </c>
      <c r="R91" s="1">
        <v>0.007245794</v>
      </c>
      <c r="S91" s="1">
        <v>0.010439365</v>
      </c>
      <c r="T91" s="1">
        <v>0.006792222</v>
      </c>
      <c r="U91" s="1">
        <v>-0.001714206</v>
      </c>
      <c r="V91" s="1">
        <v>0.013053412</v>
      </c>
      <c r="W91" s="1">
        <v>0.013150118</v>
      </c>
    </row>
    <row r="92" s="1" customFormat="1" spans="1:23">
      <c r="A92" s="1" t="s">
        <v>113</v>
      </c>
      <c r="B92" s="1">
        <v>-0.050319724</v>
      </c>
      <c r="C92" s="1">
        <v>0.001383314</v>
      </c>
      <c r="D92" s="1">
        <v>2</v>
      </c>
      <c r="E92" s="1">
        <v>47</v>
      </c>
      <c r="F92" s="1" t="str">
        <f>IF(AND(E92&gt;=2,E92&lt;=17),"child_adolescent",IF(AND(E92&gt;=18,E92&lt;=39),"young",IF(AND(E92&gt;=40,E92&lt;=59),"middle",IF(E92&gt;=60,"old",NA))))</f>
        <v>middle</v>
      </c>
      <c r="G92" s="1">
        <v>0.308299992090087</v>
      </c>
      <c r="H92" s="1">
        <f t="shared" si="1"/>
        <v>0.990299992090087</v>
      </c>
      <c r="I92" s="1">
        <v>0.009965238</v>
      </c>
      <c r="J92" s="1">
        <v>0.024117221</v>
      </c>
      <c r="K92" s="1">
        <v>0.016095476</v>
      </c>
      <c r="L92" s="1">
        <v>-0.020366706</v>
      </c>
      <c r="M92" s="1">
        <v>0.01286004</v>
      </c>
      <c r="N92" s="1">
        <v>0.011428928</v>
      </c>
      <c r="O92" s="1">
        <v>0.012860277</v>
      </c>
      <c r="P92" s="1">
        <v>0.010973968</v>
      </c>
      <c r="Q92" s="1">
        <v>0.001826587</v>
      </c>
      <c r="R92" s="1">
        <v>0.003118333</v>
      </c>
      <c r="S92" s="1">
        <v>0.010531786</v>
      </c>
      <c r="T92" s="1">
        <v>0.0059275</v>
      </c>
      <c r="U92" s="1">
        <v>-0.005508135</v>
      </c>
      <c r="V92" s="1">
        <v>0.016128928</v>
      </c>
      <c r="W92" s="1">
        <v>0.012389206</v>
      </c>
    </row>
    <row r="93" s="1" customFormat="1" spans="1:23">
      <c r="A93" s="1" t="s">
        <v>114</v>
      </c>
      <c r="B93" s="1">
        <v>-0.048829521</v>
      </c>
      <c r="C93" s="1">
        <v>-0.00422716</v>
      </c>
      <c r="D93" s="1">
        <v>2</v>
      </c>
      <c r="E93" s="1">
        <v>76</v>
      </c>
      <c r="F93" s="1" t="str">
        <f>IF(AND(E93&gt;=2,E93&lt;=17),"child_adolescent",IF(AND(E93&gt;=18,E93&lt;=39),"young",IF(AND(E93&gt;=40,E93&lt;=59),"middle",IF(E93&gt;=60,"old",NA))))</f>
        <v>old</v>
      </c>
      <c r="G93" s="1">
        <v>0.248299996342566</v>
      </c>
      <c r="H93" s="1">
        <f t="shared" si="1"/>
        <v>0.930299996342566</v>
      </c>
      <c r="I93" s="1">
        <v>0.012986237</v>
      </c>
      <c r="J93" s="1">
        <v>0.032657102</v>
      </c>
      <c r="K93" s="1">
        <v>0.017415552</v>
      </c>
      <c r="L93" s="1">
        <v>0.007064127</v>
      </c>
      <c r="M93" s="1">
        <v>0.01017579</v>
      </c>
      <c r="N93" s="1">
        <v>-0.014430913</v>
      </c>
      <c r="O93" s="1">
        <v>0.009435436</v>
      </c>
      <c r="P93" s="1">
        <v>0.01386448</v>
      </c>
      <c r="Q93" s="1">
        <v>0.012224008</v>
      </c>
      <c r="R93" s="1">
        <v>0.00515496</v>
      </c>
      <c r="S93" s="1">
        <v>0.008794921</v>
      </c>
      <c r="T93" s="1">
        <v>0.004615714</v>
      </c>
      <c r="U93" s="1">
        <v>0.00199881</v>
      </c>
      <c r="V93" s="1">
        <v>0.011635278</v>
      </c>
      <c r="W93" s="1">
        <v>0.014093928</v>
      </c>
    </row>
    <row r="94" s="1" customFormat="1" spans="1:23">
      <c r="A94" s="1" t="s">
        <v>115</v>
      </c>
      <c r="B94" s="1">
        <v>-0.049318388</v>
      </c>
      <c r="C94" s="1">
        <v>-0.005268326</v>
      </c>
      <c r="D94" s="1">
        <v>2</v>
      </c>
      <c r="E94" s="1">
        <v>76</v>
      </c>
      <c r="F94" s="1" t="str">
        <f>IF(AND(E94&gt;=2,E94&lt;=17),"child_adolescent",IF(AND(E94&gt;=18,E94&lt;=39),"young",IF(AND(E94&gt;=40,E94&lt;=59),"middle",IF(E94&gt;=60,"old",NA))))</f>
        <v>old</v>
      </c>
      <c r="G94" s="1">
        <v>0.268299994947278</v>
      </c>
      <c r="H94" s="1">
        <f t="shared" si="1"/>
        <v>0.950299994947278</v>
      </c>
      <c r="I94" s="1">
        <v>0.016099055</v>
      </c>
      <c r="J94" s="1">
        <v>0.030327579</v>
      </c>
      <c r="K94" s="1">
        <v>0.010750555</v>
      </c>
      <c r="L94" s="1">
        <v>0.005167024</v>
      </c>
      <c r="M94" s="1">
        <v>0.009144726</v>
      </c>
      <c r="N94" s="1">
        <v>-0.017327024</v>
      </c>
      <c r="O94" s="1">
        <v>0.020581944</v>
      </c>
      <c r="P94" s="1">
        <v>0.014575238</v>
      </c>
      <c r="Q94" s="1">
        <v>0.009225476</v>
      </c>
      <c r="R94" s="1">
        <v>0.009175635</v>
      </c>
      <c r="S94" s="1">
        <v>0.010666547</v>
      </c>
      <c r="T94" s="1">
        <v>0.005863571</v>
      </c>
      <c r="U94" s="1">
        <v>0.003791587</v>
      </c>
      <c r="V94" s="1">
        <v>0.010454365</v>
      </c>
      <c r="W94" s="1">
        <v>0.00472421</v>
      </c>
    </row>
    <row r="95" s="1" customFormat="1" spans="1:23">
      <c r="A95" s="1" t="s">
        <v>116</v>
      </c>
      <c r="B95" s="1">
        <v>-0.026669051</v>
      </c>
      <c r="C95" s="1">
        <v>-0.025901735</v>
      </c>
      <c r="D95" s="1">
        <v>1</v>
      </c>
      <c r="E95" s="1">
        <v>76</v>
      </c>
      <c r="F95" s="1" t="str">
        <f>IF(AND(E95&gt;=2,E95&lt;=17),"child_adolescent",IF(AND(E95&gt;=18,E95&lt;=39),"young",IF(AND(E95&gt;=40,E95&lt;=59),"middle",IF(E95&gt;=60,"old",NA))))</f>
        <v>old</v>
      </c>
      <c r="G95" s="1">
        <v>0.298299995429188</v>
      </c>
      <c r="H95" s="1">
        <f t="shared" si="1"/>
        <v>0.980299995429188</v>
      </c>
      <c r="I95" s="1">
        <v>0.019084845</v>
      </c>
      <c r="J95" s="1">
        <v>-0.02555238</v>
      </c>
      <c r="K95" s="1">
        <v>0.009432262</v>
      </c>
      <c r="L95" s="1">
        <v>0.000617821</v>
      </c>
      <c r="M95" s="1">
        <v>0.013228575</v>
      </c>
      <c r="N95" s="1">
        <v>-0.003791429</v>
      </c>
      <c r="O95" s="1">
        <v>0.021549642</v>
      </c>
      <c r="P95" s="1">
        <v>0.01161996</v>
      </c>
      <c r="Q95" s="1">
        <v>-0.023855357</v>
      </c>
      <c r="R95" s="1">
        <v>0.004803373</v>
      </c>
      <c r="S95" s="1">
        <v>0.016968849</v>
      </c>
      <c r="T95" s="1">
        <v>0.004139841</v>
      </c>
      <c r="U95" s="1">
        <v>0.005896746</v>
      </c>
      <c r="V95" s="1">
        <v>-0.009285436</v>
      </c>
      <c r="W95" s="1">
        <v>0.005751587</v>
      </c>
    </row>
    <row r="96" s="1" customFormat="1" spans="1:23">
      <c r="A96" s="1" t="s">
        <v>117</v>
      </c>
      <c r="B96" s="1">
        <v>-0.047238074</v>
      </c>
      <c r="C96" s="1">
        <v>-0.000747844</v>
      </c>
      <c r="D96" s="1">
        <v>2</v>
      </c>
      <c r="E96" s="1">
        <v>76</v>
      </c>
      <c r="F96" s="1" t="str">
        <f>IF(AND(E96&gt;=2,E96&lt;=17),"child_adolescent",IF(AND(E96&gt;=18,E96&lt;=39),"young",IF(AND(E96&gt;=40,E96&lt;=59),"middle",IF(E96&gt;=60,"old",NA))))</f>
        <v>old</v>
      </c>
      <c r="G96" s="1">
        <v>0.238299995470838</v>
      </c>
      <c r="H96" s="1">
        <f t="shared" si="1"/>
        <v>0.920299995470838</v>
      </c>
      <c r="I96" s="1">
        <v>0.012129599</v>
      </c>
      <c r="J96" s="1">
        <v>0.023920753</v>
      </c>
      <c r="K96" s="1">
        <v>0.012319563</v>
      </c>
      <c r="L96" s="1">
        <v>0.003512976</v>
      </c>
      <c r="M96" s="1">
        <v>0.00776877</v>
      </c>
      <c r="N96" s="1">
        <v>0.007019286</v>
      </c>
      <c r="O96" s="1">
        <v>0.015124755</v>
      </c>
      <c r="P96" s="1">
        <v>0.015142619</v>
      </c>
      <c r="Q96" s="1">
        <v>0.010603889</v>
      </c>
      <c r="R96" s="1">
        <v>-0.013553889</v>
      </c>
      <c r="S96" s="1">
        <v>0.006520555</v>
      </c>
      <c r="T96" s="1">
        <v>0.005421825</v>
      </c>
      <c r="U96" s="1">
        <v>-0.006306627</v>
      </c>
      <c r="V96" s="1">
        <v>0.013414992</v>
      </c>
      <c r="W96" s="1">
        <v>0.009644917</v>
      </c>
    </row>
    <row r="97" s="1" customFormat="1" spans="1:23">
      <c r="A97" s="1" t="s">
        <v>118</v>
      </c>
      <c r="B97" s="1">
        <v>-0.048019816</v>
      </c>
      <c r="C97" s="1">
        <v>-0.000745183</v>
      </c>
      <c r="D97" s="1">
        <v>2</v>
      </c>
      <c r="E97" s="1">
        <v>76</v>
      </c>
      <c r="F97" s="1" t="str">
        <f>IF(AND(E97&gt;=2,E97&lt;=17),"child_adolescent",IF(AND(E97&gt;=18,E97&lt;=39),"young",IF(AND(E97&gt;=40,E97&lt;=59),"middle",IF(E97&gt;=60,"old",NA))))</f>
        <v>old</v>
      </c>
      <c r="G97" s="1">
        <v>0.298299994829649</v>
      </c>
      <c r="H97" s="1">
        <f t="shared" si="1"/>
        <v>0.980299994829649</v>
      </c>
      <c r="I97" s="1">
        <v>0.010116432</v>
      </c>
      <c r="J97" s="1">
        <v>0.024043928</v>
      </c>
      <c r="K97" s="1">
        <v>0.010328135</v>
      </c>
      <c r="L97" s="1">
        <v>-0.019712896</v>
      </c>
      <c r="M97" s="1">
        <v>0.008710519</v>
      </c>
      <c r="N97" s="1">
        <v>0.011040591</v>
      </c>
      <c r="O97" s="1">
        <v>0.008353012</v>
      </c>
      <c r="P97" s="1">
        <v>0.016063333</v>
      </c>
      <c r="Q97" s="1">
        <v>0.008405314</v>
      </c>
      <c r="R97" s="1">
        <v>-0.002685952</v>
      </c>
      <c r="S97" s="1">
        <v>0.006595119</v>
      </c>
      <c r="T97" s="1">
        <v>0.004953055</v>
      </c>
      <c r="U97" s="1">
        <v>0.005704762</v>
      </c>
      <c r="V97" s="1">
        <v>0.013154635</v>
      </c>
      <c r="W97" s="1">
        <v>0.013152579</v>
      </c>
    </row>
    <row r="98" s="1" customFormat="1" spans="1:23">
      <c r="A98" s="1" t="s">
        <v>119</v>
      </c>
      <c r="B98" s="1">
        <v>-0.033725971</v>
      </c>
      <c r="C98" s="1">
        <v>-0.005020976</v>
      </c>
      <c r="D98" s="1">
        <v>1</v>
      </c>
      <c r="E98" s="1">
        <v>37</v>
      </c>
      <c r="F98" s="1" t="str">
        <f>IF(AND(E98&gt;=2,E98&lt;=17),"child_adolescent",IF(AND(E98&gt;=18,E98&lt;=39),"young",IF(AND(E98&gt;=40,E98&lt;=59),"middle",IF(E98&gt;=60,"old",NA))))</f>
        <v>young</v>
      </c>
      <c r="G98" s="1">
        <v>0.288299995050979</v>
      </c>
      <c r="H98" s="1">
        <f t="shared" si="1"/>
        <v>0.970299995050979</v>
      </c>
      <c r="I98" s="1">
        <v>0.010903495</v>
      </c>
      <c r="J98" s="1">
        <v>0.000874762</v>
      </c>
      <c r="K98" s="1">
        <v>-0.010532659</v>
      </c>
      <c r="L98" s="1">
        <v>-0.007988611</v>
      </c>
      <c r="M98" s="1">
        <v>0.012176508</v>
      </c>
      <c r="N98" s="1">
        <v>0.013863687</v>
      </c>
      <c r="O98" s="1">
        <v>0.004605797</v>
      </c>
      <c r="P98" s="1">
        <v>0.009890281</v>
      </c>
      <c r="Q98" s="1">
        <v>0.014491548</v>
      </c>
      <c r="R98" s="1">
        <v>0.009246746</v>
      </c>
      <c r="S98" s="1">
        <v>0.015690122</v>
      </c>
      <c r="T98" s="1">
        <v>0.005617579</v>
      </c>
      <c r="U98" s="1">
        <v>0.014175555</v>
      </c>
      <c r="V98" s="1">
        <v>-0.008689802</v>
      </c>
      <c r="W98" s="1">
        <v>0.010128769</v>
      </c>
    </row>
    <row r="99" s="1" customFormat="1" spans="1:23">
      <c r="A99" s="1" t="s">
        <v>120</v>
      </c>
      <c r="B99" s="1">
        <v>-0.034548197</v>
      </c>
      <c r="C99" s="1">
        <v>-0.006003822</v>
      </c>
      <c r="D99" s="1">
        <v>1</v>
      </c>
      <c r="E99" s="1">
        <v>37</v>
      </c>
      <c r="F99" s="1" t="str">
        <f>IF(AND(E99&gt;=2,E99&lt;=17),"child_adolescent",IF(AND(E99&gt;=18,E99&lt;=39),"young",IF(AND(E99&gt;=40,E99&lt;=59),"middle",IF(E99&gt;=60,"old",NA))))</f>
        <v>young</v>
      </c>
      <c r="G99" s="1">
        <v>0.278299996876821</v>
      </c>
      <c r="H99" s="1">
        <f t="shared" si="1"/>
        <v>0.960299996876821</v>
      </c>
      <c r="I99" s="1">
        <v>0.009936475</v>
      </c>
      <c r="J99" s="1">
        <v>-0.007097619</v>
      </c>
      <c r="K99" s="1">
        <v>0.005147262</v>
      </c>
      <c r="L99" s="1">
        <v>-0.01647996</v>
      </c>
      <c r="M99" s="1">
        <v>0.013499888</v>
      </c>
      <c r="N99" s="1">
        <v>0.017226111</v>
      </c>
      <c r="O99" s="1">
        <v>0.005163928</v>
      </c>
      <c r="P99" s="1">
        <v>0.010368532</v>
      </c>
      <c r="Q99" s="1">
        <v>0.015868095</v>
      </c>
      <c r="R99" s="1">
        <v>0.00525373</v>
      </c>
      <c r="S99" s="1">
        <v>0.014822976</v>
      </c>
      <c r="T99" s="1">
        <v>0.006986667</v>
      </c>
      <c r="U99" s="1">
        <v>0.011425079</v>
      </c>
      <c r="V99" s="1">
        <v>0.003093373</v>
      </c>
      <c r="W99" s="1">
        <v>-0.007366897</v>
      </c>
    </row>
    <row r="100" s="1" customFormat="1" spans="1:23">
      <c r="A100" s="1" t="s">
        <v>121</v>
      </c>
      <c r="B100" s="1">
        <v>-0.037278322</v>
      </c>
      <c r="C100" s="1">
        <v>-0.006845738</v>
      </c>
      <c r="D100" s="1">
        <v>1</v>
      </c>
      <c r="E100" s="1">
        <v>37</v>
      </c>
      <c r="F100" s="1" t="str">
        <f>IF(AND(E100&gt;=2,E100&lt;=17),"child_adolescent",IF(AND(E100&gt;=18,E100&lt;=39),"young",IF(AND(E100&gt;=40,E100&lt;=59),"middle",IF(E100&gt;=60,"old",NA))))</f>
        <v>young</v>
      </c>
      <c r="G100" s="1">
        <v>0.298299994940611</v>
      </c>
      <c r="H100" s="1">
        <f t="shared" si="1"/>
        <v>0.980299994940611</v>
      </c>
      <c r="I100" s="1">
        <v>0.010525617</v>
      </c>
      <c r="J100" s="1">
        <v>0.00175369</v>
      </c>
      <c r="K100" s="1">
        <v>-0.009219308</v>
      </c>
      <c r="L100" s="1">
        <v>0.000582734</v>
      </c>
      <c r="M100" s="1">
        <v>0.011727442</v>
      </c>
      <c r="N100" s="1">
        <v>0.019046587</v>
      </c>
      <c r="O100" s="1">
        <v>0.009430851</v>
      </c>
      <c r="P100" s="1">
        <v>0.009440454</v>
      </c>
      <c r="Q100" s="1">
        <v>0.012177338</v>
      </c>
      <c r="R100" s="1">
        <v>0.006973968</v>
      </c>
      <c r="S100" s="1">
        <v>0.01589776</v>
      </c>
      <c r="T100" s="1">
        <v>0.00687956</v>
      </c>
      <c r="U100" s="1">
        <v>0.013031667</v>
      </c>
      <c r="V100" s="1">
        <v>-0.006246349</v>
      </c>
      <c r="W100" s="1">
        <v>0.008405</v>
      </c>
    </row>
    <row r="101" s="1" customFormat="1" spans="1:23">
      <c r="A101" s="1" t="s">
        <v>122</v>
      </c>
      <c r="B101" s="1">
        <v>-0.029103498</v>
      </c>
      <c r="C101" s="1">
        <v>-0.008882776</v>
      </c>
      <c r="D101" s="1">
        <v>1</v>
      </c>
      <c r="E101" s="1">
        <v>37</v>
      </c>
      <c r="F101" s="1" t="str">
        <f>IF(AND(E101&gt;=2,E101&lt;=17),"child_adolescent",IF(AND(E101&gt;=18,E101&lt;=39),"young",IF(AND(E101&gt;=40,E101&lt;=59),"middle",IF(E101&gt;=60,"old",NA))))</f>
        <v>young</v>
      </c>
      <c r="G101" s="1">
        <v>0.2482999961542</v>
      </c>
      <c r="H101" s="1">
        <f t="shared" si="1"/>
        <v>0.9302999961542</v>
      </c>
      <c r="I101" s="1">
        <v>0.01324145</v>
      </c>
      <c r="J101" s="1">
        <v>-0.002396465</v>
      </c>
      <c r="K101" s="1">
        <v>-0.011565137</v>
      </c>
      <c r="L101" s="1">
        <v>0.001932576</v>
      </c>
      <c r="M101" s="1">
        <v>0.012571017</v>
      </c>
      <c r="N101" s="1">
        <v>0.000591786</v>
      </c>
      <c r="O101" s="1">
        <v>0.009695018</v>
      </c>
      <c r="P101" s="1">
        <v>0.008901724</v>
      </c>
      <c r="Q101" s="1">
        <v>0.012946266</v>
      </c>
      <c r="R101" s="1">
        <v>0.00613996</v>
      </c>
      <c r="S101" s="1">
        <v>0.017059506</v>
      </c>
      <c r="T101" s="1">
        <v>0.006491028</v>
      </c>
      <c r="U101" s="1">
        <v>0.013968532</v>
      </c>
      <c r="V101" s="1">
        <v>-0.009811508</v>
      </c>
      <c r="W101" s="1">
        <v>-0.002645317</v>
      </c>
    </row>
    <row r="102" s="1" customFormat="1" spans="1:23">
      <c r="A102" s="1" t="s">
        <v>123</v>
      </c>
      <c r="B102" s="1">
        <v>-0.036643572</v>
      </c>
      <c r="C102" s="1">
        <v>-0.00623021</v>
      </c>
      <c r="D102" s="1">
        <v>1</v>
      </c>
      <c r="E102" s="1">
        <v>37</v>
      </c>
      <c r="F102" s="1" t="str">
        <f>IF(AND(E102&gt;=2,E102&lt;=17),"child_adolescent",IF(AND(E102&gt;=18,E102&lt;=39),"young",IF(AND(E102&gt;=40,E102&lt;=59),"middle",IF(E102&gt;=60,"old",NA))))</f>
        <v>young</v>
      </c>
      <c r="G102" s="1">
        <v>0.298299995183496</v>
      </c>
      <c r="H102" s="1">
        <f t="shared" si="1"/>
        <v>0.980299995183497</v>
      </c>
      <c r="I102" s="1">
        <v>0.01130891</v>
      </c>
      <c r="J102" s="1">
        <v>0.001226154</v>
      </c>
      <c r="K102" s="1">
        <v>-0.01289097</v>
      </c>
      <c r="L102" s="1">
        <v>0.001666584</v>
      </c>
      <c r="M102" s="1">
        <v>0.012623517</v>
      </c>
      <c r="N102" s="1">
        <v>0.019839286</v>
      </c>
      <c r="O102" s="1">
        <v>0.010682677</v>
      </c>
      <c r="P102" s="1">
        <v>0.009310693</v>
      </c>
      <c r="Q102" s="1">
        <v>0.013502099</v>
      </c>
      <c r="R102" s="1">
        <v>0.006763968</v>
      </c>
      <c r="S102" s="1">
        <v>0.016442045</v>
      </c>
      <c r="T102" s="1">
        <v>0.006982655</v>
      </c>
      <c r="U102" s="1">
        <v>0.012902143</v>
      </c>
      <c r="V102" s="1">
        <v>-0.007095476</v>
      </c>
      <c r="W102" s="1">
        <v>0.003514881</v>
      </c>
    </row>
    <row r="103" s="1" customFormat="1" spans="1:23">
      <c r="A103" s="1" t="s">
        <v>124</v>
      </c>
      <c r="B103" s="1">
        <v>-0.027661545</v>
      </c>
      <c r="C103" s="1">
        <v>-0.010994256</v>
      </c>
      <c r="D103" s="1">
        <v>1</v>
      </c>
      <c r="E103" s="1">
        <v>37</v>
      </c>
      <c r="F103" s="1" t="str">
        <f>IF(AND(E103&gt;=2,E103&lt;=17),"child_adolescent",IF(AND(E103&gt;=18,E103&lt;=39),"young",IF(AND(E103&gt;=40,E103&lt;=59),"middle",IF(E103&gt;=60,"old",NA))))</f>
        <v>young</v>
      </c>
      <c r="G103" s="1">
        <v>0.248299995758302</v>
      </c>
      <c r="H103" s="1">
        <f t="shared" si="1"/>
        <v>0.930299995758302</v>
      </c>
      <c r="I103" s="1">
        <v>0.010629726</v>
      </c>
      <c r="J103" s="1">
        <v>-0.006104961</v>
      </c>
      <c r="K103" s="1">
        <v>-0.005969246</v>
      </c>
      <c r="L103" s="1">
        <v>0.005033928</v>
      </c>
      <c r="M103" s="1">
        <v>0.01192671</v>
      </c>
      <c r="N103" s="1">
        <v>-0.001375396</v>
      </c>
      <c r="O103" s="1">
        <v>0.004885202</v>
      </c>
      <c r="P103" s="1">
        <v>0.007758932</v>
      </c>
      <c r="Q103" s="1">
        <v>0.014576309</v>
      </c>
      <c r="R103" s="1">
        <v>0.008749047</v>
      </c>
      <c r="S103" s="1">
        <v>0.018218059</v>
      </c>
      <c r="T103" s="1">
        <v>0.00556048</v>
      </c>
      <c r="U103" s="1">
        <v>0.015579646</v>
      </c>
      <c r="V103" s="1">
        <v>-0.010490393</v>
      </c>
      <c r="W103" s="1">
        <v>-0.006151785</v>
      </c>
    </row>
    <row r="104" s="1" customFormat="1" spans="1:23">
      <c r="A104" s="1" t="s">
        <v>125</v>
      </c>
      <c r="B104" s="1">
        <v>-0.009865069</v>
      </c>
      <c r="C104" s="1">
        <v>-0.019276534</v>
      </c>
      <c r="D104" s="1">
        <v>1</v>
      </c>
      <c r="E104" s="1">
        <v>37</v>
      </c>
      <c r="F104" s="1" t="str">
        <f>IF(AND(E104&gt;=2,E104&lt;=17),"child_adolescent",IF(AND(E104&gt;=18,E104&lt;=39),"young",IF(AND(E104&gt;=40,E104&lt;=59),"middle",IF(E104&gt;=60,"old",NA))))</f>
        <v>young</v>
      </c>
      <c r="G104" s="1">
        <v>0.268299997654075</v>
      </c>
      <c r="H104" s="1">
        <f t="shared" si="1"/>
        <v>0.950299997654075</v>
      </c>
      <c r="I104" s="1">
        <v>-0.024832777</v>
      </c>
      <c r="J104" s="1">
        <v>-0.002372897</v>
      </c>
      <c r="K104" s="1">
        <v>-0.022156904</v>
      </c>
      <c r="L104" s="1">
        <v>0.000724163</v>
      </c>
      <c r="M104" s="1">
        <v>0.011875913</v>
      </c>
      <c r="N104" s="1">
        <v>-0.006666151</v>
      </c>
      <c r="O104" s="1">
        <v>-0.006448809</v>
      </c>
      <c r="P104" s="1">
        <v>0.006596706</v>
      </c>
      <c r="Q104" s="1">
        <v>0.01674948</v>
      </c>
      <c r="R104" s="1">
        <v>0.010384047</v>
      </c>
      <c r="S104" s="1">
        <v>0.016207738</v>
      </c>
      <c r="T104" s="1">
        <v>0.00473</v>
      </c>
      <c r="U104" s="1">
        <v>0.013967817</v>
      </c>
      <c r="V104" s="1">
        <v>-0.003727536</v>
      </c>
      <c r="W104" s="1">
        <v>-0.007717103</v>
      </c>
    </row>
    <row r="105" s="1" customFormat="1" spans="1:23">
      <c r="A105" s="1" t="s">
        <v>126</v>
      </c>
      <c r="B105" s="1">
        <v>-0.013584431</v>
      </c>
      <c r="C105" s="1">
        <v>-0.022957099</v>
      </c>
      <c r="D105" s="1">
        <v>1</v>
      </c>
      <c r="E105" s="1">
        <v>37</v>
      </c>
      <c r="F105" s="1" t="str">
        <f>IF(AND(E105&gt;=2,E105&lt;=17),"child_adolescent",IF(AND(E105&gt;=18,E105&lt;=39),"young",IF(AND(E105&gt;=40,E105&lt;=59),"middle",IF(E105&gt;=60,"old",NA))))</f>
        <v>young</v>
      </c>
      <c r="G105" s="1">
        <v>0.258299995398929</v>
      </c>
      <c r="H105" s="1">
        <f t="shared" si="1"/>
        <v>0.940299995398929</v>
      </c>
      <c r="I105" s="1">
        <v>-0.03833277</v>
      </c>
      <c r="J105" s="1">
        <v>0.001626785</v>
      </c>
      <c r="K105" s="1">
        <v>-0.019841858</v>
      </c>
      <c r="L105" s="1">
        <v>0.002634361</v>
      </c>
      <c r="M105" s="1">
        <v>0.012445155</v>
      </c>
      <c r="N105" s="1">
        <v>0.01907531</v>
      </c>
      <c r="O105" s="1">
        <v>0.004162778</v>
      </c>
      <c r="P105" s="1">
        <v>0.008664322</v>
      </c>
      <c r="Q105" s="1">
        <v>0.013208488</v>
      </c>
      <c r="R105" s="1">
        <v>0.009340754</v>
      </c>
      <c r="S105" s="1">
        <v>0.014659679</v>
      </c>
      <c r="T105" s="1">
        <v>0.006032738</v>
      </c>
      <c r="U105" s="1">
        <v>0.009540674</v>
      </c>
      <c r="V105" s="1">
        <v>-0.005756547</v>
      </c>
      <c r="W105" s="1">
        <v>-0.007274845</v>
      </c>
    </row>
    <row r="106" s="1" customFormat="1" spans="1:23">
      <c r="A106" s="1" t="s">
        <v>127</v>
      </c>
      <c r="B106" s="1">
        <v>-0.050466082</v>
      </c>
      <c r="C106" s="1">
        <v>0.00114387</v>
      </c>
      <c r="D106" s="1">
        <v>2</v>
      </c>
      <c r="E106" s="1">
        <v>43</v>
      </c>
      <c r="F106" s="1" t="str">
        <f>IF(AND(E106&gt;=2,E106&lt;=17),"child_adolescent",IF(AND(E106&gt;=18,E106&lt;=39),"young",IF(AND(E106&gt;=40,E106&lt;=59),"middle",IF(E106&gt;=60,"old",NA))))</f>
        <v>middle</v>
      </c>
      <c r="G106" s="1">
        <v>0.278299995155948</v>
      </c>
      <c r="H106" s="1">
        <f t="shared" si="1"/>
        <v>0.960299995155948</v>
      </c>
      <c r="I106" s="1">
        <v>0.012879361</v>
      </c>
      <c r="J106" s="1">
        <v>0.026173412</v>
      </c>
      <c r="K106" s="1">
        <v>0.010789682</v>
      </c>
      <c r="L106" s="1">
        <v>0.012627738</v>
      </c>
      <c r="M106" s="1">
        <v>0.010933214</v>
      </c>
      <c r="N106" s="1">
        <v>0.00958873</v>
      </c>
      <c r="O106" s="1">
        <v>0.011329127</v>
      </c>
      <c r="P106" s="1">
        <v>0.009796948</v>
      </c>
      <c r="Q106" s="1">
        <v>0.010464325</v>
      </c>
      <c r="R106" s="1">
        <v>-0.000399643</v>
      </c>
      <c r="S106" s="1">
        <v>0.009404524</v>
      </c>
      <c r="T106" s="1">
        <v>0.005001587</v>
      </c>
      <c r="U106" s="1">
        <v>0.009310079</v>
      </c>
      <c r="V106" s="1">
        <v>0.013050714</v>
      </c>
      <c r="W106" s="1">
        <v>0.009726428</v>
      </c>
    </row>
    <row r="107" s="1" customFormat="1" spans="1:23">
      <c r="A107" s="1" t="s">
        <v>128</v>
      </c>
      <c r="B107" s="1">
        <v>-0.05145024</v>
      </c>
      <c r="C107" s="1">
        <v>-0.006950578</v>
      </c>
      <c r="D107" s="1">
        <v>2</v>
      </c>
      <c r="E107" s="1">
        <v>37</v>
      </c>
      <c r="F107" s="1" t="str">
        <f>IF(AND(E107&gt;=2,E107&lt;=17),"child_adolescent",IF(AND(E107&gt;=18,E107&lt;=39),"young",IF(AND(E107&gt;=40,E107&lt;=59),"middle",IF(E107&gt;=60,"old",NA))))</f>
        <v>young</v>
      </c>
      <c r="G107" s="1">
        <v>0.318299995507895</v>
      </c>
      <c r="H107" s="1">
        <f t="shared" si="1"/>
        <v>1.0002999955079</v>
      </c>
      <c r="I107" s="1">
        <v>0.017411742</v>
      </c>
      <c r="J107" s="1">
        <v>0.028169678</v>
      </c>
      <c r="K107" s="1">
        <v>0.011201587</v>
      </c>
      <c r="L107" s="1">
        <v>0.001811825</v>
      </c>
      <c r="M107" s="1">
        <v>0.00709333</v>
      </c>
      <c r="N107" s="1">
        <v>-0.018656948</v>
      </c>
      <c r="O107" s="1">
        <v>0.015887738</v>
      </c>
      <c r="P107" s="1">
        <v>0.013992929</v>
      </c>
      <c r="Q107" s="1">
        <v>0.008789127</v>
      </c>
      <c r="R107" s="1">
        <v>0.010649643</v>
      </c>
      <c r="S107" s="1">
        <v>0.01281119</v>
      </c>
      <c r="T107" s="1">
        <v>0.006594282</v>
      </c>
      <c r="U107" s="1">
        <v>0.008397539</v>
      </c>
      <c r="V107" s="1">
        <v>0.008466706</v>
      </c>
      <c r="W107" s="1">
        <v>0.013046666</v>
      </c>
    </row>
    <row r="108" s="1" customFormat="1" spans="1:23">
      <c r="A108" s="1" t="s">
        <v>129</v>
      </c>
      <c r="B108" s="1">
        <v>-0.056453753</v>
      </c>
      <c r="C108" s="1">
        <v>0.002287732</v>
      </c>
      <c r="D108" s="1">
        <v>2</v>
      </c>
      <c r="E108" s="1">
        <v>43</v>
      </c>
      <c r="F108" s="1" t="str">
        <f>IF(AND(E108&gt;=2,E108&lt;=17),"child_adolescent",IF(AND(E108&gt;=18,E108&lt;=39),"young",IF(AND(E108&gt;=40,E108&lt;=59),"middle",IF(E108&gt;=60,"old",NA))))</f>
        <v>middle</v>
      </c>
      <c r="G108" s="1">
        <v>0.308299995538853</v>
      </c>
      <c r="H108" s="1">
        <f t="shared" si="1"/>
        <v>0.990299995538853</v>
      </c>
      <c r="I108" s="1">
        <v>0.010886663</v>
      </c>
      <c r="J108" s="1">
        <v>0.03000992</v>
      </c>
      <c r="K108" s="1">
        <v>0.010809087</v>
      </c>
      <c r="L108" s="1">
        <v>0.01801492</v>
      </c>
      <c r="M108" s="1">
        <v>0.012672377</v>
      </c>
      <c r="N108" s="1">
        <v>0.01099623</v>
      </c>
      <c r="O108" s="1">
        <v>0.014749743</v>
      </c>
      <c r="P108" s="1">
        <v>0.008409322</v>
      </c>
      <c r="Q108" s="1">
        <v>0.011925913</v>
      </c>
      <c r="R108" s="1">
        <v>-0.007109801</v>
      </c>
      <c r="S108" s="1">
        <v>0.006839921</v>
      </c>
      <c r="T108" s="1">
        <v>0.005671337</v>
      </c>
      <c r="U108" s="1">
        <v>0.009387698</v>
      </c>
      <c r="V108" s="1">
        <v>0.015238714</v>
      </c>
      <c r="W108" s="1">
        <v>0.02030786</v>
      </c>
    </row>
    <row r="109" s="1" customFormat="1" spans="1:23">
      <c r="A109" s="1" t="s">
        <v>130</v>
      </c>
      <c r="B109" s="1">
        <v>-0.055380612</v>
      </c>
      <c r="C109" s="1">
        <v>-0.00157122</v>
      </c>
      <c r="D109" s="1">
        <v>2</v>
      </c>
      <c r="E109" s="1">
        <v>26</v>
      </c>
      <c r="F109" s="1" t="str">
        <f>IF(AND(E109&gt;=2,E109&lt;=17),"child_adolescent",IF(AND(E109&gt;=18,E109&lt;=39),"young",IF(AND(E109&gt;=40,E109&lt;=59),"middle",IF(E109&gt;=60,"old",NA))))</f>
        <v>young</v>
      </c>
      <c r="G109" s="1">
        <v>0.258299996430551</v>
      </c>
      <c r="H109" s="1">
        <f t="shared" si="1"/>
        <v>0.940299996430551</v>
      </c>
      <c r="I109" s="1">
        <v>0.014046028</v>
      </c>
      <c r="J109" s="1">
        <v>0.026807182</v>
      </c>
      <c r="K109" s="1">
        <v>0.01841194</v>
      </c>
      <c r="L109" s="1">
        <v>0.001022976</v>
      </c>
      <c r="M109" s="1">
        <v>0.009671825</v>
      </c>
      <c r="N109" s="1">
        <v>0.010327222</v>
      </c>
      <c r="O109" s="1">
        <v>0.018569246</v>
      </c>
      <c r="P109" s="1">
        <v>0.012771306</v>
      </c>
      <c r="Q109" s="1">
        <v>0.006111905</v>
      </c>
      <c r="R109" s="1">
        <v>0.005597579</v>
      </c>
      <c r="S109" s="1">
        <v>0.009175635</v>
      </c>
      <c r="T109" s="1">
        <v>0.006250913</v>
      </c>
      <c r="U109" s="1">
        <v>0.004176746</v>
      </c>
      <c r="V109" s="1">
        <v>0.012087261</v>
      </c>
      <c r="W109" s="1">
        <v>-0.004199603</v>
      </c>
    </row>
    <row r="110" s="1" customFormat="1" spans="1:23">
      <c r="A110" s="1" t="s">
        <v>131</v>
      </c>
      <c r="B110" s="1">
        <v>-0.054324077</v>
      </c>
      <c r="C110" s="1">
        <v>-0.00163929</v>
      </c>
      <c r="D110" s="1">
        <v>2</v>
      </c>
      <c r="E110" s="1">
        <v>26</v>
      </c>
      <c r="F110" s="1" t="str">
        <f>IF(AND(E110&gt;=2,E110&lt;=17),"child_adolescent",IF(AND(E110&gt;=18,E110&lt;=39),"young",IF(AND(E110&gt;=40,E110&lt;=59),"middle",IF(E110&gt;=60,"old",NA))))</f>
        <v>young</v>
      </c>
      <c r="G110" s="1">
        <v>0.268299995992638</v>
      </c>
      <c r="H110" s="1">
        <f t="shared" si="1"/>
        <v>0.950299995992638</v>
      </c>
      <c r="I110" s="1">
        <v>0.012602738</v>
      </c>
      <c r="J110" s="1">
        <v>0.028512341</v>
      </c>
      <c r="K110" s="1">
        <v>0.013928373</v>
      </c>
      <c r="L110" s="1">
        <v>0.001972024</v>
      </c>
      <c r="M110" s="1">
        <v>0.009023214</v>
      </c>
      <c r="N110" s="1">
        <v>0.009319246</v>
      </c>
      <c r="O110" s="1">
        <v>0.017582897</v>
      </c>
      <c r="P110" s="1">
        <v>0.01353877</v>
      </c>
      <c r="Q110" s="1">
        <v>0.008324524</v>
      </c>
      <c r="R110" s="1">
        <v>0.006076667</v>
      </c>
      <c r="S110" s="1">
        <v>0.008024524</v>
      </c>
      <c r="T110" s="1">
        <v>0.006165516</v>
      </c>
      <c r="U110" s="1">
        <v>0.006186151</v>
      </c>
      <c r="V110" s="1">
        <v>0.0110725</v>
      </c>
      <c r="W110" s="1">
        <v>-0.004767182</v>
      </c>
    </row>
    <row r="111" s="1" customFormat="1" spans="1:23">
      <c r="A111" s="1" t="s">
        <v>132</v>
      </c>
      <c r="B111" s="1">
        <v>-0.05632417</v>
      </c>
      <c r="C111" s="1">
        <v>-0.001014351</v>
      </c>
      <c r="D111" s="1">
        <v>2</v>
      </c>
      <c r="E111" s="1">
        <v>26</v>
      </c>
      <c r="F111" s="1" t="str">
        <f>IF(AND(E111&gt;=2,E111&lt;=17),"child_adolescent",IF(AND(E111&gt;=18,E111&lt;=39),"young",IF(AND(E111&gt;=40,E111&lt;=59),"middle",IF(E111&gt;=60,"old",NA))))</f>
        <v>young</v>
      </c>
      <c r="G111" s="1">
        <v>0.29829999573847</v>
      </c>
      <c r="H111" s="1">
        <f t="shared" si="1"/>
        <v>0.98029999573847</v>
      </c>
      <c r="I111" s="1">
        <v>0.010210866</v>
      </c>
      <c r="J111" s="1">
        <v>0.032412658</v>
      </c>
      <c r="K111" s="1">
        <v>0.013551501</v>
      </c>
      <c r="L111" s="1">
        <v>0.00223881</v>
      </c>
      <c r="M111" s="1">
        <v>0.009516786</v>
      </c>
      <c r="N111" s="1">
        <v>0.012300595</v>
      </c>
      <c r="O111" s="1">
        <v>0.017238254</v>
      </c>
      <c r="P111" s="1">
        <v>0.013004242</v>
      </c>
      <c r="Q111" s="1">
        <v>0.007966346</v>
      </c>
      <c r="R111" s="1">
        <v>0.007440397</v>
      </c>
      <c r="S111" s="1">
        <v>0.007384008</v>
      </c>
      <c r="T111" s="1">
        <v>0.006582262</v>
      </c>
      <c r="U111" s="1">
        <v>0.004637539</v>
      </c>
      <c r="V111" s="1">
        <v>0.011536825</v>
      </c>
      <c r="W111" s="1">
        <v>-0.006073214</v>
      </c>
    </row>
    <row r="112" s="1" customFormat="1" spans="1:23">
      <c r="A112" s="1" t="s">
        <v>133</v>
      </c>
      <c r="B112" s="1">
        <v>-0.059171284</v>
      </c>
      <c r="C112" s="1">
        <v>-0.001715884</v>
      </c>
      <c r="D112" s="1">
        <v>2</v>
      </c>
      <c r="E112" s="1">
        <v>26</v>
      </c>
      <c r="F112" s="1" t="str">
        <f>IF(AND(E112&gt;=2,E112&lt;=17),"child_adolescent",IF(AND(E112&gt;=18,E112&lt;=39),"young",IF(AND(E112&gt;=40,E112&lt;=59),"middle",IF(E112&gt;=60,"old",NA))))</f>
        <v>young</v>
      </c>
      <c r="G112" s="1">
        <v>0.318299993761938</v>
      </c>
      <c r="H112" s="1">
        <f t="shared" si="1"/>
        <v>1.00029999376194</v>
      </c>
      <c r="I112" s="1">
        <v>0.011114953</v>
      </c>
      <c r="J112" s="1">
        <v>0.031312936</v>
      </c>
      <c r="K112" s="1">
        <v>0.014533683</v>
      </c>
      <c r="L112" s="1">
        <v>0.002912381</v>
      </c>
      <c r="M112" s="1">
        <v>0.010262388</v>
      </c>
      <c r="N112" s="1">
        <v>0.011443492</v>
      </c>
      <c r="O112" s="1">
        <v>0.018830278</v>
      </c>
      <c r="P112" s="1">
        <v>0.01336202</v>
      </c>
      <c r="Q112" s="1">
        <v>0.008271941</v>
      </c>
      <c r="R112" s="1">
        <v>0.005356111</v>
      </c>
      <c r="S112" s="1">
        <v>0.006397579</v>
      </c>
      <c r="T112" s="1">
        <v>0.007119801</v>
      </c>
      <c r="U112" s="1">
        <v>0.002719563</v>
      </c>
      <c r="V112" s="1">
        <v>0.014402269</v>
      </c>
      <c r="W112" s="1">
        <v>0.006917348</v>
      </c>
    </row>
    <row r="113" s="1" customFormat="1" spans="1:23">
      <c r="A113" s="1" t="s">
        <v>134</v>
      </c>
      <c r="B113" s="1">
        <v>-0.05759305</v>
      </c>
      <c r="C113" s="1">
        <v>-0.001414594</v>
      </c>
      <c r="D113" s="1">
        <v>2</v>
      </c>
      <c r="E113" s="1">
        <v>26</v>
      </c>
      <c r="F113" s="1" t="str">
        <f>IF(AND(E113&gt;=2,E113&lt;=17),"child_adolescent",IF(AND(E113&gt;=18,E113&lt;=39),"young",IF(AND(E113&gt;=40,E113&lt;=59),"middle",IF(E113&gt;=60,"old",NA))))</f>
        <v>young</v>
      </c>
      <c r="G113" s="1">
        <v>0.318299994423496</v>
      </c>
      <c r="H113" s="1">
        <f t="shared" si="1"/>
        <v>1.0002999944235</v>
      </c>
      <c r="I113" s="1">
        <v>0.010982651</v>
      </c>
      <c r="J113" s="1">
        <v>0.027299087</v>
      </c>
      <c r="K113" s="1">
        <v>0.013693723</v>
      </c>
      <c r="L113" s="1">
        <v>0.002858532</v>
      </c>
      <c r="M113" s="1">
        <v>0.011728853</v>
      </c>
      <c r="N113" s="1">
        <v>0.011594563</v>
      </c>
      <c r="O113" s="1">
        <v>0.018717846</v>
      </c>
      <c r="P113" s="1">
        <v>0.012987457</v>
      </c>
      <c r="Q113" s="1">
        <v>0.010768806</v>
      </c>
      <c r="R113" s="1">
        <v>0.004387778</v>
      </c>
      <c r="S113" s="1">
        <v>0.007335675</v>
      </c>
      <c r="T113" s="1">
        <v>0.00736364</v>
      </c>
      <c r="U113" s="1">
        <v>0.003820159</v>
      </c>
      <c r="V113" s="1">
        <v>0.01503027</v>
      </c>
      <c r="W113" s="1">
        <v>0.008275678</v>
      </c>
    </row>
    <row r="114" s="1" customFormat="1" spans="1:23">
      <c r="A114" s="1" t="s">
        <v>135</v>
      </c>
      <c r="B114" s="1">
        <v>-0.053901798</v>
      </c>
      <c r="C114" s="1">
        <v>-0.003030954</v>
      </c>
      <c r="D114" s="1">
        <v>2</v>
      </c>
      <c r="E114" s="1">
        <v>26</v>
      </c>
      <c r="F114" s="1" t="str">
        <f>IF(AND(E114&gt;=2,E114&lt;=17),"child_adolescent",IF(AND(E114&gt;=18,E114&lt;=39),"young",IF(AND(E114&gt;=40,E114&lt;=59),"middle",IF(E114&gt;=60,"old",NA))))</f>
        <v>young</v>
      </c>
      <c r="G114" s="1">
        <v>0.308299994477419</v>
      </c>
      <c r="H114" s="1">
        <f t="shared" si="1"/>
        <v>0.990299994477419</v>
      </c>
      <c r="I114" s="1">
        <v>0.013586104</v>
      </c>
      <c r="J114" s="1">
        <v>0.020177658</v>
      </c>
      <c r="K114" s="1">
        <v>0.015475111</v>
      </c>
      <c r="L114" s="1">
        <v>0.002025318</v>
      </c>
      <c r="M114" s="1">
        <v>0.010346273</v>
      </c>
      <c r="N114" s="1">
        <v>0.011947619</v>
      </c>
      <c r="O114" s="1">
        <v>0.01523873</v>
      </c>
      <c r="P114" s="1">
        <v>0.011702056</v>
      </c>
      <c r="Q114" s="1">
        <v>0.009559524</v>
      </c>
      <c r="R114" s="1">
        <v>0.005751071</v>
      </c>
      <c r="S114" s="1">
        <v>0.010843416</v>
      </c>
      <c r="T114" s="1">
        <v>0.007119048</v>
      </c>
      <c r="U114" s="1">
        <v>0.002849682</v>
      </c>
      <c r="V114" s="1">
        <v>0.007091825</v>
      </c>
      <c r="W114" s="1">
        <v>0.010846071</v>
      </c>
    </row>
    <row r="115" s="1" customFormat="1" spans="1:23">
      <c r="A115" s="1" t="s">
        <v>136</v>
      </c>
      <c r="B115" s="1">
        <v>-0.055893115</v>
      </c>
      <c r="C115" s="1">
        <v>-0.002044802</v>
      </c>
      <c r="D115" s="1">
        <v>2</v>
      </c>
      <c r="E115" s="1">
        <v>26</v>
      </c>
      <c r="F115" s="1" t="str">
        <f>IF(AND(E115&gt;=2,E115&lt;=17),"child_adolescent",IF(AND(E115&gt;=18,E115&lt;=39),"young",IF(AND(E115&gt;=40,E115&lt;=59),"middle",IF(E115&gt;=60,"old",NA))))</f>
        <v>young</v>
      </c>
      <c r="G115" s="1">
        <v>0.298299994853523</v>
      </c>
      <c r="H115" s="1">
        <f t="shared" si="1"/>
        <v>0.980299994853523</v>
      </c>
      <c r="I115" s="1">
        <v>0.011727417</v>
      </c>
      <c r="J115" s="1">
        <v>0.025190952</v>
      </c>
      <c r="K115" s="1">
        <v>0.014268925</v>
      </c>
      <c r="L115" s="1">
        <v>0.000288095</v>
      </c>
      <c r="M115" s="1">
        <v>0.011264127</v>
      </c>
      <c r="N115" s="1">
        <v>0.011125278</v>
      </c>
      <c r="O115" s="1">
        <v>0.019520158</v>
      </c>
      <c r="P115" s="1">
        <v>0.012646266</v>
      </c>
      <c r="Q115" s="1">
        <v>0.010423651</v>
      </c>
      <c r="R115" s="1">
        <v>0.004686984</v>
      </c>
      <c r="S115" s="1">
        <v>0.007581706</v>
      </c>
      <c r="T115" s="1">
        <v>0.007157778</v>
      </c>
      <c r="U115" s="1">
        <v>0.004378928</v>
      </c>
      <c r="V115" s="1">
        <v>0.013705793</v>
      </c>
      <c r="W115" s="1">
        <v>0.00634746</v>
      </c>
    </row>
    <row r="116" s="1" customFormat="1" spans="1:23">
      <c r="A116" s="1" t="s">
        <v>137</v>
      </c>
      <c r="B116" s="1">
        <v>-0.052301963</v>
      </c>
      <c r="C116" s="1">
        <v>-0.000958803</v>
      </c>
      <c r="D116" s="1">
        <v>2</v>
      </c>
      <c r="E116" s="1">
        <v>43</v>
      </c>
      <c r="F116" s="1" t="str">
        <f>IF(AND(E116&gt;=2,E116&lt;=17),"child_adolescent",IF(AND(E116&gt;=18,E116&lt;=39),"young",IF(AND(E116&gt;=40,E116&lt;=59),"middle",IF(E116&gt;=60,"old",NA))))</f>
        <v>middle</v>
      </c>
      <c r="G116" s="1">
        <v>0.28829999462996</v>
      </c>
      <c r="H116" s="1">
        <f t="shared" si="1"/>
        <v>0.97029999462996</v>
      </c>
      <c r="I116" s="1">
        <v>0.011829801</v>
      </c>
      <c r="J116" s="1">
        <v>0.024579801</v>
      </c>
      <c r="K116" s="1">
        <v>0.015123532</v>
      </c>
      <c r="L116" s="1">
        <v>0.012900635</v>
      </c>
      <c r="M116" s="1">
        <v>0.011170397</v>
      </c>
      <c r="N116" s="1">
        <v>0.010580317</v>
      </c>
      <c r="O116" s="1">
        <v>0.018565952</v>
      </c>
      <c r="P116" s="1">
        <v>0.011677781</v>
      </c>
      <c r="Q116" s="1">
        <v>0.009432341</v>
      </c>
      <c r="R116" s="1">
        <v>-0.001188373</v>
      </c>
      <c r="S116" s="1">
        <v>0.006830397</v>
      </c>
      <c r="T116" s="1">
        <v>0.00609496</v>
      </c>
      <c r="U116" s="1">
        <v>0.008864246</v>
      </c>
      <c r="V116" s="1">
        <v>0.012032182</v>
      </c>
      <c r="W116" s="1">
        <v>-0.003674087</v>
      </c>
    </row>
    <row r="117" s="1" customFormat="1" spans="1:23">
      <c r="A117" s="1" t="s">
        <v>138</v>
      </c>
      <c r="B117" s="1">
        <v>-0.000347034</v>
      </c>
      <c r="C117" s="1">
        <v>-0.026304736</v>
      </c>
      <c r="D117" s="1">
        <v>4</v>
      </c>
      <c r="E117" s="1">
        <v>38</v>
      </c>
      <c r="F117" s="1" t="str">
        <f>IF(AND(E117&gt;=2,E117&lt;=17),"child_adolescent",IF(AND(E117&gt;=18,E117&lt;=39),"young",IF(AND(E117&gt;=40,E117&lt;=59),"middle",IF(E117&gt;=60,"old",NA))))</f>
        <v>young</v>
      </c>
      <c r="G117" s="1">
        <v>0.158300000023605</v>
      </c>
      <c r="H117" s="1">
        <f t="shared" si="1"/>
        <v>0.840300000023605</v>
      </c>
      <c r="I117" s="1">
        <v>-0.04132619</v>
      </c>
      <c r="J117" s="1">
        <v>-0.026789086</v>
      </c>
      <c r="K117" s="1">
        <v>0.011696663</v>
      </c>
      <c r="L117" s="1">
        <v>-0.016162262</v>
      </c>
      <c r="M117" s="1">
        <v>0.015557853</v>
      </c>
      <c r="N117" s="1">
        <v>0.019753532</v>
      </c>
      <c r="O117" s="1">
        <v>-0.008671468</v>
      </c>
      <c r="P117" s="1">
        <v>0.013413647</v>
      </c>
      <c r="Q117" s="1">
        <v>0.012992738</v>
      </c>
      <c r="R117" s="1">
        <v>-0.007985556</v>
      </c>
      <c r="S117" s="1">
        <v>0.0122125</v>
      </c>
      <c r="T117" s="1">
        <v>0.003872302</v>
      </c>
      <c r="U117" s="1">
        <v>-0.005323095</v>
      </c>
      <c r="V117" s="1">
        <v>0.009429801</v>
      </c>
      <c r="W117" s="1">
        <v>0.014128015</v>
      </c>
    </row>
    <row r="118" s="1" customFormat="1" spans="1:23">
      <c r="A118" s="1" t="s">
        <v>139</v>
      </c>
      <c r="B118" s="1">
        <v>-0.023389027</v>
      </c>
      <c r="C118" s="1">
        <v>-0.001322636</v>
      </c>
      <c r="D118" s="1">
        <v>1</v>
      </c>
      <c r="E118" s="1">
        <v>38</v>
      </c>
      <c r="F118" s="1" t="str">
        <f>IF(AND(E118&gt;=2,E118&lt;=17),"child_adolescent",IF(AND(E118&gt;=18,E118&lt;=39),"young",IF(AND(E118&gt;=40,E118&lt;=59),"middle",IF(E118&gt;=60,"old",NA))))</f>
        <v>young</v>
      </c>
      <c r="G118" s="1">
        <v>0.22829999913094</v>
      </c>
      <c r="H118" s="1">
        <f t="shared" si="1"/>
        <v>0.91029999913094</v>
      </c>
      <c r="I118" s="1">
        <v>0.018514531</v>
      </c>
      <c r="J118" s="1">
        <v>-0.019897023</v>
      </c>
      <c r="K118" s="1">
        <v>0.011960039</v>
      </c>
      <c r="L118" s="1">
        <v>-0.015052536</v>
      </c>
      <c r="M118" s="1">
        <v>0.014502258</v>
      </c>
      <c r="N118" s="1">
        <v>0.019075956</v>
      </c>
      <c r="O118" s="1">
        <v>-0.016943095</v>
      </c>
      <c r="P118" s="1">
        <v>0.011443214</v>
      </c>
      <c r="Q118" s="1">
        <v>0.011291111</v>
      </c>
      <c r="R118" s="1">
        <v>-0.001542345</v>
      </c>
      <c r="S118" s="1">
        <v>0.013532103</v>
      </c>
      <c r="T118" s="1">
        <v>0.005103849</v>
      </c>
      <c r="U118" s="1">
        <v>-0.002620318</v>
      </c>
      <c r="V118" s="1">
        <v>0.008610198</v>
      </c>
      <c r="W118" s="1">
        <v>-0.002573853</v>
      </c>
    </row>
    <row r="119" s="1" customFormat="1" spans="1:23">
      <c r="A119" s="1" t="s">
        <v>140</v>
      </c>
      <c r="B119" s="1">
        <v>-0.025869432</v>
      </c>
      <c r="C119" s="1">
        <v>-0.013711696</v>
      </c>
      <c r="D119" s="1">
        <v>1</v>
      </c>
      <c r="E119" s="1">
        <v>38</v>
      </c>
      <c r="F119" s="1" t="str">
        <f>IF(AND(E119&gt;=2,E119&lt;=17),"child_adolescent",IF(AND(E119&gt;=18,E119&lt;=39),"young",IF(AND(E119&gt;=40,E119&lt;=59),"middle",IF(E119&gt;=60,"old",NA))))</f>
        <v>young</v>
      </c>
      <c r="G119" s="1">
        <v>0.218299998134143</v>
      </c>
      <c r="H119" s="1">
        <f t="shared" si="1"/>
        <v>0.900299998134143</v>
      </c>
      <c r="I119" s="1">
        <v>0.013472024</v>
      </c>
      <c r="J119" s="1">
        <v>-0.027236428</v>
      </c>
      <c r="K119" s="1">
        <v>0.011091071</v>
      </c>
      <c r="L119" s="1">
        <v>-0.021903809</v>
      </c>
      <c r="M119" s="1">
        <v>0.014276984</v>
      </c>
      <c r="N119" s="1">
        <v>0.018149722</v>
      </c>
      <c r="O119" s="1">
        <v>0.019074206</v>
      </c>
      <c r="P119" s="1">
        <v>0.013707936</v>
      </c>
      <c r="Q119" s="1">
        <v>0.011830992</v>
      </c>
      <c r="R119" s="1">
        <v>-0.00573504</v>
      </c>
      <c r="S119" s="1">
        <v>0.01337369</v>
      </c>
      <c r="T119" s="1">
        <v>0.005005079</v>
      </c>
      <c r="U119" s="1">
        <v>0.003462103</v>
      </c>
      <c r="V119" s="1">
        <v>0.00695373</v>
      </c>
      <c r="W119" s="1">
        <v>0.010823849</v>
      </c>
    </row>
    <row r="120" s="1" customFormat="1" spans="1:23">
      <c r="A120" s="1" t="s">
        <v>141</v>
      </c>
      <c r="B120" s="1">
        <v>-0.052416832</v>
      </c>
      <c r="C120" s="1">
        <v>0.00105751</v>
      </c>
      <c r="D120" s="1">
        <v>2</v>
      </c>
      <c r="E120" s="1">
        <v>36</v>
      </c>
      <c r="F120" s="1" t="str">
        <f>IF(AND(E120&gt;=2,E120&lt;=17),"child_adolescent",IF(AND(E120&gt;=18,E120&lt;=39),"young",IF(AND(E120&gt;=40,E120&lt;=59),"middle",IF(E120&gt;=60,"old",NA))))</f>
        <v>young</v>
      </c>
      <c r="G120" s="1">
        <v>0.278299995519955</v>
      </c>
      <c r="H120" s="1">
        <f t="shared" si="1"/>
        <v>0.960299995519955</v>
      </c>
      <c r="I120" s="1">
        <v>0.009431111</v>
      </c>
      <c r="J120" s="1">
        <v>0.027601309</v>
      </c>
      <c r="K120" s="1">
        <v>0.009045397</v>
      </c>
      <c r="L120" s="1">
        <v>0.014731266</v>
      </c>
      <c r="M120" s="1">
        <v>0.011638091</v>
      </c>
      <c r="N120" s="1">
        <v>0.01109623</v>
      </c>
      <c r="O120" s="1">
        <v>0.009482738</v>
      </c>
      <c r="P120" s="1">
        <v>0.008117619</v>
      </c>
      <c r="Q120" s="1">
        <v>0.012087936</v>
      </c>
      <c r="R120" s="1">
        <v>0.005174206</v>
      </c>
      <c r="S120" s="1">
        <v>0.011091309</v>
      </c>
      <c r="T120" s="1">
        <v>0.005765992</v>
      </c>
      <c r="U120" s="1">
        <v>-0.00539631</v>
      </c>
      <c r="V120" s="1">
        <v>0.010521349</v>
      </c>
      <c r="W120" s="1">
        <v>0.021859642</v>
      </c>
    </row>
    <row r="121" s="1" customFormat="1" spans="1:23">
      <c r="A121" s="1" t="s">
        <v>142</v>
      </c>
      <c r="B121" s="1">
        <v>-0.053679221</v>
      </c>
      <c r="C121" s="1">
        <v>0.001421064</v>
      </c>
      <c r="D121" s="1">
        <v>2</v>
      </c>
      <c r="E121" s="1">
        <v>36</v>
      </c>
      <c r="F121" s="1" t="str">
        <f>IF(AND(E121&gt;=2,E121&lt;=17),"child_adolescent",IF(AND(E121&gt;=18,E121&lt;=39),"young",IF(AND(E121&gt;=40,E121&lt;=59),"middle",IF(E121&gt;=60,"old",NA))))</f>
        <v>young</v>
      </c>
      <c r="G121" s="1">
        <v>0.288299995541797</v>
      </c>
      <c r="H121" s="1">
        <f t="shared" si="1"/>
        <v>0.970299995541797</v>
      </c>
      <c r="I121" s="1">
        <v>0.010197118</v>
      </c>
      <c r="J121" s="1">
        <v>0.029329404</v>
      </c>
      <c r="K121" s="1">
        <v>0.008564524</v>
      </c>
      <c r="L121" s="1">
        <v>0.013246587</v>
      </c>
      <c r="M121" s="1">
        <v>0.009176742</v>
      </c>
      <c r="N121" s="1">
        <v>0.010473055</v>
      </c>
      <c r="O121" s="1">
        <v>0.011135952</v>
      </c>
      <c r="P121" s="1">
        <v>0.008122936</v>
      </c>
      <c r="Q121" s="1">
        <v>0.012919405</v>
      </c>
      <c r="R121" s="1">
        <v>0.00527</v>
      </c>
      <c r="S121" s="1">
        <v>0.010288928</v>
      </c>
      <c r="T121" s="1">
        <v>0.005810754</v>
      </c>
      <c r="U121" s="1">
        <v>-0.008603809</v>
      </c>
      <c r="V121" s="1">
        <v>0.011582341</v>
      </c>
      <c r="W121" s="1">
        <v>0.022059559</v>
      </c>
    </row>
    <row r="122" s="1" customFormat="1" spans="1:23">
      <c r="A122" s="1" t="s">
        <v>143</v>
      </c>
      <c r="B122" s="1">
        <v>-0.056440582</v>
      </c>
      <c r="C122" s="1">
        <v>-0.004205837</v>
      </c>
      <c r="D122" s="1">
        <v>2</v>
      </c>
      <c r="E122" s="1">
        <v>50</v>
      </c>
      <c r="F122" s="1" t="str">
        <f>IF(AND(E122&gt;=2,E122&lt;=17),"child_adolescent",IF(AND(E122&gt;=18,E122&lt;=39),"young",IF(AND(E122&gt;=40,E122&lt;=59),"middle",IF(E122&gt;=60,"old",NA))))</f>
        <v>middle</v>
      </c>
      <c r="G122" s="1">
        <v>0.308299993604404</v>
      </c>
      <c r="H122" s="1">
        <f t="shared" si="1"/>
        <v>0.990299993604404</v>
      </c>
      <c r="I122" s="1">
        <v>0.013868658</v>
      </c>
      <c r="J122" s="1">
        <v>0.03812111</v>
      </c>
      <c r="K122" s="1">
        <v>0.016538535</v>
      </c>
      <c r="L122" s="1">
        <v>0.012526389</v>
      </c>
      <c r="M122" s="1">
        <v>0.008936234</v>
      </c>
      <c r="N122" s="1">
        <v>0.007865159</v>
      </c>
      <c r="O122" s="1">
        <v>0.017180973</v>
      </c>
      <c r="P122" s="1">
        <v>0.009981475</v>
      </c>
      <c r="Q122" s="1">
        <v>-0.010443333</v>
      </c>
      <c r="R122" s="1">
        <v>0.004588214</v>
      </c>
      <c r="S122" s="1">
        <v>-0.014301187</v>
      </c>
      <c r="T122" s="1">
        <v>0.006296254</v>
      </c>
      <c r="U122" s="1">
        <v>0.004096944</v>
      </c>
      <c r="V122" s="1">
        <v>0.013009504</v>
      </c>
      <c r="W122" s="1">
        <v>-0.009563571</v>
      </c>
    </row>
    <row r="123" s="1" customFormat="1" spans="1:23">
      <c r="A123" s="1" t="s">
        <v>144</v>
      </c>
      <c r="B123" s="1">
        <v>-0.046537959</v>
      </c>
      <c r="C123" s="1">
        <v>0.01514188</v>
      </c>
      <c r="D123" s="1">
        <v>3</v>
      </c>
      <c r="E123" s="1">
        <v>50</v>
      </c>
      <c r="F123" s="1" t="str">
        <f>IF(AND(E123&gt;=2,E123&lt;=17),"child_adolescent",IF(AND(E123&gt;=18,E123&lt;=39),"young",IF(AND(E123&gt;=40,E123&lt;=59),"middle",IF(E123&gt;=60,"old",NA))))</f>
        <v>middle</v>
      </c>
      <c r="G123" s="1">
        <v>0.278299993725187</v>
      </c>
      <c r="H123" s="1">
        <f t="shared" si="1"/>
        <v>0.960299993725187</v>
      </c>
      <c r="I123" s="1">
        <v>0.014354711</v>
      </c>
      <c r="J123" s="1">
        <v>0.026832579</v>
      </c>
      <c r="K123" s="1">
        <v>0.011286497</v>
      </c>
      <c r="L123" s="1">
        <v>0.005499801</v>
      </c>
      <c r="M123" s="1">
        <v>0.010549834</v>
      </c>
      <c r="N123" s="1">
        <v>0.009270476</v>
      </c>
      <c r="O123" s="1">
        <v>0.017990019</v>
      </c>
      <c r="P123" s="1">
        <v>-0.018326952</v>
      </c>
      <c r="Q123" s="1">
        <v>-0.009357579</v>
      </c>
      <c r="R123" s="1">
        <v>0.005185913</v>
      </c>
      <c r="S123" s="1">
        <v>0.00709531</v>
      </c>
      <c r="T123" s="1">
        <v>0.006269028</v>
      </c>
      <c r="U123" s="1">
        <v>0.005530794</v>
      </c>
      <c r="V123" s="1">
        <v>0.014006011</v>
      </c>
      <c r="W123" s="1">
        <v>-0.00744996</v>
      </c>
    </row>
    <row r="124" s="1" customFormat="1" spans="1:23">
      <c r="A124" s="1" t="s">
        <v>145</v>
      </c>
      <c r="B124" s="1">
        <v>-0.055313055</v>
      </c>
      <c r="C124" s="1">
        <v>-0.003099487</v>
      </c>
      <c r="D124" s="1">
        <v>2</v>
      </c>
      <c r="E124" s="1">
        <v>50</v>
      </c>
      <c r="F124" s="1" t="str">
        <f>IF(AND(E124&gt;=2,E124&lt;=17),"child_adolescent",IF(AND(E124&gt;=18,E124&lt;=39),"young",IF(AND(E124&gt;=40,E124&lt;=59),"middle",IF(E124&gt;=60,"old",NA))))</f>
        <v>middle</v>
      </c>
      <c r="G124" s="1">
        <v>0.298299993988539</v>
      </c>
      <c r="H124" s="1">
        <f t="shared" si="1"/>
        <v>0.980299993988539</v>
      </c>
      <c r="I124" s="1">
        <v>0.01480175</v>
      </c>
      <c r="J124" s="1">
        <v>0.037354444</v>
      </c>
      <c r="K124" s="1">
        <v>0.011428773</v>
      </c>
      <c r="L124" s="1">
        <v>0.010103809</v>
      </c>
      <c r="M124" s="1">
        <v>0.009491313</v>
      </c>
      <c r="N124" s="1">
        <v>0.007507341</v>
      </c>
      <c r="O124" s="1">
        <v>0.017828167</v>
      </c>
      <c r="P124" s="1">
        <v>0.01076465</v>
      </c>
      <c r="Q124" s="1">
        <v>-0.022786785</v>
      </c>
      <c r="R124" s="1">
        <v>0.003226825</v>
      </c>
      <c r="S124" s="1">
        <v>0.006092345</v>
      </c>
      <c r="T124" s="1">
        <v>0.00555118</v>
      </c>
      <c r="U124" s="1">
        <v>0.003832857</v>
      </c>
      <c r="V124" s="1">
        <v>0.012557334</v>
      </c>
      <c r="W124" s="1">
        <v>-0.004819881</v>
      </c>
    </row>
    <row r="125" s="1" customFormat="1" spans="1:23">
      <c r="A125" s="1" t="s">
        <v>146</v>
      </c>
      <c r="B125" s="1">
        <v>-0.05244858</v>
      </c>
      <c r="C125" s="1">
        <v>-0.005690728</v>
      </c>
      <c r="D125" s="1">
        <v>2</v>
      </c>
      <c r="E125" s="1">
        <v>50</v>
      </c>
      <c r="F125" s="1" t="str">
        <f>IF(AND(E125&gt;=2,E125&lt;=17),"child_adolescent",IF(AND(E125&gt;=18,E125&lt;=39),"young",IF(AND(E125&gt;=40,E125&lt;=59),"middle",IF(E125&gt;=60,"old",NA))))</f>
        <v>middle</v>
      </c>
      <c r="G125" s="1">
        <v>0.318299994427346</v>
      </c>
      <c r="H125" s="1">
        <f t="shared" si="1"/>
        <v>1.00029999442735</v>
      </c>
      <c r="I125" s="1">
        <v>0.012086868</v>
      </c>
      <c r="J125" s="1">
        <v>0.027307221</v>
      </c>
      <c r="K125" s="1">
        <v>0.011873975</v>
      </c>
      <c r="L125" s="1">
        <v>0.001679603</v>
      </c>
      <c r="M125" s="1">
        <v>0.011387507</v>
      </c>
      <c r="N125" s="1">
        <v>0.008292662</v>
      </c>
      <c r="O125" s="1">
        <v>0.020829486</v>
      </c>
      <c r="P125" s="1">
        <v>0.010809848</v>
      </c>
      <c r="Q125" s="1">
        <v>-0.011575357</v>
      </c>
      <c r="R125" s="1">
        <v>0.003532381</v>
      </c>
      <c r="S125" s="1">
        <v>0.006306948</v>
      </c>
      <c r="T125" s="1">
        <v>0.006718953</v>
      </c>
      <c r="U125" s="1">
        <v>0.004426429</v>
      </c>
      <c r="V125" s="1">
        <v>0.012540836</v>
      </c>
      <c r="W125" s="1">
        <v>-0.006962933</v>
      </c>
    </row>
    <row r="126" s="1" customFormat="1" spans="1:23">
      <c r="A126" s="1" t="s">
        <v>147</v>
      </c>
      <c r="B126" s="1">
        <v>-0.054044753</v>
      </c>
      <c r="C126" s="1">
        <v>-0.004085758</v>
      </c>
      <c r="D126" s="1">
        <v>2</v>
      </c>
      <c r="E126" s="1">
        <v>50</v>
      </c>
      <c r="F126" s="1" t="str">
        <f>IF(AND(E126&gt;=2,E126&lt;=17),"child_adolescent",IF(AND(E126&gt;=18,E126&lt;=39),"young",IF(AND(E126&gt;=40,E126&lt;=59),"middle",IF(E126&gt;=60,"old",NA))))</f>
        <v>middle</v>
      </c>
      <c r="G126" s="1">
        <v>0.298299994557355</v>
      </c>
      <c r="H126" s="1">
        <f t="shared" si="1"/>
        <v>0.980299994557355</v>
      </c>
      <c r="I126" s="1">
        <v>0.013720429</v>
      </c>
      <c r="J126" s="1">
        <v>0.029573571</v>
      </c>
      <c r="K126" s="1">
        <v>0.012662215</v>
      </c>
      <c r="L126" s="1">
        <v>0.011130277</v>
      </c>
      <c r="M126" s="1">
        <v>0.010265743</v>
      </c>
      <c r="N126" s="1">
        <v>0.008144437</v>
      </c>
      <c r="O126" s="1">
        <v>0.019326616</v>
      </c>
      <c r="P126" s="1">
        <v>0.009881746</v>
      </c>
      <c r="Q126" s="1">
        <v>-0.009507103</v>
      </c>
      <c r="R126" s="1">
        <v>0.005262381</v>
      </c>
      <c r="S126" s="1">
        <v>0.005479957</v>
      </c>
      <c r="T126" s="1">
        <v>0.006088456</v>
      </c>
      <c r="U126" s="1">
        <v>0.005400794</v>
      </c>
      <c r="V126" s="1">
        <v>0.012736064</v>
      </c>
      <c r="W126" s="1">
        <v>-0.01057707</v>
      </c>
    </row>
    <row r="127" s="1" customFormat="1" spans="1:23">
      <c r="A127" s="1" t="s">
        <v>148</v>
      </c>
      <c r="B127" s="1">
        <v>-0.053116834</v>
      </c>
      <c r="C127" s="1">
        <v>-0.006281457</v>
      </c>
      <c r="D127" s="1">
        <v>2</v>
      </c>
      <c r="E127" s="1">
        <v>50</v>
      </c>
      <c r="F127" s="1" t="str">
        <f>IF(AND(E127&gt;=2,E127&lt;=17),"child_adolescent",IF(AND(E127&gt;=18,E127&lt;=39),"young",IF(AND(E127&gt;=40,E127&lt;=59),"middle",IF(E127&gt;=60,"old",NA))))</f>
        <v>middle</v>
      </c>
      <c r="G127" s="1">
        <v>0.288299992470224</v>
      </c>
      <c r="H127" s="1">
        <f t="shared" si="1"/>
        <v>0.970299992470224</v>
      </c>
      <c r="I127" s="1">
        <v>0.013033369</v>
      </c>
      <c r="J127" s="1">
        <v>0.037098928</v>
      </c>
      <c r="K127" s="1">
        <v>0.016181378</v>
      </c>
      <c r="L127" s="1">
        <v>0.013585039</v>
      </c>
      <c r="M127" s="1">
        <v>0.008857926</v>
      </c>
      <c r="N127" s="1">
        <v>0.007098719</v>
      </c>
      <c r="O127" s="1">
        <v>0.017300627</v>
      </c>
      <c r="P127" s="1">
        <v>0.009371663</v>
      </c>
      <c r="Q127" s="1">
        <v>-0.012262857</v>
      </c>
      <c r="R127" s="1">
        <v>0.003780556</v>
      </c>
      <c r="S127" s="1">
        <v>-0.026798492</v>
      </c>
      <c r="T127" s="1">
        <v>0.006522089</v>
      </c>
      <c r="U127" s="1">
        <v>0.003841905</v>
      </c>
      <c r="V127" s="1">
        <v>0.013084754</v>
      </c>
      <c r="W127" s="1">
        <v>-0.003826948</v>
      </c>
    </row>
    <row r="128" s="1" customFormat="1" spans="1:23">
      <c r="A128" s="1" t="s">
        <v>149</v>
      </c>
      <c r="B128" s="1">
        <v>-0.037905681</v>
      </c>
      <c r="C128" s="1">
        <v>0.007327125</v>
      </c>
      <c r="D128" s="1">
        <v>3</v>
      </c>
      <c r="E128" s="1">
        <v>32</v>
      </c>
      <c r="F128" s="1" t="str">
        <f>IF(AND(E128&gt;=2,E128&lt;=17),"child_adolescent",IF(AND(E128&gt;=18,E128&lt;=39),"young",IF(AND(E128&gt;=40,E128&lt;=59),"middle",IF(E128&gt;=60,"old",NA))))</f>
        <v>young</v>
      </c>
      <c r="G128" s="1">
        <v>0.278299997963872</v>
      </c>
      <c r="H128" s="1">
        <f t="shared" si="1"/>
        <v>0.960299997963872</v>
      </c>
      <c r="I128" s="1">
        <v>0.018267269</v>
      </c>
      <c r="J128" s="1">
        <v>0.028819602</v>
      </c>
      <c r="K128" s="1">
        <v>-0.016171706</v>
      </c>
      <c r="L128" s="1">
        <v>0.019497897</v>
      </c>
      <c r="M128" s="1">
        <v>0.01126921</v>
      </c>
      <c r="N128" s="1">
        <v>-0.005553849</v>
      </c>
      <c r="O128" s="1">
        <v>-0.018018055</v>
      </c>
      <c r="P128" s="1">
        <v>0.012052738</v>
      </c>
      <c r="Q128" s="1">
        <v>0.014629484</v>
      </c>
      <c r="R128" s="1">
        <v>-0.004948849</v>
      </c>
      <c r="S128" s="1">
        <v>0.014295198</v>
      </c>
      <c r="T128" s="1">
        <v>0.004009563</v>
      </c>
      <c r="U128" s="1">
        <v>0.004556627</v>
      </c>
      <c r="V128" s="1">
        <v>0.008965436</v>
      </c>
      <c r="W128" s="1">
        <v>0.018932979</v>
      </c>
    </row>
    <row r="129" s="1" customFormat="1" spans="1:23">
      <c r="A129" s="1" t="s">
        <v>150</v>
      </c>
      <c r="B129" s="1">
        <v>-0.035612215</v>
      </c>
      <c r="C129" s="1">
        <v>0.006062204</v>
      </c>
      <c r="D129" s="1">
        <v>3</v>
      </c>
      <c r="E129" s="1">
        <v>32</v>
      </c>
      <c r="F129" s="1" t="str">
        <f>IF(AND(E129&gt;=2,E129&lt;=17),"child_adolescent",IF(AND(E129&gt;=18,E129&lt;=39),"young",IF(AND(E129&gt;=40,E129&lt;=59),"middle",IF(E129&gt;=60,"old",NA))))</f>
        <v>young</v>
      </c>
      <c r="G129" s="1">
        <v>0.278299998229185</v>
      </c>
      <c r="H129" s="1">
        <f t="shared" si="1"/>
        <v>0.960299998229185</v>
      </c>
      <c r="I129" s="1">
        <v>0.014281111</v>
      </c>
      <c r="J129" s="1">
        <v>0.027687658</v>
      </c>
      <c r="K129" s="1">
        <v>-0.011712976</v>
      </c>
      <c r="L129" s="1">
        <v>0.017392182</v>
      </c>
      <c r="M129" s="1">
        <v>0.009515754</v>
      </c>
      <c r="N129" s="1">
        <v>-0.011205397</v>
      </c>
      <c r="O129" s="1">
        <v>-0.018592861</v>
      </c>
      <c r="P129" s="1">
        <v>0.014362381</v>
      </c>
      <c r="Q129" s="1">
        <v>0.012200635</v>
      </c>
      <c r="R129" s="1">
        <v>-0.002553929</v>
      </c>
      <c r="S129" s="1">
        <v>0.014057936</v>
      </c>
      <c r="T129" s="1">
        <v>0.004120198</v>
      </c>
      <c r="U129" s="1">
        <v>-0.011413452</v>
      </c>
      <c r="V129" s="1">
        <v>0.008982539</v>
      </c>
      <c r="W129" s="1">
        <v>0.021430158</v>
      </c>
    </row>
    <row r="130" s="1" customFormat="1" spans="1:23">
      <c r="A130" s="1" t="s">
        <v>151</v>
      </c>
      <c r="B130" s="1">
        <v>-0.030480777</v>
      </c>
      <c r="C130" s="1">
        <v>0.002813678</v>
      </c>
      <c r="D130" s="1">
        <v>3</v>
      </c>
      <c r="E130" s="1">
        <v>32</v>
      </c>
      <c r="F130" s="1" t="str">
        <f>IF(AND(E130&gt;=2,E130&lt;=17),"child_adolescent",IF(AND(E130&gt;=18,E130&lt;=39),"young",IF(AND(E130&gt;=40,E130&lt;=59),"middle",IF(E130&gt;=60,"old",NA))))</f>
        <v>young</v>
      </c>
      <c r="G130" s="1">
        <v>0.258299998362617</v>
      </c>
      <c r="H130" s="1">
        <f t="shared" si="1"/>
        <v>0.940299998362617</v>
      </c>
      <c r="I130" s="1">
        <v>0.018014607</v>
      </c>
      <c r="J130" s="1">
        <v>0.019346194</v>
      </c>
      <c r="K130" s="1">
        <v>-0.012357377</v>
      </c>
      <c r="L130" s="1">
        <v>0.017360158</v>
      </c>
      <c r="M130" s="1">
        <v>0.010080873</v>
      </c>
      <c r="N130" s="1">
        <v>-0.022394484</v>
      </c>
      <c r="O130" s="1">
        <v>-0.015761713</v>
      </c>
      <c r="P130" s="1">
        <v>0.013120913</v>
      </c>
      <c r="Q130" s="1">
        <v>0.012382265</v>
      </c>
      <c r="R130" s="1">
        <v>-0.004470793</v>
      </c>
      <c r="S130" s="1">
        <v>0.01824</v>
      </c>
      <c r="T130" s="1">
        <v>0.003375198</v>
      </c>
      <c r="U130" s="1">
        <v>-0.00154492</v>
      </c>
      <c r="V130" s="1">
        <v>-0.000536548</v>
      </c>
      <c r="W130" s="1">
        <v>0.02047496</v>
      </c>
    </row>
    <row r="131" s="1" customFormat="1" spans="1:23">
      <c r="A131" s="1" t="s">
        <v>152</v>
      </c>
      <c r="B131" s="1">
        <v>-0.045491523</v>
      </c>
      <c r="C131" s="1">
        <v>-0.002552116</v>
      </c>
      <c r="D131" s="1">
        <v>2</v>
      </c>
      <c r="E131" s="1">
        <v>36</v>
      </c>
      <c r="F131" s="1" t="str">
        <f>IF(AND(E131&gt;=2,E131&lt;=17),"child_adolescent",IF(AND(E131&gt;=18,E131&lt;=39),"young",IF(AND(E131&gt;=40,E131&lt;=59),"middle",IF(E131&gt;=60,"old",NA))))</f>
        <v>young</v>
      </c>
      <c r="G131" s="1">
        <v>0.228299995706706</v>
      </c>
      <c r="H131" s="1">
        <f t="shared" ref="H131:H194" si="2">0.682+G131</f>
        <v>0.910299995706706</v>
      </c>
      <c r="I131" s="1">
        <v>0.013146151</v>
      </c>
      <c r="J131" s="1">
        <v>0.019849365</v>
      </c>
      <c r="K131" s="1">
        <v>0.014043449</v>
      </c>
      <c r="L131" s="1">
        <v>0.005506941</v>
      </c>
      <c r="M131" s="1">
        <v>0.012852496</v>
      </c>
      <c r="N131" s="1">
        <v>0.008970952</v>
      </c>
      <c r="O131" s="1">
        <v>0.013259603</v>
      </c>
      <c r="P131" s="1">
        <v>0.010400433</v>
      </c>
      <c r="Q131" s="1">
        <v>0.010181905</v>
      </c>
      <c r="R131" s="1">
        <v>-0.003911868</v>
      </c>
      <c r="S131" s="1">
        <v>0.012346226</v>
      </c>
      <c r="T131" s="1">
        <v>0.005054841</v>
      </c>
      <c r="U131" s="1">
        <v>-0.002367659</v>
      </c>
      <c r="V131" s="1">
        <v>-0.012047976</v>
      </c>
      <c r="W131" s="1">
        <v>0.014000909</v>
      </c>
    </row>
    <row r="132" s="1" customFormat="1" spans="1:23">
      <c r="A132" s="1" t="s">
        <v>153</v>
      </c>
      <c r="B132" s="1">
        <v>-0.041954019</v>
      </c>
      <c r="C132" s="3">
        <v>-6.38e-5</v>
      </c>
      <c r="D132" s="1">
        <v>2</v>
      </c>
      <c r="E132" s="1">
        <v>36</v>
      </c>
      <c r="F132" s="1" t="str">
        <f>IF(AND(E132&gt;=2,E132&lt;=17),"child_adolescent",IF(AND(E132&gt;=18,E132&lt;=39),"young",IF(AND(E132&gt;=40,E132&lt;=59),"middle",IF(E132&gt;=60,"old",NA))))</f>
        <v>young</v>
      </c>
      <c r="G132" s="1">
        <v>0.248299995989627</v>
      </c>
      <c r="H132" s="1">
        <f t="shared" si="2"/>
        <v>0.930299995989627</v>
      </c>
      <c r="I132" s="1">
        <v>0.013034563</v>
      </c>
      <c r="J132" s="1">
        <v>0.016908016</v>
      </c>
      <c r="K132" s="1">
        <v>0.011223651</v>
      </c>
      <c r="L132" s="1">
        <v>0.007919718</v>
      </c>
      <c r="M132" s="1">
        <v>0.009709762</v>
      </c>
      <c r="N132" s="1">
        <v>0.013662417</v>
      </c>
      <c r="O132" s="1">
        <v>0.011394877</v>
      </c>
      <c r="P132" s="1">
        <v>0.010558806</v>
      </c>
      <c r="Q132" s="1">
        <v>0.011893571</v>
      </c>
      <c r="R132" s="1">
        <v>-0.010672583</v>
      </c>
      <c r="S132" s="1">
        <v>0.009114838</v>
      </c>
      <c r="T132" s="1">
        <v>0.005094203</v>
      </c>
      <c r="U132" s="1">
        <v>-0.003765833</v>
      </c>
      <c r="V132" s="1">
        <v>-0.025153932</v>
      </c>
      <c r="W132" s="1">
        <v>0.013794047</v>
      </c>
    </row>
    <row r="133" s="1" customFormat="1" spans="1:23">
      <c r="A133" s="1" t="s">
        <v>154</v>
      </c>
      <c r="B133" s="1">
        <v>-0.04100836</v>
      </c>
      <c r="C133" s="1">
        <v>0.025541156</v>
      </c>
      <c r="D133" s="1">
        <v>3</v>
      </c>
      <c r="E133" s="1">
        <v>36</v>
      </c>
      <c r="F133" s="1" t="str">
        <f>IF(AND(E133&gt;=2,E133&lt;=17),"child_adolescent",IF(AND(E133&gt;=18,E133&lt;=39),"young",IF(AND(E133&gt;=40,E133&lt;=59),"middle",IF(E133&gt;=60,"old",NA))))</f>
        <v>young</v>
      </c>
      <c r="G133" s="1">
        <v>0.238299993919984</v>
      </c>
      <c r="H133" s="1">
        <f t="shared" si="2"/>
        <v>0.920299993919984</v>
      </c>
      <c r="I133" s="1">
        <v>0.008480757</v>
      </c>
      <c r="J133" s="1">
        <v>0.023318369</v>
      </c>
      <c r="K133" s="1">
        <v>0.008151583</v>
      </c>
      <c r="L133" s="1">
        <v>0.020882579</v>
      </c>
      <c r="M133" s="1">
        <v>0.011583531</v>
      </c>
      <c r="N133" s="1">
        <v>0.009879646</v>
      </c>
      <c r="O133" s="1">
        <v>0.009476623</v>
      </c>
      <c r="P133" s="1">
        <v>-0.039483632</v>
      </c>
      <c r="Q133" s="1">
        <v>0.010546385</v>
      </c>
      <c r="R133" s="1">
        <v>0.005689444</v>
      </c>
      <c r="S133" s="1">
        <v>0.00665417</v>
      </c>
      <c r="T133" s="1">
        <v>0.006359603</v>
      </c>
      <c r="U133" s="1">
        <v>0.008148849</v>
      </c>
      <c r="V133" s="1">
        <v>0.011146111</v>
      </c>
      <c r="W133" s="1">
        <v>0.015488376</v>
      </c>
    </row>
    <row r="134" s="1" customFormat="1" spans="1:23">
      <c r="A134" s="1" t="s">
        <v>155</v>
      </c>
      <c r="B134" s="1">
        <v>-0.049437613</v>
      </c>
      <c r="C134" s="1">
        <v>0.002336528</v>
      </c>
      <c r="D134" s="1">
        <v>2</v>
      </c>
      <c r="E134" s="1">
        <v>36</v>
      </c>
      <c r="F134" s="1" t="str">
        <f>IF(AND(E134&gt;=2,E134&lt;=17),"child_adolescent",IF(AND(E134&gt;=18,E134&lt;=39),"young",IF(AND(E134&gt;=40,E134&lt;=59),"middle",IF(E134&gt;=60,"old",NA))))</f>
        <v>young</v>
      </c>
      <c r="G134" s="1">
        <v>0.23829999573009</v>
      </c>
      <c r="H134" s="1">
        <f t="shared" si="2"/>
        <v>0.92029999573009</v>
      </c>
      <c r="I134" s="1">
        <v>0.012102976</v>
      </c>
      <c r="J134" s="1">
        <v>0.025394682</v>
      </c>
      <c r="K134" s="1">
        <v>0.013311468</v>
      </c>
      <c r="L134" s="1">
        <v>0.001036706</v>
      </c>
      <c r="M134" s="1">
        <v>0.008618607</v>
      </c>
      <c r="N134" s="1">
        <v>0.012517976</v>
      </c>
      <c r="O134" s="1">
        <v>0.017745039</v>
      </c>
      <c r="P134" s="1">
        <v>0.010715079</v>
      </c>
      <c r="Q134" s="1">
        <v>0.011683135</v>
      </c>
      <c r="R134" s="1">
        <v>0.005733373</v>
      </c>
      <c r="S134" s="1">
        <v>0.009282976</v>
      </c>
      <c r="T134" s="1">
        <v>0.005916627</v>
      </c>
      <c r="U134" s="1">
        <v>-0.003045159</v>
      </c>
      <c r="V134" s="1">
        <v>0.011619285</v>
      </c>
      <c r="W134" s="1">
        <v>0.009858531</v>
      </c>
    </row>
    <row r="135" s="1" customFormat="1" spans="1:23">
      <c r="A135" s="1" t="s">
        <v>156</v>
      </c>
      <c r="B135" s="1">
        <v>-0.057483549</v>
      </c>
      <c r="C135" s="1">
        <v>0.002264808</v>
      </c>
      <c r="D135" s="1">
        <v>2</v>
      </c>
      <c r="E135" s="1">
        <v>76</v>
      </c>
      <c r="F135" s="1" t="str">
        <f>IF(AND(E135&gt;=2,E135&lt;=17),"child_adolescent",IF(AND(E135&gt;=18,E135&lt;=39),"young",IF(AND(E135&gt;=40,E135&lt;=59),"middle",IF(E135&gt;=60,"old",NA))))</f>
        <v>old</v>
      </c>
      <c r="G135" s="1">
        <v>0.318299995263241</v>
      </c>
      <c r="H135" s="1">
        <f t="shared" si="2"/>
        <v>1.00029999526324</v>
      </c>
      <c r="I135" s="1">
        <v>0.012249282</v>
      </c>
      <c r="J135" s="1">
        <v>0.030331309</v>
      </c>
      <c r="K135" s="1">
        <v>0.010817262</v>
      </c>
      <c r="L135" s="1">
        <v>0.018145317</v>
      </c>
      <c r="M135" s="1">
        <v>0.010805754</v>
      </c>
      <c r="N135" s="1">
        <v>0.01064496</v>
      </c>
      <c r="O135" s="1">
        <v>0.007847302</v>
      </c>
      <c r="P135" s="1">
        <v>0.007191663</v>
      </c>
      <c r="Q135" s="1">
        <v>0.015220039</v>
      </c>
      <c r="R135" s="1">
        <v>0.002512937</v>
      </c>
      <c r="S135" s="1">
        <v>0.01015496</v>
      </c>
      <c r="T135" s="1">
        <v>0.005142778</v>
      </c>
      <c r="U135" s="1">
        <v>0.005827579</v>
      </c>
      <c r="V135" s="1">
        <v>0.011707063</v>
      </c>
      <c r="W135" s="1">
        <v>0.022311901</v>
      </c>
    </row>
    <row r="136" s="1" customFormat="1" spans="1:23">
      <c r="A136" s="1" t="s">
        <v>157</v>
      </c>
      <c r="B136" s="1">
        <v>-0.021394645</v>
      </c>
      <c r="C136" s="1">
        <v>-0.021962818</v>
      </c>
      <c r="D136" s="1">
        <v>1</v>
      </c>
      <c r="E136" s="1">
        <v>51</v>
      </c>
      <c r="F136" s="1" t="str">
        <f>IF(AND(E136&gt;=2,E136&lt;=17),"child_adolescent",IF(AND(E136&gt;=18,E136&lt;=39),"young",IF(AND(E136&gt;=40,E136&lt;=59),"middle",IF(E136&gt;=60,"old",NA))))</f>
        <v>middle</v>
      </c>
      <c r="G136" s="1">
        <v>0.248299998001002</v>
      </c>
      <c r="H136" s="1">
        <f t="shared" si="2"/>
        <v>0.930299998001002</v>
      </c>
      <c r="I136" s="1">
        <v>0.023493586</v>
      </c>
      <c r="J136" s="1">
        <v>-0.018024523</v>
      </c>
      <c r="K136" s="1">
        <v>-0.011812085</v>
      </c>
      <c r="L136" s="1">
        <v>-1.16e-5</v>
      </c>
      <c r="M136" s="1">
        <v>0.013083333</v>
      </c>
      <c r="N136" s="1">
        <v>-0.008000794</v>
      </c>
      <c r="O136" s="1">
        <v>0.021321388</v>
      </c>
      <c r="P136" s="1">
        <v>0.010794048</v>
      </c>
      <c r="Q136" s="1">
        <v>-0.037022799</v>
      </c>
      <c r="R136" s="1">
        <v>0.005746508</v>
      </c>
      <c r="S136" s="1">
        <v>0.019185</v>
      </c>
      <c r="T136" s="1">
        <v>0.004424365</v>
      </c>
      <c r="U136" s="1">
        <v>0.009268214</v>
      </c>
      <c r="V136" s="1">
        <v>-0.011039365</v>
      </c>
      <c r="W136" s="1">
        <v>0.004817976</v>
      </c>
    </row>
    <row r="137" s="1" customFormat="1" spans="1:23">
      <c r="A137" s="1" t="s">
        <v>158</v>
      </c>
      <c r="B137" s="1">
        <v>-0.037321395</v>
      </c>
      <c r="C137" s="1">
        <v>-0.020673404</v>
      </c>
      <c r="D137" s="1">
        <v>1</v>
      </c>
      <c r="E137" s="1">
        <v>47</v>
      </c>
      <c r="F137" s="1" t="str">
        <f>IF(AND(E137&gt;=2,E137&lt;=17),"child_adolescent",IF(AND(E137&gt;=18,E137&lt;=39),"young",IF(AND(E137&gt;=40,E137&lt;=59),"middle",IF(E137&gt;=60,"old",NA))))</f>
        <v>middle</v>
      </c>
      <c r="G137" s="1">
        <v>0.218299993776226</v>
      </c>
      <c r="H137" s="1">
        <f t="shared" si="2"/>
        <v>0.900299993776226</v>
      </c>
      <c r="I137" s="1">
        <v>-0.02689496</v>
      </c>
      <c r="J137" s="1">
        <v>0.034047856</v>
      </c>
      <c r="K137" s="1">
        <v>0.017022301</v>
      </c>
      <c r="L137" s="1">
        <v>0.004012143</v>
      </c>
      <c r="M137" s="1">
        <v>0.010455913</v>
      </c>
      <c r="N137" s="1">
        <v>0.008229762</v>
      </c>
      <c r="O137" s="1">
        <v>0.015258809</v>
      </c>
      <c r="P137" s="1">
        <v>0.010726263</v>
      </c>
      <c r="Q137" s="1">
        <v>0.002564437</v>
      </c>
      <c r="R137" s="1">
        <v>0.003424444</v>
      </c>
      <c r="S137" s="1">
        <v>-0.022388571</v>
      </c>
      <c r="T137" s="1">
        <v>0.005382063</v>
      </c>
      <c r="U137" s="1">
        <v>-0.000220873</v>
      </c>
      <c r="V137" s="1">
        <v>0.014260158</v>
      </c>
      <c r="W137" s="1">
        <v>0.010636428</v>
      </c>
    </row>
    <row r="138" s="1" customFormat="1" spans="1:23">
      <c r="A138" s="1" t="s">
        <v>159</v>
      </c>
      <c r="B138" s="1">
        <v>-0.028636867</v>
      </c>
      <c r="C138" s="1">
        <v>-0.023924689</v>
      </c>
      <c r="D138" s="1">
        <v>1</v>
      </c>
      <c r="E138" s="1">
        <v>47</v>
      </c>
      <c r="F138" s="1" t="str">
        <f>IF(AND(E138&gt;=2,E138&lt;=17),"child_adolescent",IF(AND(E138&gt;=18,E138&lt;=39),"young",IF(AND(E138&gt;=40,E138&lt;=59),"middle",IF(E138&gt;=60,"old",NA))))</f>
        <v>middle</v>
      </c>
      <c r="G138" s="1">
        <v>0.208299994812423</v>
      </c>
      <c r="H138" s="1">
        <f t="shared" si="2"/>
        <v>0.890299994812423</v>
      </c>
      <c r="I138" s="1">
        <v>-0.033020714</v>
      </c>
      <c r="J138" s="1">
        <v>0.037522698</v>
      </c>
      <c r="K138" s="1">
        <v>0.019036468</v>
      </c>
      <c r="L138" s="1">
        <v>-0.00058381</v>
      </c>
      <c r="M138" s="1">
        <v>-0.032673336</v>
      </c>
      <c r="N138" s="1">
        <v>0.010649643</v>
      </c>
      <c r="O138" s="1">
        <v>0.010404127</v>
      </c>
      <c r="P138" s="1">
        <v>0.011385469</v>
      </c>
      <c r="Q138" s="1">
        <v>0.002840909</v>
      </c>
      <c r="R138" s="1">
        <v>0.003868135</v>
      </c>
      <c r="S138" s="1">
        <v>-0.02065758</v>
      </c>
      <c r="T138" s="1">
        <v>0.005201944</v>
      </c>
      <c r="U138" s="1">
        <v>0.000648412</v>
      </c>
      <c r="V138" s="1">
        <v>0.016923492</v>
      </c>
      <c r="W138" s="1">
        <v>0.013153448</v>
      </c>
    </row>
    <row r="139" s="1" customFormat="1" spans="1:23">
      <c r="A139" s="1" t="s">
        <v>160</v>
      </c>
      <c r="B139" s="1">
        <v>-0.048109522</v>
      </c>
      <c r="C139" s="1">
        <v>0.004464242</v>
      </c>
      <c r="D139" s="1">
        <v>2</v>
      </c>
      <c r="E139" s="1">
        <v>47</v>
      </c>
      <c r="F139" s="1" t="str">
        <f>IF(AND(E139&gt;=2,E139&lt;=17),"child_adolescent",IF(AND(E139&gt;=18,E139&lt;=39),"young",IF(AND(E139&gt;=40,E139&lt;=59),"middle",IF(E139&gt;=60,"old",NA))))</f>
        <v>middle</v>
      </c>
      <c r="G139" s="1">
        <v>0.288299991994967</v>
      </c>
      <c r="H139" s="1">
        <f t="shared" si="2"/>
        <v>0.970299991994967</v>
      </c>
      <c r="I139" s="1">
        <v>0.010231905</v>
      </c>
      <c r="J139" s="1">
        <v>0.02426488</v>
      </c>
      <c r="K139" s="1">
        <v>0.014378095</v>
      </c>
      <c r="L139" s="1">
        <v>-0.040184206</v>
      </c>
      <c r="M139" s="1">
        <v>0.010590913</v>
      </c>
      <c r="N139" s="1">
        <v>0.013037262</v>
      </c>
      <c r="O139" s="1">
        <v>0.015801082</v>
      </c>
      <c r="P139" s="1">
        <v>0.012547579</v>
      </c>
      <c r="Q139" s="1">
        <v>0.007774048</v>
      </c>
      <c r="R139" s="1">
        <v>0.002466667</v>
      </c>
      <c r="S139" s="1">
        <v>0.010704722</v>
      </c>
      <c r="T139" s="1">
        <v>0.006432738</v>
      </c>
      <c r="U139" s="1">
        <v>-0.000968254</v>
      </c>
      <c r="V139" s="1">
        <v>0.012232658</v>
      </c>
      <c r="W139" s="1">
        <v>0.00438869</v>
      </c>
    </row>
    <row r="140" s="1" customFormat="1" spans="1:23">
      <c r="A140" s="1" t="s">
        <v>161</v>
      </c>
      <c r="B140" s="1">
        <v>-0.053477338</v>
      </c>
      <c r="C140" s="1">
        <v>-0.001541534</v>
      </c>
      <c r="D140" s="1">
        <v>2</v>
      </c>
      <c r="E140" s="1">
        <v>47</v>
      </c>
      <c r="F140" s="1" t="str">
        <f>IF(AND(E140&gt;=2,E140&lt;=17),"child_adolescent",IF(AND(E140&gt;=18,E140&lt;=39),"young",IF(AND(E140&gt;=40,E140&lt;=59),"middle",IF(E140&gt;=60,"old",NA))))</f>
        <v>middle</v>
      </c>
      <c r="G140" s="1">
        <v>0.288299993329546</v>
      </c>
      <c r="H140" s="1">
        <f t="shared" si="2"/>
        <v>0.970299993329546</v>
      </c>
      <c r="I140" s="1">
        <v>0.010984325</v>
      </c>
      <c r="J140" s="1">
        <v>0.030396031</v>
      </c>
      <c r="K140" s="1">
        <v>0.015808174</v>
      </c>
      <c r="L140" s="1">
        <v>-0.010143452</v>
      </c>
      <c r="M140" s="1">
        <v>0.012311865</v>
      </c>
      <c r="N140" s="1">
        <v>0.012910119</v>
      </c>
      <c r="O140" s="1">
        <v>0.021400079</v>
      </c>
      <c r="P140" s="1">
        <v>0.012359563</v>
      </c>
      <c r="Q140" s="1">
        <v>-0.008997222</v>
      </c>
      <c r="R140" s="1">
        <v>0.001567381</v>
      </c>
      <c r="S140" s="1">
        <v>0.008967659</v>
      </c>
      <c r="T140" s="1">
        <v>0.006011151</v>
      </c>
      <c r="U140" s="1">
        <v>-0.003303333</v>
      </c>
      <c r="V140" s="1">
        <v>0.012281904</v>
      </c>
      <c r="W140" s="1">
        <v>0.008484881</v>
      </c>
    </row>
    <row r="141" s="1" customFormat="1" spans="1:23">
      <c r="A141" s="1" t="s">
        <v>162</v>
      </c>
      <c r="B141" s="1">
        <v>-0.054526856</v>
      </c>
      <c r="C141" s="1">
        <v>-0.001616432</v>
      </c>
      <c r="D141" s="1">
        <v>2</v>
      </c>
      <c r="E141" s="1">
        <v>47</v>
      </c>
      <c r="F141" s="1" t="str">
        <f>IF(AND(E141&gt;=2,E141&lt;=17),"child_adolescent",IF(AND(E141&gt;=18,E141&lt;=39),"young",IF(AND(E141&gt;=40,E141&lt;=59),"middle",IF(E141&gt;=60,"old",NA))))</f>
        <v>middle</v>
      </c>
      <c r="G141" s="1">
        <v>0.288299992234874</v>
      </c>
      <c r="H141" s="1">
        <f t="shared" si="2"/>
        <v>0.970299992234874</v>
      </c>
      <c r="I141" s="1">
        <v>0.010760631</v>
      </c>
      <c r="J141" s="1">
        <v>0.02923738</v>
      </c>
      <c r="K141" s="1">
        <v>0.013654643</v>
      </c>
      <c r="L141" s="1">
        <v>0.000948175</v>
      </c>
      <c r="M141" s="1">
        <v>0.008820707</v>
      </c>
      <c r="N141" s="1">
        <v>0.013552496</v>
      </c>
      <c r="O141" s="1">
        <v>0.012738744</v>
      </c>
      <c r="P141" s="1">
        <v>0.012824765</v>
      </c>
      <c r="Q141" s="1">
        <v>0.008913016</v>
      </c>
      <c r="R141" s="1">
        <v>0.005627341</v>
      </c>
      <c r="S141" s="1">
        <v>0.007990754</v>
      </c>
      <c r="T141" s="1">
        <v>0.004965162</v>
      </c>
      <c r="U141" s="1">
        <v>-0.005243413</v>
      </c>
      <c r="V141" s="1">
        <v>0.012373571</v>
      </c>
      <c r="W141" s="1">
        <v>0.007993008</v>
      </c>
    </row>
    <row r="142" s="1" customFormat="1" spans="1:23">
      <c r="A142" s="1" t="s">
        <v>163</v>
      </c>
      <c r="B142" s="1">
        <v>-0.048485343</v>
      </c>
      <c r="C142" s="1">
        <v>0.003561321</v>
      </c>
      <c r="D142" s="1">
        <v>2</v>
      </c>
      <c r="E142" s="1">
        <v>47</v>
      </c>
      <c r="F142" s="1" t="str">
        <f>IF(AND(E142&gt;=2,E142&lt;=17),"child_adolescent",IF(AND(E142&gt;=18,E142&lt;=39),"young",IF(AND(E142&gt;=40,E142&lt;=59),"middle",IF(E142&gt;=60,"old",NA))))</f>
        <v>middle</v>
      </c>
      <c r="G142" s="1">
        <v>0.278299994113826</v>
      </c>
      <c r="H142" s="1">
        <f t="shared" si="2"/>
        <v>0.960299994113826</v>
      </c>
      <c r="I142" s="1">
        <v>0.012353571</v>
      </c>
      <c r="J142" s="1">
        <v>0.027713928</v>
      </c>
      <c r="K142" s="1">
        <v>0.012515476</v>
      </c>
      <c r="L142" s="1">
        <v>-0.045318412</v>
      </c>
      <c r="M142" s="1">
        <v>0.010464206</v>
      </c>
      <c r="N142" s="1">
        <v>0.011641825</v>
      </c>
      <c r="O142" s="1">
        <v>0.021168726</v>
      </c>
      <c r="P142" s="1">
        <v>0.012297774</v>
      </c>
      <c r="Q142" s="1">
        <v>-0.006308095</v>
      </c>
      <c r="R142" s="1">
        <v>0.002220159</v>
      </c>
      <c r="S142" s="1">
        <v>0.009054206</v>
      </c>
      <c r="T142" s="1">
        <v>0.006402579</v>
      </c>
      <c r="U142" s="1">
        <v>0.006595079</v>
      </c>
      <c r="V142" s="1">
        <v>0.011578254</v>
      </c>
      <c r="W142" s="1">
        <v>0.006440992</v>
      </c>
    </row>
    <row r="143" s="1" customFormat="1" spans="1:23">
      <c r="A143" s="1" t="s">
        <v>164</v>
      </c>
      <c r="B143" s="1">
        <v>-0.051614256</v>
      </c>
      <c r="C143" s="1">
        <v>-0.002448159</v>
      </c>
      <c r="D143" s="1">
        <v>2</v>
      </c>
      <c r="E143" s="1">
        <v>47</v>
      </c>
      <c r="F143" s="1" t="str">
        <f>IF(AND(E143&gt;=2,E143&lt;=17),"child_adolescent",IF(AND(E143&gt;=18,E143&lt;=39),"young",IF(AND(E143&gt;=40,E143&lt;=59),"middle",IF(E143&gt;=60,"old",NA))))</f>
        <v>middle</v>
      </c>
      <c r="G143" s="1">
        <v>0.298299992418005</v>
      </c>
      <c r="H143" s="1">
        <f t="shared" si="2"/>
        <v>0.980299992418005</v>
      </c>
      <c r="I143" s="1">
        <v>0.010811468</v>
      </c>
      <c r="J143" s="1">
        <v>0.026603015</v>
      </c>
      <c r="K143" s="1">
        <v>0.014731432</v>
      </c>
      <c r="L143" s="1">
        <v>-0.017429996</v>
      </c>
      <c r="M143" s="1">
        <v>0.010724881</v>
      </c>
      <c r="N143" s="1">
        <v>0.012386392</v>
      </c>
      <c r="O143" s="1">
        <v>0.01621948</v>
      </c>
      <c r="P143" s="1">
        <v>0.012651742</v>
      </c>
      <c r="Q143" s="1">
        <v>0.00452667</v>
      </c>
      <c r="R143" s="1">
        <v>0.00207873</v>
      </c>
      <c r="S143" s="1">
        <v>0.0109975</v>
      </c>
      <c r="T143" s="1">
        <v>0.006526548</v>
      </c>
      <c r="U143" s="1">
        <v>0.001582024</v>
      </c>
      <c r="V143" s="1">
        <v>0.014915793</v>
      </c>
      <c r="W143" s="1">
        <v>0.008865913</v>
      </c>
    </row>
    <row r="144" s="1" customFormat="1" spans="1:23">
      <c r="A144" s="1" t="s">
        <v>165</v>
      </c>
      <c r="B144" s="1">
        <v>-0.044542787</v>
      </c>
      <c r="C144" s="1">
        <v>0.004638162</v>
      </c>
      <c r="D144" s="1">
        <v>2</v>
      </c>
      <c r="E144" s="1">
        <v>43</v>
      </c>
      <c r="F144" s="1" t="str">
        <f>IF(AND(E144&gt;=2,E144&lt;=17),"child_adolescent",IF(AND(E144&gt;=18,E144&lt;=39),"young",IF(AND(E144&gt;=40,E144&lt;=59),"middle",IF(E144&gt;=60,"old",NA))))</f>
        <v>middle</v>
      </c>
      <c r="G144" s="1">
        <v>0.268299995606116</v>
      </c>
      <c r="H144" s="1">
        <f t="shared" si="2"/>
        <v>0.950299995606116</v>
      </c>
      <c r="I144" s="1">
        <v>0.017244881</v>
      </c>
      <c r="J144" s="1">
        <v>0.033401983</v>
      </c>
      <c r="K144" s="1">
        <v>-0.013638831</v>
      </c>
      <c r="L144" s="1">
        <v>0.00980351</v>
      </c>
      <c r="M144" s="1">
        <v>0.00819619</v>
      </c>
      <c r="N144" s="1">
        <v>-0.004466768</v>
      </c>
      <c r="O144" s="1">
        <v>-0.003796908</v>
      </c>
      <c r="P144" s="1">
        <v>0.011760115</v>
      </c>
      <c r="Q144" s="1">
        <v>0.012838232</v>
      </c>
      <c r="R144" s="1">
        <v>0.00852496</v>
      </c>
      <c r="S144" s="1">
        <v>0.012320079</v>
      </c>
      <c r="T144" s="1">
        <v>0.003859798</v>
      </c>
      <c r="U144" s="1">
        <v>-0.003661269</v>
      </c>
      <c r="V144" s="1">
        <v>0.010433257</v>
      </c>
      <c r="W144" s="1">
        <v>0.016152936</v>
      </c>
    </row>
    <row r="145" s="1" customFormat="1" spans="1:23">
      <c r="A145" s="1" t="s">
        <v>166</v>
      </c>
      <c r="B145" s="1">
        <v>-0.024560648</v>
      </c>
      <c r="C145" s="1">
        <v>0.001187067</v>
      </c>
      <c r="D145" s="1">
        <v>1</v>
      </c>
      <c r="E145" s="1">
        <v>37</v>
      </c>
      <c r="F145" s="1" t="str">
        <f>IF(AND(E145&gt;=2,E145&lt;=17),"child_adolescent",IF(AND(E145&gt;=18,E145&lt;=39),"young",IF(AND(E145&gt;=40,E145&lt;=59),"middle",IF(E145&gt;=60,"old",NA))))</f>
        <v>young</v>
      </c>
      <c r="G145" s="1">
        <v>0.278299997124072</v>
      </c>
      <c r="H145" s="1">
        <f t="shared" si="2"/>
        <v>0.960299997124072</v>
      </c>
      <c r="I145" s="1">
        <v>0.012560393</v>
      </c>
      <c r="J145" s="1">
        <v>0.000736468</v>
      </c>
      <c r="K145" s="1">
        <v>-0.014485003</v>
      </c>
      <c r="L145" s="1">
        <v>-0.009383532</v>
      </c>
      <c r="M145" s="1">
        <v>0.014622302</v>
      </c>
      <c r="N145" s="1">
        <v>0.005177222</v>
      </c>
      <c r="O145" s="1">
        <v>-0.012155754</v>
      </c>
      <c r="P145" s="1">
        <v>0.008919643</v>
      </c>
      <c r="Q145" s="1">
        <v>0.017004682</v>
      </c>
      <c r="R145" s="1">
        <v>-0.003340397</v>
      </c>
      <c r="S145" s="1">
        <v>0.016441349</v>
      </c>
      <c r="T145" s="1">
        <v>0.004819524</v>
      </c>
      <c r="U145" s="1">
        <v>0.010512183</v>
      </c>
      <c r="V145" s="1">
        <v>-0.008915238</v>
      </c>
      <c r="W145" s="1">
        <v>-0.007796666</v>
      </c>
    </row>
    <row r="146" s="1" customFormat="1" spans="1:23">
      <c r="A146" s="1" t="s">
        <v>167</v>
      </c>
      <c r="B146" s="1">
        <v>-0.027025682</v>
      </c>
      <c r="C146" s="1">
        <v>-0.000674965</v>
      </c>
      <c r="D146" s="1">
        <v>1</v>
      </c>
      <c r="E146" s="1">
        <v>37</v>
      </c>
      <c r="F146" s="1" t="str">
        <f>IF(AND(E146&gt;=2,E146&lt;=17),"child_adolescent",IF(AND(E146&gt;=18,E146&lt;=39),"young",IF(AND(E146&gt;=40,E146&lt;=59),"middle",IF(E146&gt;=60,"old",NA))))</f>
        <v>young</v>
      </c>
      <c r="G146" s="1">
        <v>0.238299997919225</v>
      </c>
      <c r="H146" s="1">
        <f t="shared" si="2"/>
        <v>0.920299997919225</v>
      </c>
      <c r="I146" s="1">
        <v>0.014390122</v>
      </c>
      <c r="J146" s="1">
        <v>-0.015045793</v>
      </c>
      <c r="K146" s="1">
        <v>0.007729448</v>
      </c>
      <c r="L146" s="1">
        <v>-0.015058964</v>
      </c>
      <c r="M146" s="1">
        <v>0.010223254</v>
      </c>
      <c r="N146" s="1">
        <v>0.017297738</v>
      </c>
      <c r="O146" s="1">
        <v>-0.01194877</v>
      </c>
      <c r="P146" s="1">
        <v>0.011399286</v>
      </c>
      <c r="Q146" s="1">
        <v>0.019299484</v>
      </c>
      <c r="R146" s="1">
        <v>-0.005981829</v>
      </c>
      <c r="S146" s="1">
        <v>0.014428333</v>
      </c>
      <c r="T146" s="1">
        <v>0.004744405</v>
      </c>
      <c r="U146" s="1">
        <v>0.004918294</v>
      </c>
      <c r="V146" s="1">
        <v>0.006355754</v>
      </c>
      <c r="W146" s="1">
        <v>0.010089837</v>
      </c>
    </row>
    <row r="147" s="1" customFormat="1" spans="1:23">
      <c r="A147" s="1" t="s">
        <v>168</v>
      </c>
      <c r="B147" s="1">
        <v>-0.023470047</v>
      </c>
      <c r="C147" s="1">
        <v>-0.000527639</v>
      </c>
      <c r="D147" s="1">
        <v>1</v>
      </c>
      <c r="E147" s="1">
        <v>37</v>
      </c>
      <c r="F147" s="1" t="str">
        <f>IF(AND(E147&gt;=2,E147&lt;=17),"child_adolescent",IF(AND(E147&gt;=18,E147&lt;=39),"young",IF(AND(E147&gt;=40,E147&lt;=59),"middle",IF(E147&gt;=60,"old",NA))))</f>
        <v>young</v>
      </c>
      <c r="G147" s="1">
        <v>0.228299998670745</v>
      </c>
      <c r="H147" s="1">
        <f t="shared" si="2"/>
        <v>0.910299998670745</v>
      </c>
      <c r="I147" s="1">
        <v>0.014269921</v>
      </c>
      <c r="J147" s="1">
        <v>-0.010275913</v>
      </c>
      <c r="K147" s="1">
        <v>-0.011720638</v>
      </c>
      <c r="L147" s="1">
        <v>-0.002043863</v>
      </c>
      <c r="M147" s="1">
        <v>0.014154524</v>
      </c>
      <c r="N147" s="1">
        <v>0.017416623</v>
      </c>
      <c r="O147" s="1">
        <v>-0.019590039</v>
      </c>
      <c r="P147" s="1">
        <v>0.008014603</v>
      </c>
      <c r="Q147" s="1">
        <v>0.02075079</v>
      </c>
      <c r="R147" s="1">
        <v>0.010542262</v>
      </c>
      <c r="S147" s="1">
        <v>0.015108254</v>
      </c>
      <c r="T147" s="1">
        <v>0.00523</v>
      </c>
      <c r="U147" s="1">
        <v>0.017161865</v>
      </c>
      <c r="V147" s="1">
        <v>-0.009642312</v>
      </c>
      <c r="W147" s="1">
        <v>-0.000946468</v>
      </c>
    </row>
    <row r="148" s="1" customFormat="1" spans="1:23">
      <c r="A148" s="1" t="s">
        <v>169</v>
      </c>
      <c r="B148" s="1">
        <v>-0.013914882</v>
      </c>
      <c r="C148" s="1">
        <v>0.023769806</v>
      </c>
      <c r="D148" s="1">
        <v>3</v>
      </c>
      <c r="E148" s="1">
        <v>37</v>
      </c>
      <c r="F148" s="1" t="str">
        <f>IF(AND(E148&gt;=2,E148&lt;=17),"child_adolescent",IF(AND(E148&gt;=18,E148&lt;=39),"young",IF(AND(E148&gt;=40,E148&lt;=59),"middle",IF(E148&gt;=60,"old",NA))))</f>
        <v>young</v>
      </c>
      <c r="G148" s="1">
        <v>0.218299997127232</v>
      </c>
      <c r="H148" s="1">
        <f t="shared" si="2"/>
        <v>0.900299997127233</v>
      </c>
      <c r="I148" s="1">
        <v>0.014810638</v>
      </c>
      <c r="J148" s="1">
        <v>-0.000358532</v>
      </c>
      <c r="K148" s="1">
        <v>-0.015865284</v>
      </c>
      <c r="L148" s="1">
        <v>-0.002947161</v>
      </c>
      <c r="M148" s="1">
        <v>0.013366309</v>
      </c>
      <c r="N148" s="1">
        <v>-0.004722262</v>
      </c>
      <c r="O148" s="1">
        <v>-0.005865714</v>
      </c>
      <c r="P148" s="1">
        <v>-0.038684498</v>
      </c>
      <c r="Q148" s="1">
        <v>0.017002814</v>
      </c>
      <c r="R148" s="1">
        <v>0.012204801</v>
      </c>
      <c r="S148" s="1">
        <v>0.014204607</v>
      </c>
      <c r="T148" s="1">
        <v>0.005247063</v>
      </c>
      <c r="U148" s="1">
        <v>0.014759008</v>
      </c>
      <c r="V148" s="1">
        <v>-0.014883506</v>
      </c>
      <c r="W148" s="1">
        <v>-0.003600671</v>
      </c>
    </row>
    <row r="149" s="1" customFormat="1" spans="1:23">
      <c r="A149" s="1" t="s">
        <v>170</v>
      </c>
      <c r="B149" s="1">
        <v>0.008344232</v>
      </c>
      <c r="C149" s="1">
        <v>-0.017004104</v>
      </c>
      <c r="D149" s="1">
        <v>4</v>
      </c>
      <c r="E149" s="1">
        <v>38</v>
      </c>
      <c r="F149" s="1" t="str">
        <f>IF(AND(E149&gt;=2,E149&lt;=17),"child_adolescent",IF(AND(E149&gt;=18,E149&lt;=39),"young",IF(AND(E149&gt;=40,E149&lt;=59),"middle",IF(E149&gt;=60,"old",NA))))</f>
        <v>young</v>
      </c>
      <c r="G149" s="1">
        <v>0.128300002880537</v>
      </c>
      <c r="H149" s="1">
        <f t="shared" si="2"/>
        <v>0.810300002880537</v>
      </c>
      <c r="I149" s="1">
        <v>-0.036348135</v>
      </c>
      <c r="J149" s="1">
        <v>-0.019811626</v>
      </c>
      <c r="K149" s="1">
        <v>-0.024773701</v>
      </c>
      <c r="L149" s="1">
        <v>0.002192807</v>
      </c>
      <c r="M149" s="1">
        <v>0.016975238</v>
      </c>
      <c r="N149" s="1">
        <v>0.01930987</v>
      </c>
      <c r="O149" s="1">
        <v>-0.018895876</v>
      </c>
      <c r="P149" s="1">
        <v>0.009238413</v>
      </c>
      <c r="Q149" s="1">
        <v>0.011222723</v>
      </c>
      <c r="R149" s="1">
        <v>-0.012896468</v>
      </c>
      <c r="S149" s="1">
        <v>0.017368254</v>
      </c>
      <c r="T149" s="1">
        <v>0.004665833</v>
      </c>
      <c r="U149" s="1">
        <v>-0.0095554</v>
      </c>
      <c r="V149" s="1">
        <v>0.010477103</v>
      </c>
      <c r="W149" s="1">
        <v>-0.005298174</v>
      </c>
    </row>
    <row r="150" s="1" customFormat="1" spans="1:23">
      <c r="A150" s="1" t="s">
        <v>171</v>
      </c>
      <c r="B150" s="1">
        <v>-0.004589755</v>
      </c>
      <c r="C150" s="1">
        <v>-0.02574493</v>
      </c>
      <c r="D150" s="1">
        <v>4</v>
      </c>
      <c r="E150" s="1">
        <v>38</v>
      </c>
      <c r="F150" s="1" t="str">
        <f>IF(AND(E150&gt;=2,E150&lt;=17),"child_adolescent",IF(AND(E150&gt;=18,E150&lt;=39),"young",IF(AND(E150&gt;=40,E150&lt;=59),"middle",IF(E150&gt;=60,"old",NA))))</f>
        <v>young</v>
      </c>
      <c r="G150" s="1">
        <v>0.218299997482599</v>
      </c>
      <c r="H150" s="1">
        <f t="shared" si="2"/>
        <v>0.900299997482599</v>
      </c>
      <c r="I150" s="1">
        <v>-0.032546789</v>
      </c>
      <c r="J150" s="1">
        <v>-0.028656071</v>
      </c>
      <c r="K150" s="1">
        <v>-0.015381111</v>
      </c>
      <c r="L150" s="1">
        <v>-0.001072619</v>
      </c>
      <c r="M150" s="1">
        <v>0.018213531</v>
      </c>
      <c r="N150" s="1">
        <v>0.021830635</v>
      </c>
      <c r="O150" s="1">
        <v>0.014731587</v>
      </c>
      <c r="P150" s="1">
        <v>0.011972103</v>
      </c>
      <c r="Q150" s="1">
        <v>0.01095952</v>
      </c>
      <c r="R150" s="1">
        <v>-0.010310718</v>
      </c>
      <c r="S150" s="1">
        <v>0.018608095</v>
      </c>
      <c r="T150" s="1">
        <v>-0.018404726</v>
      </c>
      <c r="U150" s="1">
        <v>-0.005294011</v>
      </c>
      <c r="V150" s="1">
        <v>0.011191544</v>
      </c>
      <c r="W150" s="1">
        <v>0.01220988</v>
      </c>
    </row>
    <row r="151" s="1" customFormat="1" spans="1:23">
      <c r="A151" s="1" t="s">
        <v>172</v>
      </c>
      <c r="B151" s="1">
        <v>-0.046869493</v>
      </c>
      <c r="C151" s="1">
        <v>-0.001546493</v>
      </c>
      <c r="D151" s="1">
        <v>2</v>
      </c>
      <c r="E151" s="1">
        <v>76</v>
      </c>
      <c r="F151" s="1" t="str">
        <f>IF(AND(E151&gt;=2,E151&lt;=17),"child_adolescent",IF(AND(E151&gt;=18,E151&lt;=39),"young",IF(AND(E151&gt;=40,E151&lt;=59),"middle",IF(E151&gt;=60,"old",NA))))</f>
        <v>old</v>
      </c>
      <c r="G151" s="1">
        <v>0.28829999447596</v>
      </c>
      <c r="H151" s="1">
        <f t="shared" si="2"/>
        <v>0.97029999447596</v>
      </c>
      <c r="I151" s="1">
        <v>0.008792698</v>
      </c>
      <c r="J151" s="1">
        <v>0.020859368</v>
      </c>
      <c r="K151" s="1">
        <v>0.010512222</v>
      </c>
      <c r="L151" s="1">
        <v>-0.017417143</v>
      </c>
      <c r="M151" s="1">
        <v>0.010200952</v>
      </c>
      <c r="N151" s="1">
        <v>0.010028214</v>
      </c>
      <c r="O151" s="1">
        <v>0.010121068</v>
      </c>
      <c r="P151" s="1">
        <v>0.015272738</v>
      </c>
      <c r="Q151" s="1">
        <v>0.008530635</v>
      </c>
      <c r="R151" s="1">
        <v>-0.001777262</v>
      </c>
      <c r="S151" s="1">
        <v>0.008456865</v>
      </c>
      <c r="T151" s="1">
        <v>0.005351825</v>
      </c>
      <c r="U151" s="1">
        <v>0.002652698</v>
      </c>
      <c r="V151" s="1">
        <v>0.01162785</v>
      </c>
      <c r="W151" s="1">
        <v>0.012368932</v>
      </c>
    </row>
    <row r="152" s="1" customFormat="1" spans="1:23">
      <c r="A152" s="1" t="s">
        <v>173</v>
      </c>
      <c r="B152" s="1">
        <v>-0.021292708</v>
      </c>
      <c r="C152" s="1">
        <v>-0.023384354</v>
      </c>
      <c r="D152" s="1">
        <v>1</v>
      </c>
      <c r="E152" s="1">
        <v>51</v>
      </c>
      <c r="F152" s="1" t="str">
        <f>IF(AND(E152&gt;=2,E152&lt;=17),"child_adolescent",IF(AND(E152&gt;=18,E152&lt;=39),"young",IF(AND(E152&gt;=40,E152&lt;=59),"middle",IF(E152&gt;=60,"old",NA))))</f>
        <v>middle</v>
      </c>
      <c r="G152" s="1">
        <v>0.238299998460897</v>
      </c>
      <c r="H152" s="1">
        <f t="shared" si="2"/>
        <v>0.920299998460897</v>
      </c>
      <c r="I152" s="1">
        <v>0.020217893</v>
      </c>
      <c r="J152" s="1">
        <v>-0.026235396</v>
      </c>
      <c r="K152" s="1">
        <v>0.002455552</v>
      </c>
      <c r="L152" s="1">
        <v>0.003447302</v>
      </c>
      <c r="M152" s="1">
        <v>0.010920476</v>
      </c>
      <c r="N152" s="1">
        <v>-0.006611349</v>
      </c>
      <c r="O152" s="1">
        <v>0.021592619</v>
      </c>
      <c r="P152" s="1">
        <v>0.01020504</v>
      </c>
      <c r="Q152" s="1">
        <v>-0.016406591</v>
      </c>
      <c r="R152" s="1">
        <v>0.005292143</v>
      </c>
      <c r="S152" s="1">
        <v>0.016065555</v>
      </c>
      <c r="T152" s="1">
        <v>0.004885714</v>
      </c>
      <c r="U152" s="1">
        <v>0.008901071</v>
      </c>
      <c r="V152" s="1">
        <v>-0.012994365</v>
      </c>
      <c r="W152" s="1">
        <v>0.010142698</v>
      </c>
    </row>
    <row r="153" s="1" customFormat="1" spans="1:23">
      <c r="A153" s="1" t="s">
        <v>174</v>
      </c>
      <c r="B153" s="1">
        <v>-0.017287234</v>
      </c>
      <c r="C153" s="1">
        <v>-0.022812235</v>
      </c>
      <c r="D153" s="1">
        <v>1</v>
      </c>
      <c r="E153" s="1">
        <v>51</v>
      </c>
      <c r="F153" s="1" t="str">
        <f>IF(AND(E153&gt;=2,E153&lt;=17),"child_adolescent",IF(AND(E153&gt;=18,E153&lt;=39),"young",IF(AND(E153&gt;=40,E153&lt;=59),"middle",IF(E153&gt;=60,"old",NA))))</f>
        <v>middle</v>
      </c>
      <c r="G153" s="1">
        <v>0.2382999993464</v>
      </c>
      <c r="H153" s="1">
        <f t="shared" si="2"/>
        <v>0.9202999993464</v>
      </c>
      <c r="I153" s="1">
        <v>0.022394956</v>
      </c>
      <c r="J153" s="1">
        <v>-0.014342658</v>
      </c>
      <c r="K153" s="1">
        <v>-0.016828892</v>
      </c>
      <c r="L153" s="1">
        <v>0.000980873</v>
      </c>
      <c r="M153" s="1">
        <v>0.010508849</v>
      </c>
      <c r="N153" s="1">
        <v>-0.030401269</v>
      </c>
      <c r="O153" s="1">
        <v>0.023948174</v>
      </c>
      <c r="P153" s="1">
        <v>0.010789405</v>
      </c>
      <c r="Q153" s="1">
        <v>-0.014446392</v>
      </c>
      <c r="R153" s="1">
        <v>0.009859405</v>
      </c>
      <c r="S153" s="1">
        <v>0.018563532</v>
      </c>
      <c r="T153" s="1">
        <v>0.004764762</v>
      </c>
      <c r="U153" s="1">
        <v>0.010669484</v>
      </c>
      <c r="V153" s="1">
        <v>-0.010841468</v>
      </c>
      <c r="W153" s="1">
        <v>-0.007008889</v>
      </c>
    </row>
    <row r="154" s="1" customFormat="1" spans="1:23">
      <c r="A154" s="1" t="s">
        <v>175</v>
      </c>
      <c r="B154" s="1">
        <v>-0.053007893</v>
      </c>
      <c r="C154" s="1">
        <v>-0.002518281</v>
      </c>
      <c r="D154" s="1">
        <v>2</v>
      </c>
      <c r="E154" s="1">
        <v>37</v>
      </c>
      <c r="F154" s="1" t="str">
        <f>IF(AND(E154&gt;=2,E154&lt;=17),"child_adolescent",IF(AND(E154&gt;=18,E154&lt;=39),"young",IF(AND(E154&gt;=40,E154&lt;=59),"middle",IF(E154&gt;=60,"old",NA))))</f>
        <v>young</v>
      </c>
      <c r="G154" s="1">
        <v>0.298299994961826</v>
      </c>
      <c r="H154" s="1">
        <f t="shared" si="2"/>
        <v>0.980299994961826</v>
      </c>
      <c r="I154" s="1">
        <v>0.014724008</v>
      </c>
      <c r="J154" s="1">
        <v>0.023271269</v>
      </c>
      <c r="K154" s="1">
        <v>0.013166742</v>
      </c>
      <c r="L154" s="1">
        <v>-0.001249448</v>
      </c>
      <c r="M154" s="1">
        <v>0.007576941</v>
      </c>
      <c r="N154" s="1">
        <v>0.009305635</v>
      </c>
      <c r="O154" s="1">
        <v>0.016652539</v>
      </c>
      <c r="P154" s="1">
        <v>0.013403727</v>
      </c>
      <c r="Q154" s="1">
        <v>0.012623373</v>
      </c>
      <c r="R154" s="1">
        <v>0.009037817</v>
      </c>
      <c r="S154" s="1">
        <v>0.011710555</v>
      </c>
      <c r="T154" s="1">
        <v>0.004618687</v>
      </c>
      <c r="U154" s="1">
        <v>0.005449762</v>
      </c>
      <c r="V154" s="1">
        <v>0.009807857</v>
      </c>
      <c r="W154" s="1">
        <v>0.016512023</v>
      </c>
    </row>
    <row r="155" s="1" customFormat="1" spans="1:23">
      <c r="A155" s="1" t="s">
        <v>176</v>
      </c>
      <c r="B155" s="1">
        <v>-0.055578377</v>
      </c>
      <c r="C155" s="1">
        <v>-0.003114963</v>
      </c>
      <c r="D155" s="1">
        <v>2</v>
      </c>
      <c r="E155" s="1">
        <v>37</v>
      </c>
      <c r="F155" s="1" t="str">
        <f>IF(AND(E155&gt;=2,E155&lt;=17),"child_adolescent",IF(AND(E155&gt;=18,E155&lt;=39),"young",IF(AND(E155&gt;=40,E155&lt;=59),"middle",IF(E155&gt;=60,"old",NA))))</f>
        <v>young</v>
      </c>
      <c r="G155" s="1">
        <v>0.318299994935923</v>
      </c>
      <c r="H155" s="1">
        <f t="shared" si="2"/>
        <v>1.00029999493592</v>
      </c>
      <c r="I155" s="1">
        <v>0.014994444</v>
      </c>
      <c r="J155" s="1">
        <v>0.026416507</v>
      </c>
      <c r="K155" s="1">
        <v>0.013516111</v>
      </c>
      <c r="L155" s="1">
        <v>-0.0016225</v>
      </c>
      <c r="M155" s="1">
        <v>0.008279683</v>
      </c>
      <c r="N155" s="1">
        <v>0.009064405</v>
      </c>
      <c r="O155" s="1">
        <v>0.018367777</v>
      </c>
      <c r="P155" s="1">
        <v>0.013809921</v>
      </c>
      <c r="Q155" s="1">
        <v>0.009867738</v>
      </c>
      <c r="R155" s="1">
        <v>0.011998928</v>
      </c>
      <c r="S155" s="1">
        <v>0.013058928</v>
      </c>
      <c r="T155" s="1">
        <v>0.005888214</v>
      </c>
      <c r="U155" s="1">
        <v>-0.000998889</v>
      </c>
      <c r="V155" s="1">
        <v>0.007731309</v>
      </c>
      <c r="W155" s="1">
        <v>0.012321666</v>
      </c>
    </row>
    <row r="156" s="1" customFormat="1" spans="1:23">
      <c r="A156" s="1" t="s">
        <v>177</v>
      </c>
      <c r="B156" s="1">
        <v>-0.054735563</v>
      </c>
      <c r="C156" s="1">
        <v>-0.003196935</v>
      </c>
      <c r="D156" s="1">
        <v>2</v>
      </c>
      <c r="E156" s="1">
        <v>37</v>
      </c>
      <c r="F156" s="1" t="str">
        <f>IF(AND(E156&gt;=2,E156&lt;=17),"child_adolescent",IF(AND(E156&gt;=18,E156&lt;=39),"young",IF(AND(E156&gt;=40,E156&lt;=59),"middle",IF(E156&gt;=60,"old",NA))))</f>
        <v>young</v>
      </c>
      <c r="G156" s="1">
        <v>0.318299994359849</v>
      </c>
      <c r="H156" s="1">
        <f t="shared" si="2"/>
        <v>1.00029999435985</v>
      </c>
      <c r="I156" s="1">
        <v>0.015872103</v>
      </c>
      <c r="J156" s="1">
        <v>0.023830118</v>
      </c>
      <c r="K156" s="1">
        <v>0.012988611</v>
      </c>
      <c r="L156" s="1">
        <v>-0.001760159</v>
      </c>
      <c r="M156" s="1">
        <v>0.007080476</v>
      </c>
      <c r="N156" s="1">
        <v>0.010735873</v>
      </c>
      <c r="O156" s="1">
        <v>0.016591428</v>
      </c>
      <c r="P156" s="1">
        <v>0.013361623</v>
      </c>
      <c r="Q156" s="1">
        <v>0.009166349</v>
      </c>
      <c r="R156" s="1">
        <v>0.009090754</v>
      </c>
      <c r="S156" s="1">
        <v>0.010433928</v>
      </c>
      <c r="T156" s="1">
        <v>0.006284957</v>
      </c>
      <c r="U156" s="1">
        <v>0.005568889</v>
      </c>
      <c r="V156" s="1">
        <v>0.007609285</v>
      </c>
      <c r="W156" s="1">
        <v>0.012641349</v>
      </c>
    </row>
    <row r="157" s="1" customFormat="1" spans="1:23">
      <c r="A157" s="1" t="s">
        <v>178</v>
      </c>
      <c r="B157" s="1">
        <v>-0.045686401</v>
      </c>
      <c r="C157" s="1">
        <v>-0.011758143</v>
      </c>
      <c r="D157" s="1">
        <v>2</v>
      </c>
      <c r="E157" s="1">
        <v>26</v>
      </c>
      <c r="F157" s="1" t="str">
        <f>IF(AND(E157&gt;=2,E157&lt;=17),"child_adolescent",IF(AND(E157&gt;=18,E157&lt;=39),"young",IF(AND(E157&gt;=40,E157&lt;=59),"middle",IF(E157&gt;=60,"old",NA))))</f>
        <v>young</v>
      </c>
      <c r="G157" s="1">
        <v>0.268299995236411</v>
      </c>
      <c r="H157" s="1">
        <f t="shared" si="2"/>
        <v>0.950299995236411</v>
      </c>
      <c r="I157" s="1">
        <v>-0.016779206</v>
      </c>
      <c r="J157" s="1">
        <v>0.024365118</v>
      </c>
      <c r="K157" s="1">
        <v>0.015509007</v>
      </c>
      <c r="L157" s="1">
        <v>-0.00016877</v>
      </c>
      <c r="M157" s="1">
        <v>0.009780238</v>
      </c>
      <c r="N157" s="1">
        <v>0.019001547</v>
      </c>
      <c r="O157" s="1">
        <v>0.013428968</v>
      </c>
      <c r="P157" s="1">
        <v>0.011874801</v>
      </c>
      <c r="Q157" s="1">
        <v>0.011220238</v>
      </c>
      <c r="R157" s="1">
        <v>0.008902936</v>
      </c>
      <c r="S157" s="1">
        <v>0.01372496</v>
      </c>
      <c r="T157" s="1">
        <v>0.008117619</v>
      </c>
      <c r="U157" s="1">
        <v>0.007128016</v>
      </c>
      <c r="V157" s="1">
        <v>0.012232381</v>
      </c>
      <c r="W157" s="1">
        <v>-0.009084127</v>
      </c>
    </row>
    <row r="158" s="1" customFormat="1" spans="1:23">
      <c r="A158" s="1" t="s">
        <v>179</v>
      </c>
      <c r="B158" s="1">
        <v>-0.056308736</v>
      </c>
      <c r="C158" s="1">
        <v>-0.003356572</v>
      </c>
      <c r="D158" s="1">
        <v>2</v>
      </c>
      <c r="E158" s="1">
        <v>26</v>
      </c>
      <c r="F158" s="1" t="str">
        <f>IF(AND(E158&gt;=2,E158&lt;=17),"child_adolescent",IF(AND(E158&gt;=18,E158&lt;=39),"young",IF(AND(E158&gt;=40,E158&lt;=59),"middle",IF(E158&gt;=60,"old",NA))))</f>
        <v>young</v>
      </c>
      <c r="G158" s="1">
        <v>0.308299994035914</v>
      </c>
      <c r="H158" s="1">
        <f t="shared" si="2"/>
        <v>0.990299994035915</v>
      </c>
      <c r="I158" s="1">
        <v>0.009183247</v>
      </c>
      <c r="J158" s="1">
        <v>0.026406706</v>
      </c>
      <c r="K158" s="1">
        <v>0.015754715</v>
      </c>
      <c r="L158" s="1">
        <v>0.002753214</v>
      </c>
      <c r="M158" s="1">
        <v>0.012154563</v>
      </c>
      <c r="N158" s="1">
        <v>0.011019801</v>
      </c>
      <c r="O158" s="1">
        <v>0.01780992</v>
      </c>
      <c r="P158" s="1">
        <v>0.012388806</v>
      </c>
      <c r="Q158" s="1">
        <v>0.008268846</v>
      </c>
      <c r="R158" s="1">
        <v>0.003847659</v>
      </c>
      <c r="S158" s="1">
        <v>0.008209682</v>
      </c>
      <c r="T158" s="1">
        <v>0.00748123</v>
      </c>
      <c r="U158" s="1">
        <v>0.004621627</v>
      </c>
      <c r="V158" s="1">
        <v>0.010432579</v>
      </c>
      <c r="W158" s="1">
        <v>0.008526349</v>
      </c>
    </row>
    <row r="159" s="1" customFormat="1" spans="1:23">
      <c r="A159" s="1" t="s">
        <v>180</v>
      </c>
      <c r="B159" s="1">
        <v>-0.049090793</v>
      </c>
      <c r="C159" s="1">
        <v>-0.000307498</v>
      </c>
      <c r="D159" s="1">
        <v>2</v>
      </c>
      <c r="E159" s="1">
        <v>26</v>
      </c>
      <c r="F159" s="1" t="str">
        <f>IF(AND(E159&gt;=2,E159&lt;=17),"child_adolescent",IF(AND(E159&gt;=18,E159&lt;=39),"young",IF(AND(E159&gt;=40,E159&lt;=59),"middle",IF(E159&gt;=60,"old",NA))))</f>
        <v>young</v>
      </c>
      <c r="G159" s="1">
        <v>0.248299997805361</v>
      </c>
      <c r="H159" s="1">
        <f t="shared" si="2"/>
        <v>0.930299997805361</v>
      </c>
      <c r="I159" s="1">
        <v>0.008620151</v>
      </c>
      <c r="J159" s="1">
        <v>0.021251313</v>
      </c>
      <c r="K159" s="1">
        <v>0.013003806</v>
      </c>
      <c r="L159" s="1">
        <v>0.002715754</v>
      </c>
      <c r="M159" s="1">
        <v>0.011116187</v>
      </c>
      <c r="N159" s="1">
        <v>0.011303333</v>
      </c>
      <c r="O159" s="1">
        <v>0.010201984</v>
      </c>
      <c r="P159" s="1">
        <v>0.009112493</v>
      </c>
      <c r="Q159" s="1">
        <v>0.010441111</v>
      </c>
      <c r="R159" s="1">
        <v>0.004022976</v>
      </c>
      <c r="S159" s="1">
        <v>0.008002615</v>
      </c>
      <c r="T159" s="1">
        <v>0.006552976</v>
      </c>
      <c r="U159" s="1">
        <v>0.00276381</v>
      </c>
      <c r="V159" s="1">
        <v>0.015162698</v>
      </c>
      <c r="W159" s="1">
        <v>0.017259365</v>
      </c>
    </row>
    <row r="160" s="1" customFormat="1" spans="1:23">
      <c r="A160" s="1" t="s">
        <v>181</v>
      </c>
      <c r="B160" s="1">
        <v>-0.058602207</v>
      </c>
      <c r="C160" s="1">
        <v>-0.001230827</v>
      </c>
      <c r="D160" s="1">
        <v>2</v>
      </c>
      <c r="E160" s="1">
        <v>26</v>
      </c>
      <c r="F160" s="1" t="str">
        <f>IF(AND(E160&gt;=2,E160&lt;=17),"child_adolescent",IF(AND(E160&gt;=18,E160&lt;=39),"young",IF(AND(E160&gt;=40,E160&lt;=59),"middle",IF(E160&gt;=60,"old",NA))))</f>
        <v>young</v>
      </c>
      <c r="G160" s="1">
        <v>0.318299993753552</v>
      </c>
      <c r="H160" s="1">
        <f t="shared" si="2"/>
        <v>1.00029999375355</v>
      </c>
      <c r="I160" s="1">
        <v>0.015122734</v>
      </c>
      <c r="J160" s="1">
        <v>0.027951428</v>
      </c>
      <c r="K160" s="1">
        <v>0.01556579</v>
      </c>
      <c r="L160" s="1">
        <v>-0.000440754</v>
      </c>
      <c r="M160" s="1">
        <v>0.011514365</v>
      </c>
      <c r="N160" s="1">
        <v>0.01316996</v>
      </c>
      <c r="O160" s="1">
        <v>0.018930039</v>
      </c>
      <c r="P160" s="1">
        <v>0.013596584</v>
      </c>
      <c r="Q160" s="1">
        <v>0.008672579</v>
      </c>
      <c r="R160" s="1">
        <v>0.00580246</v>
      </c>
      <c r="S160" s="1">
        <v>0.008444365</v>
      </c>
      <c r="T160" s="1">
        <v>0.006914841</v>
      </c>
      <c r="U160" s="1">
        <v>0.008104762</v>
      </c>
      <c r="V160" s="1">
        <v>0.012703452</v>
      </c>
      <c r="W160" s="1">
        <v>-0.003760357</v>
      </c>
    </row>
    <row r="161" s="1" customFormat="1" spans="1:23">
      <c r="A161" s="1" t="s">
        <v>182</v>
      </c>
      <c r="B161" s="1">
        <v>-0.058502976</v>
      </c>
      <c r="C161" s="1">
        <v>-0.000930291</v>
      </c>
      <c r="D161" s="1">
        <v>2</v>
      </c>
      <c r="E161" s="1">
        <v>26</v>
      </c>
      <c r="F161" s="1" t="str">
        <f>IF(AND(E161&gt;=2,E161&lt;=17),"child_adolescent",IF(AND(E161&gt;=18,E161&lt;=39),"young",IF(AND(E161&gt;=40,E161&lt;=59),"middle",IF(E161&gt;=60,"old",NA))))</f>
        <v>young</v>
      </c>
      <c r="G161" s="1">
        <v>0.308299996089035</v>
      </c>
      <c r="H161" s="1">
        <f t="shared" si="2"/>
        <v>0.990299996089035</v>
      </c>
      <c r="I161" s="1">
        <v>0.01468698</v>
      </c>
      <c r="J161" s="1">
        <v>0.029324245</v>
      </c>
      <c r="K161" s="1">
        <v>0.01724198</v>
      </c>
      <c r="L161" s="1">
        <v>-0.000260079</v>
      </c>
      <c r="M161" s="1">
        <v>0.009921111</v>
      </c>
      <c r="N161" s="1">
        <v>0.013221111</v>
      </c>
      <c r="O161" s="1">
        <v>0.017790635</v>
      </c>
      <c r="P161" s="1">
        <v>0.013213528</v>
      </c>
      <c r="Q161" s="1">
        <v>0.008688889</v>
      </c>
      <c r="R161" s="1">
        <v>0.007158413</v>
      </c>
      <c r="S161" s="1">
        <v>0.009157778</v>
      </c>
      <c r="T161" s="1">
        <v>0.007146389</v>
      </c>
      <c r="U161" s="1">
        <v>0.007440119</v>
      </c>
      <c r="V161" s="1">
        <v>0.009741468</v>
      </c>
      <c r="W161" s="1">
        <v>-0.004212817</v>
      </c>
    </row>
    <row r="162" s="1" customFormat="1" spans="1:23">
      <c r="A162" s="1" t="s">
        <v>183</v>
      </c>
      <c r="B162" s="1">
        <v>-0.055063</v>
      </c>
      <c r="C162" s="1">
        <v>0.000845074</v>
      </c>
      <c r="D162" s="1">
        <v>2</v>
      </c>
      <c r="E162" s="1">
        <v>26</v>
      </c>
      <c r="F162" s="1" t="str">
        <f>IF(AND(E162&gt;=2,E162&lt;=17),"child_adolescent",IF(AND(E162&gt;=18,E162&lt;=39),"young",IF(AND(E162&gt;=40,E162&lt;=59),"middle",IF(E162&gt;=60,"old",NA))))</f>
        <v>young</v>
      </c>
      <c r="G162" s="1">
        <v>0.29829999590288</v>
      </c>
      <c r="H162" s="1">
        <f t="shared" si="2"/>
        <v>0.98029999590288</v>
      </c>
      <c r="I162" s="1">
        <v>0.010333135</v>
      </c>
      <c r="J162" s="1">
        <v>0.026448888</v>
      </c>
      <c r="K162" s="1">
        <v>0.010313694</v>
      </c>
      <c r="L162" s="1">
        <v>0.014759881</v>
      </c>
      <c r="M162" s="1">
        <v>0.010580793</v>
      </c>
      <c r="N162" s="1">
        <v>0.012737024</v>
      </c>
      <c r="O162" s="1">
        <v>0.010400555</v>
      </c>
      <c r="P162" s="1">
        <v>0.008113571</v>
      </c>
      <c r="Q162" s="1">
        <v>0.013342738</v>
      </c>
      <c r="R162" s="1">
        <v>0.004608452</v>
      </c>
      <c r="S162" s="1">
        <v>0.009205992</v>
      </c>
      <c r="T162" s="1">
        <v>0.006570714</v>
      </c>
      <c r="U162" s="1">
        <v>0.005432698</v>
      </c>
      <c r="V162" s="1">
        <v>0.013367024</v>
      </c>
      <c r="W162" s="1">
        <v>0.02207119</v>
      </c>
    </row>
    <row r="163" s="1" customFormat="1" spans="1:23">
      <c r="A163" s="1" t="s">
        <v>184</v>
      </c>
      <c r="B163" s="1">
        <v>-0.040548167</v>
      </c>
      <c r="C163" s="1">
        <v>-0.003255762</v>
      </c>
      <c r="D163" s="1">
        <v>2</v>
      </c>
      <c r="E163" s="1">
        <v>36</v>
      </c>
      <c r="F163" s="1" t="str">
        <f>IF(AND(E163&gt;=2,E163&lt;=17),"child_adolescent",IF(AND(E163&gt;=18,E163&lt;=39),"young",IF(AND(E163&gt;=40,E163&lt;=59),"middle",IF(E163&gt;=60,"old",NA))))</f>
        <v>young</v>
      </c>
      <c r="G163" s="1">
        <v>0.228299998082043</v>
      </c>
      <c r="H163" s="1">
        <f t="shared" si="2"/>
        <v>0.910299998082043</v>
      </c>
      <c r="I163" s="1">
        <v>0.012599744</v>
      </c>
      <c r="J163" s="1">
        <v>0.011388333</v>
      </c>
      <c r="K163" s="1">
        <v>0.011628113</v>
      </c>
      <c r="L163" s="1">
        <v>-0.002474643</v>
      </c>
      <c r="M163" s="1">
        <v>0.008134563</v>
      </c>
      <c r="N163" s="1">
        <v>0.018164047</v>
      </c>
      <c r="O163" s="1">
        <v>0.007642262</v>
      </c>
      <c r="P163" s="1">
        <v>0.009310952</v>
      </c>
      <c r="Q163" s="1">
        <v>0.013810516</v>
      </c>
      <c r="R163" s="1">
        <v>0.007326006</v>
      </c>
      <c r="S163" s="1">
        <v>0.012029405</v>
      </c>
      <c r="T163" s="1">
        <v>0.006952421</v>
      </c>
      <c r="U163" s="1">
        <v>0.008021248</v>
      </c>
      <c r="V163" s="1">
        <v>-0.028150707</v>
      </c>
      <c r="W163" s="1">
        <v>-0.006758809</v>
      </c>
    </row>
    <row r="164" s="1" customFormat="1" spans="1:23">
      <c r="A164" s="1" t="s">
        <v>185</v>
      </c>
      <c r="B164" s="1">
        <v>-0.022187017</v>
      </c>
      <c r="C164" s="1">
        <v>-0.003209842</v>
      </c>
      <c r="D164" s="1">
        <v>1</v>
      </c>
      <c r="E164" s="1">
        <v>37</v>
      </c>
      <c r="F164" s="1" t="str">
        <f>IF(AND(E164&gt;=2,E164&lt;=17),"child_adolescent",IF(AND(E164&gt;=18,E164&lt;=39),"young",IF(AND(E164&gt;=40,E164&lt;=59),"middle",IF(E164&gt;=60,"old",NA))))</f>
        <v>young</v>
      </c>
      <c r="G164" s="1">
        <v>0.258299997005292</v>
      </c>
      <c r="H164" s="1">
        <f t="shared" si="2"/>
        <v>0.940299997005292</v>
      </c>
      <c r="I164" s="1">
        <v>0.010294195</v>
      </c>
      <c r="J164" s="1">
        <v>0.005074166</v>
      </c>
      <c r="K164" s="1">
        <v>-0.029304029</v>
      </c>
      <c r="L164" s="1">
        <v>-0.002534964</v>
      </c>
      <c r="M164" s="1">
        <v>0.009725981</v>
      </c>
      <c r="N164" s="1">
        <v>-0.003301587</v>
      </c>
      <c r="O164" s="1">
        <v>-0.005034268</v>
      </c>
      <c r="P164" s="1">
        <v>0.00816272</v>
      </c>
      <c r="Q164" s="1">
        <v>0.017539242</v>
      </c>
      <c r="R164" s="1">
        <v>0.006616389</v>
      </c>
      <c r="S164" s="1">
        <v>0.01643518</v>
      </c>
      <c r="T164" s="1">
        <v>0.005778294</v>
      </c>
      <c r="U164" s="1">
        <v>0.013815238</v>
      </c>
      <c r="V164" s="1">
        <v>-0.008925314</v>
      </c>
      <c r="W164" s="1">
        <v>-0.005559278</v>
      </c>
    </row>
    <row r="165" s="1" customFormat="1" spans="1:23">
      <c r="A165" s="1" t="s">
        <v>186</v>
      </c>
      <c r="B165" s="1">
        <v>-0.054406121</v>
      </c>
      <c r="C165" s="1">
        <v>0.00405808</v>
      </c>
      <c r="D165" s="1">
        <v>2</v>
      </c>
      <c r="E165" s="1">
        <v>36</v>
      </c>
      <c r="F165" s="1" t="str">
        <f>IF(AND(E165&gt;=2,E165&lt;=17),"child_adolescent",IF(AND(E165&gt;=18,E165&lt;=39),"young",IF(AND(E165&gt;=40,E165&lt;=59),"middle",IF(E165&gt;=60,"old",NA))))</f>
        <v>young</v>
      </c>
      <c r="G165" s="1">
        <v>0.288299994448657</v>
      </c>
      <c r="H165" s="1">
        <f t="shared" si="2"/>
        <v>0.970299994448657</v>
      </c>
      <c r="I165" s="1">
        <v>0.009575397</v>
      </c>
      <c r="J165" s="1">
        <v>0.032796471</v>
      </c>
      <c r="K165" s="1">
        <v>0.010169758</v>
      </c>
      <c r="L165" s="1">
        <v>0.016337579</v>
      </c>
      <c r="M165" s="1">
        <v>0.011380476</v>
      </c>
      <c r="N165" s="1">
        <v>0.008217103</v>
      </c>
      <c r="O165" s="1">
        <v>0.010417345</v>
      </c>
      <c r="P165" s="1">
        <v>0.007394524</v>
      </c>
      <c r="Q165" s="1">
        <v>0.012254083</v>
      </c>
      <c r="R165" s="1">
        <v>0.003395476</v>
      </c>
      <c r="S165" s="1">
        <v>0.007972778</v>
      </c>
      <c r="T165" s="1">
        <v>0.005458135</v>
      </c>
      <c r="U165" s="1">
        <v>0.000358016</v>
      </c>
      <c r="V165" s="1">
        <v>0.011977619</v>
      </c>
      <c r="W165" s="1">
        <v>0.020866543</v>
      </c>
    </row>
    <row r="166" s="1" customFormat="1" spans="1:23">
      <c r="A166" s="1" t="s">
        <v>187</v>
      </c>
      <c r="B166" s="1">
        <v>-0.057051516</v>
      </c>
      <c r="C166" s="1">
        <v>0.005314757</v>
      </c>
      <c r="D166" s="1">
        <v>2</v>
      </c>
      <c r="E166" s="1">
        <v>36</v>
      </c>
      <c r="F166" s="1" t="str">
        <f>IF(AND(E166&gt;=2,E166&lt;=17),"child_adolescent",IF(AND(E166&gt;=18,E166&lt;=39),"young",IF(AND(E166&gt;=40,E166&lt;=59),"middle",IF(E166&gt;=60,"old",NA))))</f>
        <v>young</v>
      </c>
      <c r="G166" s="1">
        <v>0.308299994794842</v>
      </c>
      <c r="H166" s="1">
        <f t="shared" si="2"/>
        <v>0.990299994794842</v>
      </c>
      <c r="I166" s="1">
        <v>0.010210195</v>
      </c>
      <c r="J166" s="1">
        <v>0.03634365</v>
      </c>
      <c r="K166" s="1">
        <v>0.01392623</v>
      </c>
      <c r="L166" s="1">
        <v>0.012543766</v>
      </c>
      <c r="M166" s="1">
        <v>0.010791151</v>
      </c>
      <c r="N166" s="1">
        <v>0.010842338</v>
      </c>
      <c r="O166" s="1">
        <v>0.012453889</v>
      </c>
      <c r="P166" s="1">
        <v>0.010113524</v>
      </c>
      <c r="Q166" s="1">
        <v>0.010679726</v>
      </c>
      <c r="R166" s="1">
        <v>-0.003007857</v>
      </c>
      <c r="S166" s="1">
        <v>0.008598809</v>
      </c>
      <c r="T166" s="1">
        <v>0.005283452</v>
      </c>
      <c r="U166" s="1">
        <v>-0.001006587</v>
      </c>
      <c r="V166" s="1">
        <v>0.012189643</v>
      </c>
      <c r="W166" s="1">
        <v>0.013195039</v>
      </c>
    </row>
    <row r="167" s="1" customFormat="1" spans="1:23">
      <c r="A167" s="1" t="s">
        <v>188</v>
      </c>
      <c r="B167" s="1">
        <v>-0.054847541</v>
      </c>
      <c r="C167" s="1">
        <v>0.004637547</v>
      </c>
      <c r="D167" s="1">
        <v>2</v>
      </c>
      <c r="E167" s="1">
        <v>36</v>
      </c>
      <c r="F167" s="1" t="str">
        <f>IF(AND(E167&gt;=2,E167&lt;=17),"child_adolescent",IF(AND(E167&gt;=18,E167&lt;=39),"young",IF(AND(E167&gt;=40,E167&lt;=59),"middle",IF(E167&gt;=60,"old",NA))))</f>
        <v>young</v>
      </c>
      <c r="G167" s="1">
        <v>0.298299995223541</v>
      </c>
      <c r="H167" s="1">
        <f t="shared" si="2"/>
        <v>0.980299995223541</v>
      </c>
      <c r="I167" s="1">
        <v>0.009323211</v>
      </c>
      <c r="J167" s="1">
        <v>0.035100158</v>
      </c>
      <c r="K167" s="1">
        <v>0.012269441</v>
      </c>
      <c r="L167" s="1">
        <v>0.013460234</v>
      </c>
      <c r="M167" s="1">
        <v>0.011194246</v>
      </c>
      <c r="N167" s="1">
        <v>0.010303211</v>
      </c>
      <c r="O167" s="1">
        <v>0.01377496</v>
      </c>
      <c r="P167" s="1">
        <v>0.008698449</v>
      </c>
      <c r="Q167" s="1">
        <v>0.013173766</v>
      </c>
      <c r="R167" s="1">
        <v>0.00242246</v>
      </c>
      <c r="S167" s="1">
        <v>0.010023254</v>
      </c>
      <c r="T167" s="1">
        <v>0.006345476</v>
      </c>
      <c r="U167" s="1">
        <v>-0.004069326</v>
      </c>
      <c r="V167" s="1">
        <v>0.01469496</v>
      </c>
      <c r="W167" s="1">
        <v>-0.009008452</v>
      </c>
    </row>
    <row r="168" s="1" customFormat="1" spans="1:23">
      <c r="A168" s="1" t="s">
        <v>189</v>
      </c>
      <c r="B168" s="1">
        <v>-0.052924892</v>
      </c>
      <c r="C168" s="1">
        <v>0.003470323</v>
      </c>
      <c r="D168" s="1">
        <v>2</v>
      </c>
      <c r="E168" s="1">
        <v>36</v>
      </c>
      <c r="F168" s="1" t="str">
        <f>IF(AND(E168&gt;=2,E168&lt;=17),"child_adolescent",IF(AND(E168&gt;=18,E168&lt;=39),"young",IF(AND(E168&gt;=40,E168&lt;=59),"middle",IF(E168&gt;=60,"old",NA))))</f>
        <v>young</v>
      </c>
      <c r="G168" s="1">
        <v>0.298299995714878</v>
      </c>
      <c r="H168" s="1">
        <f t="shared" si="2"/>
        <v>0.980299995714878</v>
      </c>
      <c r="I168" s="1">
        <v>0.008985754</v>
      </c>
      <c r="J168" s="1">
        <v>0.031578614</v>
      </c>
      <c r="K168" s="1">
        <v>0.012256818</v>
      </c>
      <c r="L168" s="1">
        <v>0.01541452</v>
      </c>
      <c r="M168" s="1">
        <v>0.011031699</v>
      </c>
      <c r="N168" s="1">
        <v>0.01052864</v>
      </c>
      <c r="O168" s="1">
        <v>0.010100202</v>
      </c>
      <c r="P168" s="1">
        <v>0.007832183</v>
      </c>
      <c r="Q168" s="1">
        <v>0.011902774</v>
      </c>
      <c r="R168" s="1">
        <v>0.003340992</v>
      </c>
      <c r="S168" s="1">
        <v>0.007853651</v>
      </c>
      <c r="T168" s="1">
        <v>0.006985436</v>
      </c>
      <c r="U168" s="1">
        <v>-0.003360238</v>
      </c>
      <c r="V168" s="1">
        <v>0.014030238</v>
      </c>
      <c r="W168" s="1">
        <v>-0.009133214</v>
      </c>
    </row>
    <row r="169" s="1" customFormat="1" spans="1:23">
      <c r="A169" s="1" t="s">
        <v>190</v>
      </c>
      <c r="B169" s="1">
        <v>-0.055287713</v>
      </c>
      <c r="C169" s="1">
        <v>-0.002587057</v>
      </c>
      <c r="D169" s="1">
        <v>2</v>
      </c>
      <c r="E169" s="1">
        <v>50</v>
      </c>
      <c r="F169" s="1" t="str">
        <f>IF(AND(E169&gt;=2,E169&lt;=17),"child_adolescent",IF(AND(E169&gt;=18,E169&lt;=39),"young",IF(AND(E169&gt;=40,E169&lt;=59),"middle",IF(E169&gt;=60,"old",NA))))</f>
        <v>middle</v>
      </c>
      <c r="G169" s="1">
        <v>0.308299994272256</v>
      </c>
      <c r="H169" s="1">
        <f t="shared" si="2"/>
        <v>0.990299994272256</v>
      </c>
      <c r="I169" s="1">
        <v>0.014645718</v>
      </c>
      <c r="J169" s="1">
        <v>0.033429245</v>
      </c>
      <c r="K169" s="1">
        <v>0.010832929</v>
      </c>
      <c r="L169" s="1">
        <v>0.010230714</v>
      </c>
      <c r="M169" s="1">
        <v>0.009420545</v>
      </c>
      <c r="N169" s="1">
        <v>0.00755781</v>
      </c>
      <c r="O169" s="1">
        <v>0.016862013</v>
      </c>
      <c r="P169" s="1">
        <v>0.010062738</v>
      </c>
      <c r="Q169" s="1">
        <v>-0.008551944</v>
      </c>
      <c r="R169" s="1">
        <v>0.004561429</v>
      </c>
      <c r="S169" s="1">
        <v>0.005240115</v>
      </c>
      <c r="T169" s="1">
        <v>0.006109037</v>
      </c>
      <c r="U169" s="1">
        <v>0.004204563</v>
      </c>
      <c r="V169" s="1">
        <v>0.011881858</v>
      </c>
      <c r="W169" s="1">
        <v>-0.005967626</v>
      </c>
    </row>
    <row r="170" s="1" customFormat="1" spans="1:23">
      <c r="A170" s="1" t="s">
        <v>191</v>
      </c>
      <c r="B170" s="1">
        <v>-0.055724512</v>
      </c>
      <c r="C170" s="1">
        <v>-0.003990925</v>
      </c>
      <c r="D170" s="1">
        <v>2</v>
      </c>
      <c r="E170" s="1">
        <v>50</v>
      </c>
      <c r="F170" s="1" t="str">
        <f>IF(AND(E170&gt;=2,E170&lt;=17),"child_adolescent",IF(AND(E170&gt;=18,E170&lt;=39),"young",IF(AND(E170&gt;=40,E170&lt;=59),"middle",IF(E170&gt;=60,"old",NA))))</f>
        <v>middle</v>
      </c>
      <c r="G170" s="1">
        <v>0.318299993820209</v>
      </c>
      <c r="H170" s="1">
        <f t="shared" si="2"/>
        <v>1.00029999382021</v>
      </c>
      <c r="I170" s="1">
        <v>0.014959286</v>
      </c>
      <c r="J170" s="1">
        <v>0.030040519</v>
      </c>
      <c r="K170" s="1">
        <v>0.011905112</v>
      </c>
      <c r="L170" s="1">
        <v>0.010254047</v>
      </c>
      <c r="M170" s="1">
        <v>0.010121428</v>
      </c>
      <c r="N170" s="1">
        <v>0.008237096</v>
      </c>
      <c r="O170" s="1">
        <v>0.020414913</v>
      </c>
      <c r="P170" s="1">
        <v>0.008666511</v>
      </c>
      <c r="Q170" s="1">
        <v>-0.011433611</v>
      </c>
      <c r="R170" s="1">
        <v>0.004023809</v>
      </c>
      <c r="S170" s="1">
        <v>0.006881591</v>
      </c>
      <c r="T170" s="1">
        <v>0.007100505</v>
      </c>
      <c r="U170" s="1">
        <v>0.005694484</v>
      </c>
      <c r="V170" s="1">
        <v>0.012924837</v>
      </c>
      <c r="W170" s="1">
        <v>-0.004117024</v>
      </c>
    </row>
    <row r="171" s="1" customFormat="1" spans="1:23">
      <c r="A171" s="1" t="s">
        <v>192</v>
      </c>
      <c r="B171" s="1">
        <v>-0.053687198</v>
      </c>
      <c r="C171" s="1">
        <v>-0.005258345</v>
      </c>
      <c r="D171" s="1">
        <v>2</v>
      </c>
      <c r="E171" s="1">
        <v>50</v>
      </c>
      <c r="F171" s="1" t="str">
        <f>IF(AND(E171&gt;=2,E171&lt;=17),"child_adolescent",IF(AND(E171&gt;=18,E171&lt;=39),"young",IF(AND(E171&gt;=40,E171&lt;=59),"middle",IF(E171&gt;=60,"old",NA))))</f>
        <v>middle</v>
      </c>
      <c r="G171" s="1">
        <v>0.30829999466387</v>
      </c>
      <c r="H171" s="1">
        <f t="shared" si="2"/>
        <v>0.99029999466387</v>
      </c>
      <c r="I171" s="1">
        <v>0.01371448</v>
      </c>
      <c r="J171" s="1">
        <v>0.027318138</v>
      </c>
      <c r="K171" s="1">
        <v>0.012493088</v>
      </c>
      <c r="L171" s="1">
        <v>0.010605555</v>
      </c>
      <c r="M171" s="1">
        <v>0.010515238</v>
      </c>
      <c r="N171" s="1">
        <v>0.00875702</v>
      </c>
      <c r="O171" s="1">
        <v>0.019988879</v>
      </c>
      <c r="P171" s="1">
        <v>0.010824996</v>
      </c>
      <c r="Q171" s="1">
        <v>-0.011170833</v>
      </c>
      <c r="R171" s="1">
        <v>0.003810357</v>
      </c>
      <c r="S171" s="1">
        <v>0.006132222</v>
      </c>
      <c r="T171" s="1">
        <v>0.00608638</v>
      </c>
      <c r="U171" s="1">
        <v>0.005219206</v>
      </c>
      <c r="V171" s="1">
        <v>0.011122097</v>
      </c>
      <c r="W171" s="1">
        <v>-0.00374956</v>
      </c>
    </row>
    <row r="172" s="1" customFormat="1" spans="1:23">
      <c r="A172" s="1" t="s">
        <v>193</v>
      </c>
      <c r="B172" s="1">
        <v>-0.052337832</v>
      </c>
      <c r="C172" s="1">
        <v>-0.005959401</v>
      </c>
      <c r="D172" s="1">
        <v>2</v>
      </c>
      <c r="E172" s="1">
        <v>50</v>
      </c>
      <c r="F172" s="1" t="str">
        <f>IF(AND(E172&gt;=2,E172&lt;=17),"child_adolescent",IF(AND(E172&gt;=18,E172&lt;=39),"young",IF(AND(E172&gt;=40,E172&lt;=59),"middle",IF(E172&gt;=60,"old",NA))))</f>
        <v>middle</v>
      </c>
      <c r="G172" s="1">
        <v>0.298299993878643</v>
      </c>
      <c r="H172" s="1">
        <f t="shared" si="2"/>
        <v>0.980299993878643</v>
      </c>
      <c r="I172" s="1">
        <v>0.014181547</v>
      </c>
      <c r="J172" s="1">
        <v>0.030449563</v>
      </c>
      <c r="K172" s="1">
        <v>0.014075476</v>
      </c>
      <c r="L172" s="1">
        <v>0.009261111</v>
      </c>
      <c r="M172" s="1">
        <v>0.009555162</v>
      </c>
      <c r="N172" s="1">
        <v>0.007115397</v>
      </c>
      <c r="O172" s="1">
        <v>0.018342899</v>
      </c>
      <c r="P172" s="1">
        <v>0.011085202</v>
      </c>
      <c r="Q172" s="1">
        <v>-0.02434992</v>
      </c>
      <c r="R172" s="1">
        <v>0.002632024</v>
      </c>
      <c r="S172" s="1">
        <v>0.005307583</v>
      </c>
      <c r="T172" s="1">
        <v>0.006419187</v>
      </c>
      <c r="U172" s="1">
        <v>0.005250079</v>
      </c>
      <c r="V172" s="1">
        <v>0.012785042</v>
      </c>
      <c r="W172" s="1">
        <v>-0.004660595</v>
      </c>
    </row>
    <row r="173" s="1" customFormat="1" spans="1:23">
      <c r="A173" s="1" t="s">
        <v>194</v>
      </c>
      <c r="B173" s="1">
        <v>-0.052930793</v>
      </c>
      <c r="C173" s="1">
        <v>-0.00570886</v>
      </c>
      <c r="D173" s="1">
        <v>2</v>
      </c>
      <c r="E173" s="1">
        <v>50</v>
      </c>
      <c r="F173" s="1" t="str">
        <f>IF(AND(E173&gt;=2,E173&lt;=17),"child_adolescent",IF(AND(E173&gt;=18,E173&lt;=39),"young",IF(AND(E173&gt;=40,E173&lt;=59),"middle",IF(E173&gt;=60,"old",NA))))</f>
        <v>middle</v>
      </c>
      <c r="G173" s="1">
        <v>0.308299994078461</v>
      </c>
      <c r="H173" s="1">
        <f t="shared" si="2"/>
        <v>0.990299994078461</v>
      </c>
      <c r="I173" s="1">
        <v>0.011503297</v>
      </c>
      <c r="J173" s="1">
        <v>0.030052063</v>
      </c>
      <c r="K173" s="1">
        <v>0.012279206</v>
      </c>
      <c r="L173" s="1">
        <v>0.000241111</v>
      </c>
      <c r="M173" s="1">
        <v>0.010145952</v>
      </c>
      <c r="N173" s="1">
        <v>0.008218885</v>
      </c>
      <c r="O173" s="1">
        <v>0.019557334</v>
      </c>
      <c r="P173" s="1">
        <v>0.011539174</v>
      </c>
      <c r="Q173" s="1">
        <v>-0.016168135</v>
      </c>
      <c r="R173" s="1">
        <v>0.004536587</v>
      </c>
      <c r="S173" s="1">
        <v>0.006180361</v>
      </c>
      <c r="T173" s="1">
        <v>0.0076786</v>
      </c>
      <c r="U173" s="1">
        <v>0.004106111</v>
      </c>
      <c r="V173" s="1">
        <v>0.014849199</v>
      </c>
      <c r="W173" s="1">
        <v>-0.003318254</v>
      </c>
    </row>
    <row r="174" s="1" customFormat="1" spans="1:23">
      <c r="A174" s="1" t="s">
        <v>195</v>
      </c>
      <c r="B174" s="1">
        <v>-0.057193476</v>
      </c>
      <c r="C174" s="1">
        <v>-0.00383928</v>
      </c>
      <c r="D174" s="1">
        <v>2</v>
      </c>
      <c r="E174" s="1">
        <v>50</v>
      </c>
      <c r="F174" s="1" t="str">
        <f>IF(AND(E174&gt;=2,E174&lt;=17),"child_adolescent",IF(AND(E174&gt;=18,E174&lt;=39),"young",IF(AND(E174&gt;=40,E174&lt;=59),"middle",IF(E174&gt;=60,"old",NA))))</f>
        <v>middle</v>
      </c>
      <c r="G174" s="1">
        <v>0.308299993961272</v>
      </c>
      <c r="H174" s="1">
        <f t="shared" si="2"/>
        <v>0.990299993961272</v>
      </c>
      <c r="I174" s="1">
        <v>0.014271544</v>
      </c>
      <c r="J174" s="1">
        <v>0.037792301</v>
      </c>
      <c r="K174" s="1">
        <v>0.014019318</v>
      </c>
      <c r="L174" s="1">
        <v>0.009953571</v>
      </c>
      <c r="M174" s="1">
        <v>0.009999239</v>
      </c>
      <c r="N174" s="1">
        <v>0.008231104</v>
      </c>
      <c r="O174" s="1">
        <v>0.020147254</v>
      </c>
      <c r="P174" s="1">
        <v>0.010073965</v>
      </c>
      <c r="Q174" s="1">
        <v>-0.010414682</v>
      </c>
      <c r="R174" s="1">
        <v>0.004424683</v>
      </c>
      <c r="S174" s="1">
        <v>-0.012583333</v>
      </c>
      <c r="T174" s="1">
        <v>0.006960267</v>
      </c>
      <c r="U174" s="1">
        <v>0.003161071</v>
      </c>
      <c r="V174" s="1">
        <v>0.01417031</v>
      </c>
      <c r="W174" s="1">
        <v>-0.001649206</v>
      </c>
    </row>
    <row r="175" s="1" customFormat="1" spans="1:23">
      <c r="A175" s="1" t="s">
        <v>196</v>
      </c>
      <c r="B175" s="1">
        <v>-0.04548584</v>
      </c>
      <c r="C175" s="1">
        <v>0.005929973</v>
      </c>
      <c r="D175" s="1">
        <v>2</v>
      </c>
      <c r="E175" s="1">
        <v>32</v>
      </c>
      <c r="F175" s="1" t="str">
        <f>IF(AND(E175&gt;=2,E175&lt;=17),"child_adolescent",IF(AND(E175&gt;=18,E175&lt;=39),"young",IF(AND(E175&gt;=40,E175&lt;=59),"middle",IF(E175&gt;=60,"old",NA))))</f>
        <v>young</v>
      </c>
      <c r="G175" s="1">
        <v>0.27829999704043</v>
      </c>
      <c r="H175" s="1">
        <f t="shared" si="2"/>
        <v>0.96029999704043</v>
      </c>
      <c r="I175" s="1">
        <v>0.013381385</v>
      </c>
      <c r="J175" s="1">
        <v>0.022529126</v>
      </c>
      <c r="K175" s="1">
        <v>0.00739377</v>
      </c>
      <c r="L175" s="1">
        <v>0.022587261</v>
      </c>
      <c r="M175" s="1">
        <v>0.007665317</v>
      </c>
      <c r="N175" s="1">
        <v>0.012721389</v>
      </c>
      <c r="O175" s="1">
        <v>-0.023204029</v>
      </c>
      <c r="P175" s="1">
        <v>0.010622817</v>
      </c>
      <c r="Q175" s="1">
        <v>0.018787103</v>
      </c>
      <c r="R175" s="1">
        <v>0.006277936</v>
      </c>
      <c r="S175" s="1">
        <v>0.0135725</v>
      </c>
      <c r="T175" s="1">
        <v>0.004659369</v>
      </c>
      <c r="U175" s="1">
        <v>0.009495256</v>
      </c>
      <c r="V175" s="1">
        <v>0.011078016</v>
      </c>
      <c r="W175" s="1">
        <v>0.016645598</v>
      </c>
    </row>
    <row r="176" s="1" customFormat="1" spans="1:23">
      <c r="A176" s="1" t="s">
        <v>197</v>
      </c>
      <c r="B176" s="1">
        <v>-0.011216137</v>
      </c>
      <c r="C176" s="1">
        <v>-0.025063922</v>
      </c>
      <c r="D176" s="1">
        <v>4</v>
      </c>
      <c r="E176" s="1">
        <v>51</v>
      </c>
      <c r="F176" s="1" t="str">
        <f>IF(AND(E176&gt;=2,E176&lt;=17),"child_adolescent",IF(AND(E176&gt;=18,E176&lt;=39),"young",IF(AND(E176&gt;=40,E176&lt;=59),"middle",IF(E176&gt;=60,"old",NA))))</f>
        <v>middle</v>
      </c>
      <c r="G176" s="1">
        <v>0.198299998926381</v>
      </c>
      <c r="H176" s="1">
        <f t="shared" si="2"/>
        <v>0.880299998926381</v>
      </c>
      <c r="I176" s="1">
        <v>0.021935119</v>
      </c>
      <c r="J176" s="1">
        <v>-0.022365237</v>
      </c>
      <c r="K176" s="1">
        <v>-0.005678413</v>
      </c>
      <c r="L176" s="1">
        <v>0.001063052</v>
      </c>
      <c r="M176" s="1">
        <v>-0.036265916</v>
      </c>
      <c r="N176" s="1">
        <v>-0.011102659</v>
      </c>
      <c r="O176" s="1">
        <v>0.019270555</v>
      </c>
      <c r="P176" s="1">
        <v>0.011211389</v>
      </c>
      <c r="Q176" s="1">
        <v>-0.009688849</v>
      </c>
      <c r="R176" s="1">
        <v>0.005889246</v>
      </c>
      <c r="S176" s="1">
        <v>0.020135714</v>
      </c>
      <c r="T176" s="1">
        <v>0.004566825</v>
      </c>
      <c r="U176" s="1">
        <v>0.012498174</v>
      </c>
      <c r="V176" s="1">
        <v>-0.013197222</v>
      </c>
      <c r="W176" s="1">
        <v>0.015042301</v>
      </c>
    </row>
    <row r="177" s="1" customFormat="1" spans="1:23">
      <c r="A177" s="1" t="s">
        <v>198</v>
      </c>
      <c r="B177" s="1">
        <v>0.011259522</v>
      </c>
      <c r="C177" s="1">
        <v>-0.04698376</v>
      </c>
      <c r="D177" s="1">
        <v>4</v>
      </c>
      <c r="E177" s="1">
        <v>51</v>
      </c>
      <c r="F177" s="1" t="str">
        <f>IF(AND(E177&gt;=2,E177&lt;=17),"child_adolescent",IF(AND(E177&gt;=18,E177&lt;=39),"young",IF(AND(E177&gt;=40,E177&lt;=59),"middle",IF(E177&gt;=60,"old",NA))))</f>
        <v>middle</v>
      </c>
      <c r="G177" s="1">
        <v>0.168300001071393</v>
      </c>
      <c r="H177" s="1">
        <f t="shared" si="2"/>
        <v>0.850300001071393</v>
      </c>
      <c r="I177" s="1">
        <v>-0.046454685</v>
      </c>
      <c r="J177" s="1">
        <v>-0.024459047</v>
      </c>
      <c r="K177" s="1">
        <v>-0.005298968</v>
      </c>
      <c r="L177" s="1">
        <v>0.004116389</v>
      </c>
      <c r="M177" s="1">
        <v>0.011576071</v>
      </c>
      <c r="N177" s="1">
        <v>-0.023047738</v>
      </c>
      <c r="O177" s="1">
        <v>0.018620714</v>
      </c>
      <c r="P177" s="1">
        <v>0.009865555</v>
      </c>
      <c r="Q177" s="1">
        <v>-0.01378246</v>
      </c>
      <c r="R177" s="1">
        <v>0.009376706</v>
      </c>
      <c r="S177" s="1">
        <v>0.015540833</v>
      </c>
      <c r="T177" s="1">
        <v>0.003563929</v>
      </c>
      <c r="U177" s="1">
        <v>0.003446111</v>
      </c>
      <c r="V177" s="1">
        <v>-0.012969206</v>
      </c>
      <c r="W177" s="1">
        <v>-0.004460952</v>
      </c>
    </row>
    <row r="178" s="1" customFormat="1" spans="1:23">
      <c r="A178" s="1" t="s">
        <v>199</v>
      </c>
      <c r="B178" s="1">
        <v>-0.020352791</v>
      </c>
      <c r="C178" s="1">
        <v>-0.022298684</v>
      </c>
      <c r="D178" s="1">
        <v>1</v>
      </c>
      <c r="E178" s="1">
        <v>51</v>
      </c>
      <c r="F178" s="1" t="str">
        <f>IF(AND(E178&gt;=2,E178&lt;=17),"child_adolescent",IF(AND(E178&gt;=18,E178&lt;=39),"young",IF(AND(E178&gt;=40,E178&lt;=59),"middle",IF(E178&gt;=60,"old",NA))))</f>
        <v>middle</v>
      </c>
      <c r="G178" s="1">
        <v>0.248299997481185</v>
      </c>
      <c r="H178" s="1">
        <f t="shared" si="2"/>
        <v>0.930299997481185</v>
      </c>
      <c r="I178" s="1">
        <v>0.014353214</v>
      </c>
      <c r="J178" s="1">
        <v>-0.034605991</v>
      </c>
      <c r="K178" s="1">
        <v>0.010048687</v>
      </c>
      <c r="L178" s="1">
        <v>0.00299127</v>
      </c>
      <c r="M178" s="1">
        <v>0.012528806</v>
      </c>
      <c r="N178" s="1">
        <v>-0.002452857</v>
      </c>
      <c r="O178" s="1">
        <v>0.016977341</v>
      </c>
      <c r="P178" s="1">
        <v>0.009269008</v>
      </c>
      <c r="Q178" s="1">
        <v>-0.005755516</v>
      </c>
      <c r="R178" s="1">
        <v>0.004534246</v>
      </c>
      <c r="S178" s="1">
        <v>0.013163016</v>
      </c>
      <c r="T178" s="1">
        <v>0.00621869</v>
      </c>
      <c r="U178" s="1">
        <v>-0.012957738</v>
      </c>
      <c r="V178" s="1">
        <v>0.005124802</v>
      </c>
      <c r="W178" s="1">
        <v>0.011405396</v>
      </c>
    </row>
    <row r="179" s="1" customFormat="1" spans="1:23">
      <c r="A179" s="1" t="s">
        <v>200</v>
      </c>
      <c r="B179" s="1">
        <v>-0.027578245</v>
      </c>
      <c r="C179" s="1">
        <v>-0.015115881</v>
      </c>
      <c r="D179" s="1">
        <v>1</v>
      </c>
      <c r="E179" s="1">
        <v>38</v>
      </c>
      <c r="F179" s="1" t="str">
        <f>IF(AND(E179&gt;=2,E179&lt;=17),"child_adolescent",IF(AND(E179&gt;=18,E179&lt;=39),"young",IF(AND(E179&gt;=40,E179&lt;=59),"middle",IF(E179&gt;=60,"old",NA))))</f>
        <v>young</v>
      </c>
      <c r="G179" s="1">
        <v>0.21829999821707</v>
      </c>
      <c r="H179" s="1">
        <f t="shared" si="2"/>
        <v>0.900299998217071</v>
      </c>
      <c r="I179" s="1">
        <v>0.015559932</v>
      </c>
      <c r="J179" s="1">
        <v>-0.025570046</v>
      </c>
      <c r="K179" s="1">
        <v>0.007057738</v>
      </c>
      <c r="L179" s="1">
        <v>-0.005026905</v>
      </c>
      <c r="M179" s="1">
        <v>0.016229127</v>
      </c>
      <c r="N179" s="1">
        <v>0.016997182</v>
      </c>
      <c r="O179" s="1">
        <v>0.015394301</v>
      </c>
      <c r="P179" s="1">
        <v>0.013761389</v>
      </c>
      <c r="Q179" s="1">
        <v>0.010811421</v>
      </c>
      <c r="R179" s="1">
        <v>-0.001254524</v>
      </c>
      <c r="S179" s="1">
        <v>0.015435072</v>
      </c>
      <c r="T179" s="1">
        <v>0.004449118</v>
      </c>
      <c r="U179" s="1">
        <v>0.00543754</v>
      </c>
      <c r="V179" s="1">
        <v>0.006280853</v>
      </c>
      <c r="W179" s="1">
        <v>0.004518571</v>
      </c>
    </row>
    <row r="180" s="1" customFormat="1" spans="1:23">
      <c r="A180" s="1" t="s">
        <v>201</v>
      </c>
      <c r="B180" s="1">
        <v>-0.028552442</v>
      </c>
      <c r="C180" s="1">
        <v>-0.015794472</v>
      </c>
      <c r="D180" s="1">
        <v>1</v>
      </c>
      <c r="E180" s="1">
        <v>38</v>
      </c>
      <c r="F180" s="1" t="str">
        <f>IF(AND(E180&gt;=2,E180&lt;=17),"child_adolescent",IF(AND(E180&gt;=18,E180&lt;=39),"young",IF(AND(E180&gt;=40,E180&lt;=59),"middle",IF(E180&gt;=60,"old",NA))))</f>
        <v>young</v>
      </c>
      <c r="G180" s="1">
        <v>0.278299999559576</v>
      </c>
      <c r="H180" s="1">
        <f t="shared" si="2"/>
        <v>0.960299999559576</v>
      </c>
      <c r="I180" s="1">
        <v>0.016007619</v>
      </c>
      <c r="J180" s="1">
        <v>-0.031968895</v>
      </c>
      <c r="K180" s="1">
        <v>0.009829603</v>
      </c>
      <c r="L180" s="1">
        <v>0.000833691</v>
      </c>
      <c r="M180" s="1">
        <v>0.018052615</v>
      </c>
      <c r="N180" s="1">
        <v>0.022072658</v>
      </c>
      <c r="O180" s="1">
        <v>0.018451782</v>
      </c>
      <c r="P180" s="1">
        <v>0.014771905</v>
      </c>
      <c r="Q180" s="1">
        <v>0.012104596</v>
      </c>
      <c r="R180" s="1">
        <v>-0.005109484</v>
      </c>
      <c r="S180" s="1">
        <v>0.013774632</v>
      </c>
      <c r="T180" s="1">
        <v>0.005558928</v>
      </c>
      <c r="U180" s="1">
        <v>-0.012842222</v>
      </c>
      <c r="V180" s="1">
        <v>0.006755595</v>
      </c>
      <c r="W180" s="1">
        <v>-0.002836746</v>
      </c>
    </row>
    <row r="181" s="1" customFormat="1" spans="1:23">
      <c r="A181" s="1" t="s">
        <v>202</v>
      </c>
      <c r="B181" s="1">
        <v>-0.023586964</v>
      </c>
      <c r="C181" s="1">
        <v>0.001728646</v>
      </c>
      <c r="D181" s="1">
        <v>1</v>
      </c>
      <c r="E181" s="1">
        <v>37</v>
      </c>
      <c r="F181" s="1" t="str">
        <f>IF(AND(E181&gt;=2,E181&lt;=17),"child_adolescent",IF(AND(E181&gt;=18,E181&lt;=39),"young",IF(AND(E181&gt;=40,E181&lt;=59),"middle",IF(E181&gt;=60,"old",NA))))</f>
        <v>young</v>
      </c>
      <c r="G181" s="1">
        <v>0.248299996212631</v>
      </c>
      <c r="H181" s="1">
        <f t="shared" si="2"/>
        <v>0.930299996212631</v>
      </c>
      <c r="I181" s="1">
        <v>0.012357024</v>
      </c>
      <c r="J181" s="1">
        <v>-0.004693016</v>
      </c>
      <c r="K181" s="1">
        <v>-0.018427936</v>
      </c>
      <c r="L181" s="1">
        <v>-0.011405674</v>
      </c>
      <c r="M181" s="1">
        <v>0.013931468</v>
      </c>
      <c r="N181" s="1">
        <v>0.018994682</v>
      </c>
      <c r="O181" s="1">
        <v>-0.016195397</v>
      </c>
      <c r="P181" s="1">
        <v>0.010792738</v>
      </c>
      <c r="Q181" s="1">
        <v>0.016867182</v>
      </c>
      <c r="R181" s="1">
        <v>-0.001207421</v>
      </c>
      <c r="S181" s="1">
        <v>0.015439087</v>
      </c>
      <c r="T181" s="1">
        <v>0.004851349</v>
      </c>
      <c r="U181" s="1">
        <v>0.01214746</v>
      </c>
      <c r="V181" s="1">
        <v>-0.008806151</v>
      </c>
      <c r="W181" s="1">
        <v>-0.005889722</v>
      </c>
    </row>
    <row r="182" s="1" customFormat="1" spans="1:23">
      <c r="A182" s="1" t="s">
        <v>203</v>
      </c>
      <c r="B182" s="1">
        <v>-0.025687783</v>
      </c>
      <c r="C182" s="1">
        <v>0.003516681</v>
      </c>
      <c r="D182" s="1">
        <v>3</v>
      </c>
      <c r="E182" s="1">
        <v>37</v>
      </c>
      <c r="F182" s="1" t="str">
        <f>IF(AND(E182&gt;=2,E182&lt;=17),"child_adolescent",IF(AND(E182&gt;=18,E182&lt;=39),"young",IF(AND(E182&gt;=40,E182&lt;=59),"middle",IF(E182&gt;=60,"old",NA))))</f>
        <v>young</v>
      </c>
      <c r="G182" s="1">
        <v>0.258299996760333</v>
      </c>
      <c r="H182" s="1">
        <f t="shared" si="2"/>
        <v>0.940299996760333</v>
      </c>
      <c r="I182" s="1">
        <v>0.010092197</v>
      </c>
      <c r="J182" s="1">
        <v>6.52e-5</v>
      </c>
      <c r="K182" s="1">
        <v>-0.019360959</v>
      </c>
      <c r="L182" s="1">
        <v>-0.003930281</v>
      </c>
      <c r="M182" s="1">
        <v>0.013534008</v>
      </c>
      <c r="N182" s="1">
        <v>0.020254639</v>
      </c>
      <c r="O182" s="1">
        <v>-0.016377489</v>
      </c>
      <c r="P182" s="1">
        <v>0.01128996</v>
      </c>
      <c r="Q182" s="1">
        <v>0.01895083</v>
      </c>
      <c r="R182" s="1">
        <v>-0.005072341</v>
      </c>
      <c r="S182" s="1">
        <v>0.015636785</v>
      </c>
      <c r="T182" s="1">
        <v>0.004411829</v>
      </c>
      <c r="U182" s="1">
        <v>0.011955595</v>
      </c>
      <c r="V182" s="1">
        <v>-0.013063362</v>
      </c>
      <c r="W182" s="1">
        <v>0.012669523</v>
      </c>
    </row>
    <row r="183" s="1" customFormat="1" spans="1:23">
      <c r="A183" s="1" t="s">
        <v>204</v>
      </c>
      <c r="B183" s="1">
        <v>-0.010753906</v>
      </c>
      <c r="C183" s="1">
        <v>-0.001433283</v>
      </c>
      <c r="D183" s="1">
        <v>1</v>
      </c>
      <c r="E183" s="1">
        <v>37</v>
      </c>
      <c r="F183" s="1" t="str">
        <f>IF(AND(E183&gt;=2,E183&lt;=17),"child_adolescent",IF(AND(E183&gt;=18,E183&lt;=39),"young",IF(AND(E183&gt;=40,E183&lt;=59),"middle",IF(E183&gt;=60,"old",NA))))</f>
        <v>young</v>
      </c>
      <c r="G183" s="1">
        <v>0.198299999816099</v>
      </c>
      <c r="H183" s="1">
        <f t="shared" si="2"/>
        <v>0.880299999816099</v>
      </c>
      <c r="I183" s="1">
        <v>0.011709812</v>
      </c>
      <c r="J183" s="1">
        <v>-0.004816826</v>
      </c>
      <c r="K183" s="1">
        <v>-0.037038203</v>
      </c>
      <c r="L183" s="1">
        <v>-0.000652821</v>
      </c>
      <c r="M183" s="1">
        <v>0.013949524</v>
      </c>
      <c r="N183" s="1">
        <v>0.020911822</v>
      </c>
      <c r="O183" s="1">
        <v>-0.018404964</v>
      </c>
      <c r="P183" s="1">
        <v>0.009414682</v>
      </c>
      <c r="Q183" s="1">
        <v>0.016206504</v>
      </c>
      <c r="R183" s="1">
        <v>-0.00388127</v>
      </c>
      <c r="S183" s="1">
        <v>-0.027423214</v>
      </c>
      <c r="T183" s="1">
        <v>0.005791468</v>
      </c>
      <c r="U183" s="1">
        <v>0.013426749</v>
      </c>
      <c r="V183" s="1">
        <v>-0.013250122</v>
      </c>
      <c r="W183" s="1">
        <v>-0.00166123</v>
      </c>
    </row>
    <row r="184" s="1" customFormat="1" spans="1:23">
      <c r="A184" s="1" t="s">
        <v>205</v>
      </c>
      <c r="B184" s="1">
        <v>-0.022659942</v>
      </c>
      <c r="C184" s="1">
        <v>0.000776499</v>
      </c>
      <c r="D184" s="1">
        <v>1</v>
      </c>
      <c r="E184" s="1">
        <v>37</v>
      </c>
      <c r="F184" s="1" t="str">
        <f>IF(AND(E184&gt;=2,E184&lt;=17),"child_adolescent",IF(AND(E184&gt;=18,E184&lt;=39),"young",IF(AND(E184&gt;=40,E184&lt;=59),"middle",IF(E184&gt;=60,"old",NA))))</f>
        <v>young</v>
      </c>
      <c r="G184" s="1">
        <v>0.268299997709409</v>
      </c>
      <c r="H184" s="1">
        <f t="shared" si="2"/>
        <v>0.950299997709409</v>
      </c>
      <c r="I184" s="1">
        <v>0.013506313</v>
      </c>
      <c r="J184" s="1">
        <v>-0.010933373</v>
      </c>
      <c r="K184" s="1">
        <v>-0.020888055</v>
      </c>
      <c r="L184" s="1">
        <v>-0.004182352</v>
      </c>
      <c r="M184" s="1">
        <v>0.012935476</v>
      </c>
      <c r="N184" s="1">
        <v>0.02007377</v>
      </c>
      <c r="O184" s="1">
        <v>-0.017801547</v>
      </c>
      <c r="P184" s="1">
        <v>0.0100975</v>
      </c>
      <c r="Q184" s="1">
        <v>0.018910714</v>
      </c>
      <c r="R184" s="1">
        <v>-0.000445675</v>
      </c>
      <c r="S184" s="1">
        <v>0.015937579</v>
      </c>
      <c r="T184" s="1">
        <v>0.004093611</v>
      </c>
      <c r="U184" s="1">
        <v>0.012835003</v>
      </c>
      <c r="V184" s="1">
        <v>-0.008808264</v>
      </c>
      <c r="W184" s="1">
        <v>0.013367777</v>
      </c>
    </row>
    <row r="185" s="1" customFormat="1" spans="1:23">
      <c r="A185" s="1" t="s">
        <v>206</v>
      </c>
      <c r="B185" s="1">
        <v>-0.047781761</v>
      </c>
      <c r="C185" s="1">
        <v>0.000261499</v>
      </c>
      <c r="D185" s="1">
        <v>2</v>
      </c>
      <c r="E185" s="1">
        <v>37</v>
      </c>
      <c r="F185" s="1" t="str">
        <f>IF(AND(E185&gt;=2,E185&lt;=17),"child_adolescent",IF(AND(E185&gt;=18,E185&lt;=39),"young",IF(AND(E185&gt;=40,E185&lt;=59),"middle",IF(E185&gt;=60,"old",NA))))</f>
        <v>young</v>
      </c>
      <c r="G185" s="1">
        <v>0.268299996523946</v>
      </c>
      <c r="H185" s="1">
        <f t="shared" si="2"/>
        <v>0.950299996523946</v>
      </c>
      <c r="I185" s="1">
        <v>0.017185516</v>
      </c>
      <c r="J185" s="1">
        <v>0.029980475</v>
      </c>
      <c r="K185" s="1">
        <v>0.014394484</v>
      </c>
      <c r="L185" s="1">
        <v>-0.022969563</v>
      </c>
      <c r="M185" s="1">
        <v>-0.025534639</v>
      </c>
      <c r="N185" s="1">
        <v>0.008815555</v>
      </c>
      <c r="O185" s="1">
        <v>0.017973055</v>
      </c>
      <c r="P185" s="1">
        <v>0.01284377</v>
      </c>
      <c r="Q185" s="1">
        <v>0.010348651</v>
      </c>
      <c r="R185" s="1">
        <v>0.007200674</v>
      </c>
      <c r="S185" s="1">
        <v>0.01077119</v>
      </c>
      <c r="T185" s="1">
        <v>0.005818294</v>
      </c>
      <c r="U185" s="1">
        <v>0.009806389</v>
      </c>
      <c r="V185" s="1">
        <v>0.008354607</v>
      </c>
      <c r="W185" s="1">
        <v>0.013490956</v>
      </c>
    </row>
    <row r="186" s="1" customFormat="1" spans="1:23">
      <c r="A186" s="1" t="s">
        <v>207</v>
      </c>
      <c r="B186" s="1">
        <v>-0.041401219</v>
      </c>
      <c r="C186" s="1">
        <v>-0.007236201</v>
      </c>
      <c r="D186" s="1">
        <v>2</v>
      </c>
      <c r="E186" s="1">
        <v>37</v>
      </c>
      <c r="F186" s="1" t="str">
        <f>IF(AND(E186&gt;=2,E186&lt;=17),"child_adolescent",IF(AND(E186&gt;=18,E186&lt;=39),"young",IF(AND(E186&gt;=40,E186&lt;=59),"middle",IF(E186&gt;=60,"old",NA))))</f>
        <v>young</v>
      </c>
      <c r="G186" s="1">
        <v>0.298299996206069</v>
      </c>
      <c r="H186" s="1">
        <f t="shared" si="2"/>
        <v>0.980299996206069</v>
      </c>
      <c r="I186" s="1">
        <v>0.014435873</v>
      </c>
      <c r="J186" s="1">
        <v>0.023829007</v>
      </c>
      <c r="K186" s="1">
        <v>0.010646587</v>
      </c>
      <c r="L186" s="1">
        <v>-0.0023025</v>
      </c>
      <c r="M186" s="1">
        <v>-0.035081627</v>
      </c>
      <c r="N186" s="1">
        <v>0.011276031</v>
      </c>
      <c r="O186" s="1">
        <v>0.010155833</v>
      </c>
      <c r="P186" s="1">
        <v>0.013553294</v>
      </c>
      <c r="Q186" s="1">
        <v>0.010446187</v>
      </c>
      <c r="R186" s="1">
        <v>0.01061992</v>
      </c>
      <c r="S186" s="1">
        <v>0.012731905</v>
      </c>
      <c r="T186" s="1">
        <v>0.005455436</v>
      </c>
      <c r="U186" s="1">
        <v>0.009752778</v>
      </c>
      <c r="V186" s="1">
        <v>-0.023907618</v>
      </c>
      <c r="W186" s="1">
        <v>0.016803174</v>
      </c>
    </row>
    <row r="187" s="1" customFormat="1" spans="1:23">
      <c r="A187" s="1" t="s">
        <v>208</v>
      </c>
      <c r="B187" s="1">
        <v>-0.05364786</v>
      </c>
      <c r="C187" s="1">
        <v>-0.004787291</v>
      </c>
      <c r="D187" s="1">
        <v>2</v>
      </c>
      <c r="E187" s="1">
        <v>37</v>
      </c>
      <c r="F187" s="1" t="str">
        <f>IF(AND(E187&gt;=2,E187&lt;=17),"child_adolescent",IF(AND(E187&gt;=18,E187&lt;=39),"young",IF(AND(E187&gt;=40,E187&lt;=59),"middle",IF(E187&gt;=60,"old",NA))))</f>
        <v>young</v>
      </c>
      <c r="G187" s="1">
        <v>0.298299996189107</v>
      </c>
      <c r="H187" s="1">
        <f t="shared" si="2"/>
        <v>0.980299996189107</v>
      </c>
      <c r="I187" s="1">
        <v>0.01541869</v>
      </c>
      <c r="J187" s="1">
        <v>0.02393873</v>
      </c>
      <c r="K187" s="1">
        <v>0.013191547</v>
      </c>
      <c r="L187" s="1">
        <v>-0.000597579</v>
      </c>
      <c r="M187" s="1">
        <v>0.006771706</v>
      </c>
      <c r="N187" s="1">
        <v>0.008024365</v>
      </c>
      <c r="O187" s="1">
        <v>0.016690595</v>
      </c>
      <c r="P187" s="1">
        <v>0.013765393</v>
      </c>
      <c r="Q187" s="1">
        <v>0.008955397</v>
      </c>
      <c r="R187" s="1">
        <v>0.011405079</v>
      </c>
      <c r="S187" s="1">
        <v>0.012099444</v>
      </c>
      <c r="T187" s="1">
        <v>0.006338885</v>
      </c>
      <c r="U187" s="1">
        <v>0.007810952</v>
      </c>
      <c r="V187" s="1">
        <v>0.006033532</v>
      </c>
      <c r="W187" s="1">
        <v>0.012414325</v>
      </c>
    </row>
    <row r="188" s="1" customFormat="1" spans="1:23">
      <c r="A188" s="1" t="s">
        <v>209</v>
      </c>
      <c r="B188" s="1">
        <v>-0.053194706</v>
      </c>
      <c r="C188" s="1">
        <v>-0.004248621</v>
      </c>
      <c r="D188" s="1">
        <v>2</v>
      </c>
      <c r="E188" s="1">
        <v>37</v>
      </c>
      <c r="F188" s="1" t="str">
        <f>IF(AND(E188&gt;=2,E188&lt;=17),"child_adolescent",IF(AND(E188&gt;=18,E188&lt;=39),"young",IF(AND(E188&gt;=40,E188&lt;=59),"middle",IF(E188&gt;=60,"old",NA))))</f>
        <v>young</v>
      </c>
      <c r="G188" s="1">
        <v>0.308299994304634</v>
      </c>
      <c r="H188" s="1">
        <f t="shared" si="2"/>
        <v>0.990299994304634</v>
      </c>
      <c r="I188" s="1">
        <v>0.01429746</v>
      </c>
      <c r="J188" s="1">
        <v>0.022876785</v>
      </c>
      <c r="K188" s="1">
        <v>0.012940397</v>
      </c>
      <c r="L188" s="1">
        <v>-0.000690555</v>
      </c>
      <c r="M188" s="1">
        <v>0.00602469</v>
      </c>
      <c r="N188" s="1">
        <v>0.009755714</v>
      </c>
      <c r="O188" s="1">
        <v>0.017511111</v>
      </c>
      <c r="P188" s="1">
        <v>0.012763214</v>
      </c>
      <c r="Q188" s="1">
        <v>0.009121623</v>
      </c>
      <c r="R188" s="1">
        <v>0.009772063</v>
      </c>
      <c r="S188" s="1">
        <v>0.011314841</v>
      </c>
      <c r="T188" s="1">
        <v>0.006323175</v>
      </c>
      <c r="U188" s="1">
        <v>0.008490119</v>
      </c>
      <c r="V188" s="1">
        <v>0.008707467</v>
      </c>
      <c r="W188" s="1">
        <v>0.013040126</v>
      </c>
    </row>
    <row r="189" s="1" customFormat="1" spans="1:23">
      <c r="A189" s="1" t="s">
        <v>210</v>
      </c>
      <c r="B189" s="1">
        <v>-0.056225047</v>
      </c>
      <c r="C189" s="1">
        <v>-0.000981971</v>
      </c>
      <c r="D189" s="1">
        <v>2</v>
      </c>
      <c r="E189" s="1">
        <v>26</v>
      </c>
      <c r="F189" s="1" t="str">
        <f>IF(AND(E189&gt;=2,E189&lt;=17),"child_adolescent",IF(AND(E189&gt;=18,E189&lt;=39),"young",IF(AND(E189&gt;=40,E189&lt;=59),"middle",IF(E189&gt;=60,"old",NA))))</f>
        <v>young</v>
      </c>
      <c r="G189" s="1">
        <v>0.308299995780926</v>
      </c>
      <c r="H189" s="1">
        <f t="shared" si="2"/>
        <v>0.990299995780926</v>
      </c>
      <c r="I189" s="1">
        <v>0.014001389</v>
      </c>
      <c r="J189" s="1">
        <v>0.025754007</v>
      </c>
      <c r="K189" s="1">
        <v>0.01457369</v>
      </c>
      <c r="L189" s="1">
        <v>-0.000175397</v>
      </c>
      <c r="M189" s="1">
        <v>0.011596468</v>
      </c>
      <c r="N189" s="1">
        <v>0.01435623</v>
      </c>
      <c r="O189" s="1">
        <v>0.014916269</v>
      </c>
      <c r="P189" s="1">
        <v>0.0126325</v>
      </c>
      <c r="Q189" s="1">
        <v>0.009873611</v>
      </c>
      <c r="R189" s="1">
        <v>0.006447857</v>
      </c>
      <c r="S189" s="1">
        <v>0.011458175</v>
      </c>
      <c r="T189" s="1">
        <v>0.007838968</v>
      </c>
      <c r="U189" s="1">
        <v>0.007165317</v>
      </c>
      <c r="V189" s="1">
        <v>0.012380159</v>
      </c>
      <c r="W189" s="1">
        <v>-0.009002023</v>
      </c>
    </row>
    <row r="190" s="1" customFormat="1" spans="1:23">
      <c r="A190" s="1" t="s">
        <v>211</v>
      </c>
      <c r="B190" s="1">
        <v>-0.053648299</v>
      </c>
      <c r="C190" s="1">
        <v>-0.003020133</v>
      </c>
      <c r="D190" s="1">
        <v>2</v>
      </c>
      <c r="E190" s="1">
        <v>26</v>
      </c>
      <c r="F190" s="1" t="str">
        <f>IF(AND(E190&gt;=2,E190&lt;=17),"child_adolescent",IF(AND(E190&gt;=18,E190&lt;=39),"young",IF(AND(E190&gt;=40,E190&lt;=59),"middle",IF(E190&gt;=60,"old",NA))))</f>
        <v>young</v>
      </c>
      <c r="G190" s="1">
        <v>0.298299995953474</v>
      </c>
      <c r="H190" s="1">
        <f t="shared" si="2"/>
        <v>0.980299995953474</v>
      </c>
      <c r="I190" s="1">
        <v>0.01083996</v>
      </c>
      <c r="J190" s="1">
        <v>0.022168293</v>
      </c>
      <c r="K190" s="1">
        <v>0.015314325</v>
      </c>
      <c r="L190" s="1">
        <v>0.003865</v>
      </c>
      <c r="M190" s="1">
        <v>0.011130754</v>
      </c>
      <c r="N190" s="1">
        <v>0.011800119</v>
      </c>
      <c r="O190" s="1">
        <v>0.011558492</v>
      </c>
      <c r="P190" s="1">
        <v>0.013193532</v>
      </c>
      <c r="Q190" s="1">
        <v>0.009415238</v>
      </c>
      <c r="R190" s="1">
        <v>0.003618373</v>
      </c>
      <c r="S190" s="1">
        <v>0.006476071</v>
      </c>
      <c r="T190" s="1">
        <v>0.007082579</v>
      </c>
      <c r="U190" s="1">
        <v>0.004783016</v>
      </c>
      <c r="V190" s="1">
        <v>0.012311111</v>
      </c>
      <c r="W190" s="1">
        <v>0.008244603</v>
      </c>
    </row>
    <row r="191" s="1" customFormat="1" spans="1:23">
      <c r="A191" s="1" t="s">
        <v>212</v>
      </c>
      <c r="B191" s="1">
        <v>-0.026496917</v>
      </c>
      <c r="C191" s="1">
        <v>-0.004497568</v>
      </c>
      <c r="D191" s="1">
        <v>1</v>
      </c>
      <c r="E191" s="1">
        <v>26</v>
      </c>
      <c r="F191" s="1" t="str">
        <f>IF(AND(E191&gt;=2,E191&lt;=17),"child_adolescent",IF(AND(E191&gt;=18,E191&lt;=39),"young",IF(AND(E191&gt;=40,E191&lt;=59),"middle",IF(E191&gt;=60,"old",NA))))</f>
        <v>young</v>
      </c>
      <c r="G191" s="1">
        <v>0.22829999758896</v>
      </c>
      <c r="H191" s="1">
        <f t="shared" si="2"/>
        <v>0.91029999758896</v>
      </c>
      <c r="I191" s="1">
        <v>0.014769563</v>
      </c>
      <c r="J191" s="1">
        <v>-0.012098293</v>
      </c>
      <c r="K191" s="1">
        <v>0.015976627</v>
      </c>
      <c r="L191" s="1">
        <v>0.001981548</v>
      </c>
      <c r="M191" s="1">
        <v>0.01238242</v>
      </c>
      <c r="N191" s="1">
        <v>0.013844246</v>
      </c>
      <c r="O191" s="1">
        <v>-0.032420468</v>
      </c>
      <c r="P191" s="1">
        <v>0.01199369</v>
      </c>
      <c r="Q191" s="1">
        <v>0.005673889</v>
      </c>
      <c r="R191" s="1">
        <v>0.00980004</v>
      </c>
      <c r="S191" s="1">
        <v>0.00971496</v>
      </c>
      <c r="T191" s="1">
        <v>0.005096786</v>
      </c>
      <c r="U191" s="1">
        <v>0.006490797</v>
      </c>
      <c r="V191" s="1">
        <v>0.00861</v>
      </c>
      <c r="W191" s="1">
        <v>-0.007344008</v>
      </c>
    </row>
    <row r="192" s="1" customFormat="1" spans="1:23">
      <c r="A192" s="1" t="s">
        <v>213</v>
      </c>
      <c r="B192" s="1">
        <v>-0.056665824</v>
      </c>
      <c r="C192" s="1">
        <v>-0.000627418</v>
      </c>
      <c r="D192" s="1">
        <v>2</v>
      </c>
      <c r="E192" s="1">
        <v>36</v>
      </c>
      <c r="F192" s="1" t="str">
        <f>IF(AND(E192&gt;=2,E192&lt;=17),"child_adolescent",IF(AND(E192&gt;=18,E192&lt;=39),"young",IF(AND(E192&gt;=40,E192&lt;=59),"middle",IF(E192&gt;=60,"old",NA))))</f>
        <v>young</v>
      </c>
      <c r="G192" s="1">
        <v>0.308299993568125</v>
      </c>
      <c r="H192" s="1">
        <f t="shared" si="2"/>
        <v>0.990299993568125</v>
      </c>
      <c r="I192" s="1">
        <v>0.00757671</v>
      </c>
      <c r="J192" s="1">
        <v>0.032456428</v>
      </c>
      <c r="K192" s="1">
        <v>0.015920714</v>
      </c>
      <c r="L192" s="1">
        <v>0.015346746</v>
      </c>
      <c r="M192" s="1">
        <v>0.012857659</v>
      </c>
      <c r="N192" s="1">
        <v>0.009086984</v>
      </c>
      <c r="O192" s="1">
        <v>0.012919285</v>
      </c>
      <c r="P192" s="1">
        <v>0.007983651</v>
      </c>
      <c r="Q192" s="1">
        <v>0.010527421</v>
      </c>
      <c r="R192" s="1">
        <v>0.005470678</v>
      </c>
      <c r="S192" s="1">
        <v>0.006415599</v>
      </c>
      <c r="T192" s="1">
        <v>0.005745519</v>
      </c>
      <c r="U192" s="1">
        <v>-0.002602936</v>
      </c>
      <c r="V192" s="1">
        <v>0.012891389</v>
      </c>
      <c r="W192" s="1">
        <v>0.010340955</v>
      </c>
    </row>
    <row r="193" s="1" customFormat="1" spans="1:23">
      <c r="A193" s="1" t="s">
        <v>214</v>
      </c>
      <c r="B193" s="1">
        <v>-0.022399635</v>
      </c>
      <c r="C193" s="1">
        <v>-0.020382969</v>
      </c>
      <c r="D193" s="1">
        <v>1</v>
      </c>
      <c r="E193" s="1">
        <v>36</v>
      </c>
      <c r="F193" s="1" t="str">
        <f>IF(AND(E193&gt;=2,E193&lt;=17),"child_adolescent",IF(AND(E193&gt;=18,E193&lt;=39),"young",IF(AND(E193&gt;=40,E193&lt;=59),"middle",IF(E193&gt;=60,"old",NA))))</f>
        <v>young</v>
      </c>
      <c r="G193" s="1">
        <v>0.118299997858657</v>
      </c>
      <c r="H193" s="1">
        <f t="shared" si="2"/>
        <v>0.800299997858657</v>
      </c>
      <c r="I193" s="1">
        <v>-0.030011309</v>
      </c>
      <c r="J193" s="1">
        <v>0.029961746</v>
      </c>
      <c r="K193" s="1">
        <v>0.018950202</v>
      </c>
      <c r="L193" s="1">
        <v>0.008951547</v>
      </c>
      <c r="M193" s="1">
        <v>-0.029593174</v>
      </c>
      <c r="N193" s="1">
        <v>0.010799444</v>
      </c>
      <c r="O193" s="1">
        <v>0.011644145</v>
      </c>
      <c r="P193" s="1">
        <v>0.006887619</v>
      </c>
      <c r="Q193" s="1">
        <v>0.008742662</v>
      </c>
      <c r="R193" s="1">
        <v>0.003804802</v>
      </c>
      <c r="S193" s="1">
        <v>-0.028186587</v>
      </c>
      <c r="T193" s="1">
        <v>0.004812255</v>
      </c>
      <c r="U193" s="1">
        <v>-0.007720956</v>
      </c>
      <c r="V193" s="1">
        <v>0.015054661</v>
      </c>
      <c r="W193" s="1">
        <v>-0.004554325</v>
      </c>
    </row>
    <row r="194" s="1" customFormat="1" spans="1:23">
      <c r="A194" s="1" t="s">
        <v>215</v>
      </c>
      <c r="B194" s="1">
        <v>-0.053552679</v>
      </c>
      <c r="C194" s="1">
        <v>0.002121194</v>
      </c>
      <c r="D194" s="1">
        <v>2</v>
      </c>
      <c r="E194" s="1">
        <v>36</v>
      </c>
      <c r="F194" s="1" t="str">
        <f>IF(AND(E194&gt;=2,E194&lt;=17),"child_adolescent",IF(AND(E194&gt;=18,E194&lt;=39),"young",IF(AND(E194&gt;=40,E194&lt;=59),"middle",IF(E194&gt;=60,"old",NA))))</f>
        <v>young</v>
      </c>
      <c r="G194" s="1">
        <v>0.278299994706839</v>
      </c>
      <c r="H194" s="1">
        <f t="shared" si="2"/>
        <v>0.96029999470684</v>
      </c>
      <c r="I194" s="1">
        <v>0.010390271</v>
      </c>
      <c r="J194" s="1">
        <v>0.032568773</v>
      </c>
      <c r="K194" s="1">
        <v>0.011876858</v>
      </c>
      <c r="L194" s="1">
        <v>0.012766666</v>
      </c>
      <c r="M194" s="1">
        <v>0.010485757</v>
      </c>
      <c r="N194" s="1">
        <v>0.007836746</v>
      </c>
      <c r="O194" s="1">
        <v>0.016307384</v>
      </c>
      <c r="P194" s="1">
        <v>0.007793723</v>
      </c>
      <c r="Q194" s="1">
        <v>0.012311905</v>
      </c>
      <c r="R194" s="1">
        <v>0.003689048</v>
      </c>
      <c r="S194" s="1">
        <v>0.006686789</v>
      </c>
      <c r="T194" s="1">
        <v>0.006534845</v>
      </c>
      <c r="U194" s="1">
        <v>-0.002094167</v>
      </c>
      <c r="V194" s="1">
        <v>0.012596746</v>
      </c>
      <c r="W194" s="1">
        <v>-0.006290357</v>
      </c>
    </row>
    <row r="195" s="1" customFormat="1" spans="1:23">
      <c r="A195" s="1" t="s">
        <v>216</v>
      </c>
      <c r="B195" s="1">
        <v>-0.051596614</v>
      </c>
      <c r="C195" s="1">
        <v>0.000841759</v>
      </c>
      <c r="D195" s="1">
        <v>2</v>
      </c>
      <c r="E195" s="1">
        <v>36</v>
      </c>
      <c r="F195" s="1" t="str">
        <f>IF(AND(E195&gt;=2,E195&lt;=17),"child_adolescent",IF(AND(E195&gt;=18,E195&lt;=39),"young",IF(AND(E195&gt;=40,E195&lt;=59),"middle",IF(E195&gt;=60,"old",NA))))</f>
        <v>young</v>
      </c>
      <c r="G195" s="1">
        <v>0.288299995112352</v>
      </c>
      <c r="H195" s="1">
        <f t="shared" ref="H195:H258" si="3">0.682+G195</f>
        <v>0.970299995112352</v>
      </c>
      <c r="I195" s="1">
        <v>0.007264636</v>
      </c>
      <c r="J195" s="1">
        <v>0.029871392</v>
      </c>
      <c r="K195" s="1">
        <v>0.008037601</v>
      </c>
      <c r="L195" s="1">
        <v>0.014602766</v>
      </c>
      <c r="M195" s="1">
        <v>0.012989686</v>
      </c>
      <c r="N195" s="1">
        <v>0.00791991</v>
      </c>
      <c r="O195" s="1">
        <v>0.01376417</v>
      </c>
      <c r="P195" s="1">
        <v>0.00671864</v>
      </c>
      <c r="Q195" s="1">
        <v>0.012963762</v>
      </c>
      <c r="R195" s="1">
        <v>0.003734325</v>
      </c>
      <c r="S195" s="1">
        <v>0.007609964</v>
      </c>
      <c r="T195" s="1">
        <v>0.005596353</v>
      </c>
      <c r="U195" s="1">
        <v>0.004035397</v>
      </c>
      <c r="V195" s="1">
        <v>0.013972972</v>
      </c>
      <c r="W195" s="1">
        <v>-0.011869404</v>
      </c>
    </row>
    <row r="196" s="1" customFormat="1" spans="1:23">
      <c r="A196" s="1" t="s">
        <v>217</v>
      </c>
      <c r="B196" s="1">
        <v>-0.02100075</v>
      </c>
      <c r="C196" s="1">
        <v>-0.02583728</v>
      </c>
      <c r="D196" s="1">
        <v>1</v>
      </c>
      <c r="E196" s="1">
        <v>42</v>
      </c>
      <c r="F196" s="1" t="str">
        <f>IF(AND(E196&gt;=2,E196&lt;=17),"child_adolescent",IF(AND(E196&gt;=18,E196&lt;=39),"young",IF(AND(E196&gt;=40,E196&lt;=59),"middle",IF(E196&gt;=60,"old",NA))))</f>
        <v>middle</v>
      </c>
      <c r="G196" s="1">
        <v>0.248299997265658</v>
      </c>
      <c r="H196" s="1">
        <f t="shared" si="3"/>
        <v>0.930299997265658</v>
      </c>
      <c r="I196" s="1">
        <v>0.015669008</v>
      </c>
      <c r="J196" s="1">
        <v>-0.026205992</v>
      </c>
      <c r="K196" s="1">
        <v>0.009104924</v>
      </c>
      <c r="L196" s="1">
        <v>0.004008611</v>
      </c>
      <c r="M196" s="1">
        <v>0.009783535</v>
      </c>
      <c r="N196" s="1">
        <v>-0.012914084</v>
      </c>
      <c r="O196" s="1">
        <v>0.015212063</v>
      </c>
      <c r="P196" s="1">
        <v>0.012943672</v>
      </c>
      <c r="Q196" s="1">
        <v>-0.016273741</v>
      </c>
      <c r="R196" s="1">
        <v>0.007622085</v>
      </c>
      <c r="S196" s="1">
        <v>0.010836825</v>
      </c>
      <c r="T196" s="1">
        <v>0.006205696</v>
      </c>
      <c r="U196" s="1">
        <v>-0.007954603</v>
      </c>
      <c r="V196" s="1">
        <v>0.010571429</v>
      </c>
      <c r="W196" s="1">
        <v>-0.001800711</v>
      </c>
    </row>
    <row r="197" s="1" customFormat="1" spans="1:23">
      <c r="A197" s="1" t="s">
        <v>218</v>
      </c>
      <c r="B197" s="1">
        <v>-0.023890535</v>
      </c>
      <c r="C197" s="1">
        <v>-0.021524305</v>
      </c>
      <c r="D197" s="1">
        <v>1</v>
      </c>
      <c r="E197" s="1">
        <v>42</v>
      </c>
      <c r="F197" s="1" t="str">
        <f>IF(AND(E197&gt;=2,E197&lt;=17),"child_adolescent",IF(AND(E197&gt;=18,E197&lt;=39),"young",IF(AND(E197&gt;=40,E197&lt;=59),"middle",IF(E197&gt;=60,"old",NA))))</f>
        <v>middle</v>
      </c>
      <c r="G197" s="1">
        <v>0.258299999597247</v>
      </c>
      <c r="H197" s="1">
        <f t="shared" si="3"/>
        <v>0.940299999597247</v>
      </c>
      <c r="I197" s="1">
        <v>0.017216944</v>
      </c>
      <c r="J197" s="1">
        <v>-0.017613928</v>
      </c>
      <c r="K197" s="1">
        <v>0.009081425</v>
      </c>
      <c r="L197" s="1">
        <v>-0.008249964</v>
      </c>
      <c r="M197" s="1">
        <v>0.013556389</v>
      </c>
      <c r="N197" s="1">
        <v>-0.021196194</v>
      </c>
      <c r="O197" s="1">
        <v>0.02036115</v>
      </c>
      <c r="P197" s="1">
        <v>0.013739722</v>
      </c>
      <c r="Q197" s="1">
        <v>-0.010244524</v>
      </c>
      <c r="R197" s="1">
        <v>0.000422024</v>
      </c>
      <c r="S197" s="1">
        <v>0.01136127</v>
      </c>
      <c r="T197" s="1">
        <v>0.005527103</v>
      </c>
      <c r="U197" s="1">
        <v>0.009861865</v>
      </c>
      <c r="V197" s="1">
        <v>0.006931627</v>
      </c>
      <c r="W197" s="1">
        <v>-0.004170555</v>
      </c>
    </row>
    <row r="198" s="1" customFormat="1" spans="1:23">
      <c r="A198" s="1" t="s">
        <v>219</v>
      </c>
      <c r="B198" s="1">
        <v>-0.056212194</v>
      </c>
      <c r="C198" s="1">
        <v>-0.001820157</v>
      </c>
      <c r="D198" s="1">
        <v>2</v>
      </c>
      <c r="E198" s="1">
        <v>50</v>
      </c>
      <c r="F198" s="1" t="str">
        <f>IF(AND(E198&gt;=2,E198&lt;=17),"child_adolescent",IF(AND(E198&gt;=18,E198&lt;=39),"young",IF(AND(E198&gt;=40,E198&lt;=59),"middle",IF(E198&gt;=60,"old",NA))))</f>
        <v>middle</v>
      </c>
      <c r="G198" s="1">
        <v>0.318299994380985</v>
      </c>
      <c r="H198" s="1">
        <f t="shared" si="3"/>
        <v>1.00029999438098</v>
      </c>
      <c r="I198" s="1">
        <v>0.014006786</v>
      </c>
      <c r="J198" s="1">
        <v>0.034626785</v>
      </c>
      <c r="K198" s="1">
        <v>0.010472893</v>
      </c>
      <c r="L198" s="1">
        <v>0.00857492</v>
      </c>
      <c r="M198" s="1">
        <v>0.011131663</v>
      </c>
      <c r="N198" s="1">
        <v>0.00852583</v>
      </c>
      <c r="O198" s="1">
        <v>0.01861506</v>
      </c>
      <c r="P198" s="1">
        <v>0.008856706</v>
      </c>
      <c r="Q198" s="1">
        <v>-0.012335754</v>
      </c>
      <c r="R198" s="1">
        <v>0.005003135</v>
      </c>
      <c r="S198" s="1">
        <v>0.007534008</v>
      </c>
      <c r="T198" s="1">
        <v>0.006373909</v>
      </c>
      <c r="U198" s="1">
        <v>0.004214087</v>
      </c>
      <c r="V198" s="1">
        <v>0.012646449</v>
      </c>
      <c r="W198" s="1">
        <v>-0.003304365</v>
      </c>
    </row>
    <row r="199" s="1" customFormat="1" spans="1:23">
      <c r="A199" s="1" t="s">
        <v>220</v>
      </c>
      <c r="B199" s="1">
        <v>-0.058574327</v>
      </c>
      <c r="C199" s="1">
        <v>-0.002159795</v>
      </c>
      <c r="D199" s="1">
        <v>2</v>
      </c>
      <c r="E199" s="1">
        <v>50</v>
      </c>
      <c r="F199" s="1" t="str">
        <f>IF(AND(E199&gt;=2,E199&lt;=17),"child_adolescent",IF(AND(E199&gt;=18,E199&lt;=39),"young",IF(AND(E199&gt;=40,E199&lt;=59),"middle",IF(E199&gt;=60,"old",NA))))</f>
        <v>middle</v>
      </c>
      <c r="G199" s="1">
        <v>0.318299994068874</v>
      </c>
      <c r="H199" s="1">
        <f t="shared" si="3"/>
        <v>1.00029999406887</v>
      </c>
      <c r="I199" s="1">
        <v>0.014001107</v>
      </c>
      <c r="J199" s="1">
        <v>0.036407221</v>
      </c>
      <c r="K199" s="1">
        <v>0.014686421</v>
      </c>
      <c r="L199" s="1">
        <v>0.008750396</v>
      </c>
      <c r="M199" s="1">
        <v>0.011007298</v>
      </c>
      <c r="N199" s="1">
        <v>0.008208607</v>
      </c>
      <c r="O199" s="1">
        <v>0.01954748</v>
      </c>
      <c r="P199" s="1">
        <v>0.010411306</v>
      </c>
      <c r="Q199" s="1">
        <v>-0.012154047</v>
      </c>
      <c r="R199" s="1">
        <v>0.00472373</v>
      </c>
      <c r="S199" s="1">
        <v>0.007586627</v>
      </c>
      <c r="T199" s="1">
        <v>0.005527679</v>
      </c>
      <c r="U199" s="1">
        <v>0.00493754</v>
      </c>
      <c r="V199" s="1">
        <v>0.011227798</v>
      </c>
      <c r="W199" s="1">
        <v>-0.002354682</v>
      </c>
    </row>
    <row r="200" s="1" customFormat="1" spans="1:23">
      <c r="A200" s="1" t="s">
        <v>221</v>
      </c>
      <c r="B200" s="1">
        <v>-0.057927925</v>
      </c>
      <c r="C200" s="1">
        <v>-0.003151744</v>
      </c>
      <c r="D200" s="1">
        <v>2</v>
      </c>
      <c r="E200" s="1">
        <v>50</v>
      </c>
      <c r="F200" s="1" t="str">
        <f>IF(AND(E200&gt;=2,E200&lt;=17),"child_adolescent",IF(AND(E200&gt;=18,E200&lt;=39),"young",IF(AND(E200&gt;=40,E200&lt;=59),"middle",IF(E200&gt;=60,"old",NA))))</f>
        <v>middle</v>
      </c>
      <c r="G200" s="1">
        <v>0.318299994251127</v>
      </c>
      <c r="H200" s="1">
        <f t="shared" si="3"/>
        <v>1.00029999425113</v>
      </c>
      <c r="I200" s="1">
        <v>0.01364202</v>
      </c>
      <c r="J200" s="1">
        <v>0.03413111</v>
      </c>
      <c r="K200" s="1">
        <v>0.015422334</v>
      </c>
      <c r="L200" s="1">
        <v>0.010293849</v>
      </c>
      <c r="M200" s="1">
        <v>0.010787381</v>
      </c>
      <c r="N200" s="1">
        <v>0.008355988</v>
      </c>
      <c r="O200" s="1">
        <v>0.018538244</v>
      </c>
      <c r="P200" s="1">
        <v>0.010366703</v>
      </c>
      <c r="Q200" s="1">
        <v>-0.012114203</v>
      </c>
      <c r="R200" s="1">
        <v>0.005890516</v>
      </c>
      <c r="S200" s="1">
        <v>0.007054845</v>
      </c>
      <c r="T200" s="1">
        <v>0.006519316</v>
      </c>
      <c r="U200" s="1">
        <v>0.004334048</v>
      </c>
      <c r="V200" s="1">
        <v>0.013861538</v>
      </c>
      <c r="W200" s="1">
        <v>-0.00207575</v>
      </c>
    </row>
    <row r="201" s="1" customFormat="1" spans="1:23">
      <c r="A201" s="1" t="s">
        <v>222</v>
      </c>
      <c r="B201" s="1">
        <v>-0.053694935</v>
      </c>
      <c r="C201" s="1">
        <v>-0.004466272</v>
      </c>
      <c r="D201" s="1">
        <v>2</v>
      </c>
      <c r="E201" s="1">
        <v>50</v>
      </c>
      <c r="F201" s="1" t="str">
        <f>IF(AND(E201&gt;=2,E201&lt;=17),"child_adolescent",IF(AND(E201&gt;=18,E201&lt;=39),"young",IF(AND(E201&gt;=40,E201&lt;=59),"middle",IF(E201&gt;=60,"old",NA))))</f>
        <v>middle</v>
      </c>
      <c r="G201" s="1">
        <v>0.298299994246494</v>
      </c>
      <c r="H201" s="1">
        <f t="shared" si="3"/>
        <v>0.980299994246494</v>
      </c>
      <c r="I201" s="1">
        <v>0.014647381</v>
      </c>
      <c r="J201" s="1">
        <v>0.028915317</v>
      </c>
      <c r="K201" s="1">
        <v>0.01262798</v>
      </c>
      <c r="L201" s="1">
        <v>0.007164127</v>
      </c>
      <c r="M201" s="1">
        <v>0.01149425</v>
      </c>
      <c r="N201" s="1">
        <v>0.008377384</v>
      </c>
      <c r="O201" s="1">
        <v>0.019859357</v>
      </c>
      <c r="P201" s="1">
        <v>0.009274325</v>
      </c>
      <c r="Q201" s="1">
        <v>-0.011797619</v>
      </c>
      <c r="R201" s="1">
        <v>0.005925119</v>
      </c>
      <c r="S201" s="1">
        <v>0.006431071</v>
      </c>
      <c r="T201" s="1">
        <v>0.006218041</v>
      </c>
      <c r="U201" s="1">
        <v>0.004582698</v>
      </c>
      <c r="V201" s="1">
        <v>0.010716619</v>
      </c>
      <c r="W201" s="1">
        <v>-0.005266544</v>
      </c>
    </row>
    <row r="202" s="1" customFormat="1" spans="1:23">
      <c r="A202" s="1" t="s">
        <v>223</v>
      </c>
      <c r="B202" s="1">
        <v>-0.055563557</v>
      </c>
      <c r="C202" s="1">
        <v>-0.003648591</v>
      </c>
      <c r="D202" s="1">
        <v>2</v>
      </c>
      <c r="E202" s="1">
        <v>50</v>
      </c>
      <c r="F202" s="1" t="str">
        <f>IF(AND(E202&gt;=2,E202&lt;=17),"child_adolescent",IF(AND(E202&gt;=18,E202&lt;=39),"young",IF(AND(E202&gt;=40,E202&lt;=59),"middle",IF(E202&gt;=60,"old",NA))))</f>
        <v>middle</v>
      </c>
      <c r="G202" s="1">
        <v>0.308299993605499</v>
      </c>
      <c r="H202" s="1">
        <f t="shared" si="3"/>
        <v>0.990299993605499</v>
      </c>
      <c r="I202" s="1">
        <v>0.014060801</v>
      </c>
      <c r="J202" s="1">
        <v>0.031682896</v>
      </c>
      <c r="K202" s="1">
        <v>0.013879477</v>
      </c>
      <c r="L202" s="1">
        <v>0.006045674</v>
      </c>
      <c r="M202" s="1">
        <v>0.011515584</v>
      </c>
      <c r="N202" s="1">
        <v>0.007885866</v>
      </c>
      <c r="O202" s="1">
        <v>0.018819382</v>
      </c>
      <c r="P202" s="1">
        <v>0.010725043</v>
      </c>
      <c r="Q202" s="1">
        <v>-0.013639643</v>
      </c>
      <c r="R202" s="1">
        <v>0.004507619</v>
      </c>
      <c r="S202" s="1">
        <v>0.007577139</v>
      </c>
      <c r="T202" s="1">
        <v>0.006314274</v>
      </c>
      <c r="U202" s="1">
        <v>0.004579166</v>
      </c>
      <c r="V202" s="1">
        <v>0.014471846</v>
      </c>
      <c r="W202" s="1">
        <v>-0.004282464</v>
      </c>
    </row>
    <row r="203" s="1" customFormat="1" spans="1:23">
      <c r="A203" s="1" t="s">
        <v>224</v>
      </c>
      <c r="B203" s="1">
        <v>-0.05334269</v>
      </c>
      <c r="C203" s="1">
        <v>0.002311522</v>
      </c>
      <c r="D203" s="1">
        <v>2</v>
      </c>
      <c r="E203" s="1">
        <v>26</v>
      </c>
      <c r="F203" s="1" t="str">
        <f>IF(AND(E203&gt;=2,E203&lt;=17),"child_adolescent",IF(AND(E203&gt;=18,E203&lt;=39),"young",IF(AND(E203&gt;=40,E203&lt;=59),"middle",IF(E203&gt;=60,"old",NA))))</f>
        <v>young</v>
      </c>
      <c r="G203" s="1">
        <v>0.228299995734191</v>
      </c>
      <c r="H203" s="1">
        <f t="shared" si="3"/>
        <v>0.910299995734192</v>
      </c>
      <c r="I203" s="1">
        <v>0.011689123</v>
      </c>
      <c r="J203" s="1">
        <v>0.035674999</v>
      </c>
      <c r="K203" s="1">
        <v>0.013976786</v>
      </c>
      <c r="L203" s="1">
        <v>0.012126627</v>
      </c>
      <c r="M203" s="1">
        <v>0.011450793</v>
      </c>
      <c r="N203" s="1">
        <v>0.012544325</v>
      </c>
      <c r="O203" s="1">
        <v>0.010765952</v>
      </c>
      <c r="P203" s="1">
        <v>0.00631873</v>
      </c>
      <c r="Q203" s="1">
        <v>0.009445674</v>
      </c>
      <c r="R203" s="1">
        <v>0.004600714</v>
      </c>
      <c r="S203" s="1">
        <v>-0.010811151</v>
      </c>
      <c r="T203" s="1">
        <v>0.005899762</v>
      </c>
      <c r="U203" s="1">
        <v>0.004617738</v>
      </c>
      <c r="V203" s="1">
        <v>0.014606349</v>
      </c>
      <c r="W203" s="1">
        <v>0.016121507</v>
      </c>
    </row>
    <row r="204" s="1" customFormat="1" spans="1:23">
      <c r="A204" s="1" t="s">
        <v>225</v>
      </c>
      <c r="B204" s="1">
        <v>-0.051617205</v>
      </c>
      <c r="C204" s="1">
        <v>-0.002978778</v>
      </c>
      <c r="D204" s="1">
        <v>2</v>
      </c>
      <c r="E204" s="1">
        <v>40</v>
      </c>
      <c r="F204" s="1" t="str">
        <f>IF(AND(E204&gt;=2,E204&lt;=17),"child_adolescent",IF(AND(E204&gt;=18,E204&lt;=39),"young",IF(AND(E204&gt;=40,E204&lt;=59),"middle",IF(E204&gt;=60,"old",NA))))</f>
        <v>middle</v>
      </c>
      <c r="G204" s="1">
        <v>0.258299998083498</v>
      </c>
      <c r="H204" s="1">
        <f t="shared" si="3"/>
        <v>0.940299998083498</v>
      </c>
      <c r="I204" s="1">
        <v>0.008404087</v>
      </c>
      <c r="J204" s="1">
        <v>0.020427106</v>
      </c>
      <c r="K204" s="1">
        <v>0.007227778</v>
      </c>
      <c r="L204" s="1">
        <v>0.018299484</v>
      </c>
      <c r="M204" s="1">
        <v>0.010665274</v>
      </c>
      <c r="N204" s="1">
        <v>0.013826032</v>
      </c>
      <c r="O204" s="1">
        <v>0.008538968</v>
      </c>
      <c r="P204" s="1">
        <v>0.009651627</v>
      </c>
      <c r="Q204" s="1">
        <v>0.013729837</v>
      </c>
      <c r="R204" s="1">
        <v>0.004026865</v>
      </c>
      <c r="S204" s="1">
        <v>0.008398016</v>
      </c>
      <c r="T204" s="1">
        <v>0.005843492</v>
      </c>
      <c r="U204" s="1">
        <v>0.007211032</v>
      </c>
      <c r="V204" s="1">
        <v>0.010975436</v>
      </c>
      <c r="W204" s="1">
        <v>0.032179047</v>
      </c>
    </row>
    <row r="205" s="1" customFormat="1" spans="1:23">
      <c r="A205" s="1" t="s">
        <v>226</v>
      </c>
      <c r="B205" s="1">
        <v>-0.036849665</v>
      </c>
      <c r="C205" s="1">
        <v>0.020110566</v>
      </c>
      <c r="D205" s="1">
        <v>3</v>
      </c>
      <c r="E205" s="1">
        <v>36</v>
      </c>
      <c r="F205" s="1" t="str">
        <f>IF(AND(E205&gt;=2,E205&lt;=17),"child_adolescent",IF(AND(E205&gt;=18,E205&lt;=39),"young",IF(AND(E205&gt;=40,E205&lt;=59),"middle",IF(E205&gt;=60,"old",NA))))</f>
        <v>young</v>
      </c>
      <c r="G205" s="1">
        <v>0.218299993673104</v>
      </c>
      <c r="H205" s="1">
        <f t="shared" si="3"/>
        <v>0.900299993673104</v>
      </c>
      <c r="I205" s="1">
        <v>0.011557774</v>
      </c>
      <c r="J205" s="1">
        <v>0.017376944</v>
      </c>
      <c r="K205" s="1">
        <v>0.013322103</v>
      </c>
      <c r="L205" s="1">
        <v>-0.005060317</v>
      </c>
      <c r="M205" s="1">
        <v>0.010973611</v>
      </c>
      <c r="N205" s="1">
        <v>0.013499881</v>
      </c>
      <c r="O205" s="1">
        <v>0.001219762</v>
      </c>
      <c r="P205" s="1">
        <v>-0.02450389</v>
      </c>
      <c r="Q205" s="1">
        <v>0.010824127</v>
      </c>
      <c r="R205" s="1">
        <v>0.009429682</v>
      </c>
      <c r="S205" s="1">
        <v>0.011205675</v>
      </c>
      <c r="T205" s="1">
        <v>0.005098766</v>
      </c>
      <c r="U205" s="1">
        <v>0.010854722</v>
      </c>
      <c r="V205" s="1">
        <v>0.008398492</v>
      </c>
      <c r="W205" s="1">
        <v>-0.009877143</v>
      </c>
    </row>
    <row r="206" s="1" customFormat="1" spans="1:23">
      <c r="A206" s="1" t="s">
        <v>227</v>
      </c>
      <c r="B206" s="1">
        <v>-0.044040242</v>
      </c>
      <c r="C206" s="1">
        <v>-0.004658455</v>
      </c>
      <c r="D206" s="1">
        <v>2</v>
      </c>
      <c r="E206" s="1">
        <v>36</v>
      </c>
      <c r="F206" s="1" t="str">
        <f>IF(AND(E206&gt;=2,E206&lt;=17),"child_adolescent",IF(AND(E206&gt;=18,E206&lt;=39),"young",IF(AND(E206&gt;=40,E206&lt;=59),"middle",IF(E206&gt;=60,"old",NA))))</f>
        <v>young</v>
      </c>
      <c r="G206" s="1">
        <v>0.258299996773707</v>
      </c>
      <c r="H206" s="1">
        <f t="shared" si="3"/>
        <v>0.940299996773707</v>
      </c>
      <c r="I206" s="1">
        <v>0.012693254</v>
      </c>
      <c r="J206" s="1">
        <v>0.022650357</v>
      </c>
      <c r="K206" s="1">
        <v>0.01291873</v>
      </c>
      <c r="L206" s="1">
        <v>0.000479008</v>
      </c>
      <c r="M206" s="1">
        <v>-0.024691786</v>
      </c>
      <c r="N206" s="1">
        <v>0.01408119</v>
      </c>
      <c r="O206" s="1">
        <v>0.007653651</v>
      </c>
      <c r="P206" s="1">
        <v>0.009210317</v>
      </c>
      <c r="Q206" s="1">
        <v>0.012287222</v>
      </c>
      <c r="R206" s="1">
        <v>0.011308373</v>
      </c>
      <c r="S206" s="1">
        <v>0.012231905</v>
      </c>
      <c r="T206" s="1">
        <v>0.005643175</v>
      </c>
      <c r="U206" s="1">
        <v>0.012280595</v>
      </c>
      <c r="V206" s="1">
        <v>0.010194087</v>
      </c>
      <c r="W206" s="1">
        <v>-0.012212777</v>
      </c>
    </row>
    <row r="207" s="1" customFormat="1" spans="1:23">
      <c r="A207" s="1" t="s">
        <v>228</v>
      </c>
      <c r="B207" s="1">
        <v>-0.029748015</v>
      </c>
      <c r="C207" s="1">
        <v>-0.013498962</v>
      </c>
      <c r="D207" s="1">
        <v>1</v>
      </c>
      <c r="E207" s="1">
        <v>38</v>
      </c>
      <c r="F207" s="1" t="str">
        <f>IF(AND(E207&gt;=2,E207&lt;=17),"child_adolescent",IF(AND(E207&gt;=18,E207&lt;=39),"young",IF(AND(E207&gt;=40,E207&lt;=59),"middle",IF(E207&gt;=60,"old",NA))))</f>
        <v>young</v>
      </c>
      <c r="G207" s="1">
        <v>0.278299999945564</v>
      </c>
      <c r="H207" s="1">
        <f t="shared" si="3"/>
        <v>0.960299999945564</v>
      </c>
      <c r="I207" s="1">
        <v>0.014160674</v>
      </c>
      <c r="J207" s="1">
        <v>-0.023488769</v>
      </c>
      <c r="K207" s="1">
        <v>0.006265</v>
      </c>
      <c r="L207" s="1">
        <v>-0.013457698</v>
      </c>
      <c r="M207" s="1">
        <v>0.019589722</v>
      </c>
      <c r="N207" s="1">
        <v>0.022126309</v>
      </c>
      <c r="O207" s="1">
        <v>0.01915248</v>
      </c>
      <c r="P207" s="1">
        <v>0.01453623</v>
      </c>
      <c r="Q207" s="1">
        <v>0.010302024</v>
      </c>
      <c r="R207" s="1">
        <v>0.001646785</v>
      </c>
      <c r="S207" s="1">
        <v>0.011822301</v>
      </c>
      <c r="T207" s="1">
        <v>0.005136489</v>
      </c>
      <c r="U207" s="1">
        <v>0.003074484</v>
      </c>
      <c r="V207" s="1">
        <v>0.006399822</v>
      </c>
      <c r="W207" s="1">
        <v>-0.002374325</v>
      </c>
    </row>
    <row r="208" s="1" customFormat="1" spans="1:23">
      <c r="A208" s="1" t="s">
        <v>229</v>
      </c>
      <c r="B208" s="1">
        <v>-0.015461063</v>
      </c>
      <c r="C208" s="1">
        <v>-0.031385296</v>
      </c>
      <c r="D208" s="1">
        <v>4</v>
      </c>
      <c r="E208" s="1">
        <v>38</v>
      </c>
      <c r="F208" s="1" t="str">
        <f>IF(AND(E208&gt;=2,E208&lt;=17),"child_adolescent",IF(AND(E208&gt;=18,E208&lt;=39),"young",IF(AND(E208&gt;=40,E208&lt;=59),"middle",IF(E208&gt;=60,"old",NA))))</f>
        <v>young</v>
      </c>
      <c r="G208" s="1">
        <v>0.248299999017189</v>
      </c>
      <c r="H208" s="1">
        <f t="shared" si="3"/>
        <v>0.93029999901719</v>
      </c>
      <c r="I208" s="1">
        <v>-0.030062976</v>
      </c>
      <c r="J208" s="1">
        <v>-0.029559324</v>
      </c>
      <c r="K208" s="1">
        <v>0.011058968</v>
      </c>
      <c r="L208" s="1">
        <v>0.007019679</v>
      </c>
      <c r="M208" s="1">
        <v>0.021005512</v>
      </c>
      <c r="N208" s="1">
        <v>0.024194642</v>
      </c>
      <c r="O208" s="1">
        <v>0.01461492</v>
      </c>
      <c r="P208" s="1">
        <v>0.012491428</v>
      </c>
      <c r="Q208" s="1">
        <v>0.01218004</v>
      </c>
      <c r="R208" s="1">
        <v>-0.006100714</v>
      </c>
      <c r="S208" s="1">
        <v>0.014878809</v>
      </c>
      <c r="T208" s="1">
        <v>0.006043452</v>
      </c>
      <c r="U208" s="1">
        <v>-0.006365436</v>
      </c>
      <c r="V208" s="1">
        <v>0.010111865</v>
      </c>
      <c r="W208" s="1">
        <v>0.001231508</v>
      </c>
    </row>
    <row r="209" s="1" customFormat="1" spans="1:23">
      <c r="A209" s="1" t="s">
        <v>230</v>
      </c>
      <c r="B209" s="1">
        <v>-0.031198308</v>
      </c>
      <c r="C209" s="1">
        <v>-0.024658435</v>
      </c>
      <c r="D209" s="1">
        <v>1</v>
      </c>
      <c r="E209" s="1">
        <v>42</v>
      </c>
      <c r="F209" s="1" t="str">
        <f>IF(AND(E209&gt;=2,E209&lt;=17),"child_adolescent",IF(AND(E209&gt;=18,E209&lt;=39),"young",IF(AND(E209&gt;=40,E209&lt;=59),"middle",IF(E209&gt;=60,"old",NA))))</f>
        <v>middle</v>
      </c>
      <c r="G209" s="1">
        <v>0.298299997920148</v>
      </c>
      <c r="H209" s="1">
        <f t="shared" si="3"/>
        <v>0.980299997920148</v>
      </c>
      <c r="I209" s="1">
        <v>0.016958571</v>
      </c>
      <c r="J209" s="1">
        <v>-0.017815396</v>
      </c>
      <c r="K209" s="1">
        <v>0.011981309</v>
      </c>
      <c r="L209" s="1">
        <v>0.007907183</v>
      </c>
      <c r="M209" s="1">
        <v>0.013003571</v>
      </c>
      <c r="N209" s="1">
        <v>-0.006850317</v>
      </c>
      <c r="O209" s="1">
        <v>0.02070956</v>
      </c>
      <c r="P209" s="1">
        <v>0.012374206</v>
      </c>
      <c r="Q209" s="1">
        <v>-0.014307341</v>
      </c>
      <c r="R209" s="1">
        <v>0.006261428</v>
      </c>
      <c r="S209" s="1">
        <v>0.009609365</v>
      </c>
      <c r="T209" s="1">
        <v>0.005741861</v>
      </c>
      <c r="U209" s="1">
        <v>0.008332222</v>
      </c>
      <c r="V209" s="1">
        <v>0.007359282</v>
      </c>
      <c r="W209" s="1">
        <v>-0.00283869</v>
      </c>
    </row>
    <row r="210" s="1" customFormat="1" spans="1:23">
      <c r="A210" s="1" t="s">
        <v>231</v>
      </c>
      <c r="B210" s="1">
        <v>0.014581597</v>
      </c>
      <c r="C210" s="1">
        <v>-0.046022409</v>
      </c>
      <c r="D210" s="1">
        <v>4</v>
      </c>
      <c r="E210" s="1">
        <v>42</v>
      </c>
      <c r="F210" s="1" t="str">
        <f>IF(AND(E210&gt;=2,E210&lt;=17),"child_adolescent",IF(AND(E210&gt;=18,E210&lt;=39),"young",IF(AND(E210&gt;=40,E210&lt;=59),"middle",IF(E210&gt;=60,"old",NA))))</f>
        <v>middle</v>
      </c>
      <c r="G210" s="1">
        <v>0.128300000277043</v>
      </c>
      <c r="H210" s="1">
        <f t="shared" si="3"/>
        <v>0.810300000277043</v>
      </c>
      <c r="I210" s="1">
        <v>-0.055672735</v>
      </c>
      <c r="J210" s="1">
        <v>-0.021845555</v>
      </c>
      <c r="K210" s="1">
        <v>-0.014316984</v>
      </c>
      <c r="L210" s="1">
        <v>0.00541877</v>
      </c>
      <c r="M210" s="1">
        <v>0.01568452</v>
      </c>
      <c r="N210" s="1">
        <v>-0.023311233</v>
      </c>
      <c r="O210" s="1">
        <v>0.017462615</v>
      </c>
      <c r="P210" s="1">
        <v>0.010754682</v>
      </c>
      <c r="Q210" s="1">
        <v>-0.008933889</v>
      </c>
      <c r="R210" s="1">
        <v>0.001715952</v>
      </c>
      <c r="S210" s="1">
        <v>0.014111703</v>
      </c>
      <c r="T210" s="1">
        <v>0.004851786</v>
      </c>
      <c r="U210" s="1">
        <v>-0.00914084</v>
      </c>
      <c r="V210" s="1">
        <v>0.012372572</v>
      </c>
      <c r="W210" s="1">
        <v>-0.003177619</v>
      </c>
    </row>
    <row r="211" s="1" customFormat="1" spans="1:23">
      <c r="A211" s="1" t="s">
        <v>232</v>
      </c>
      <c r="B211" s="1">
        <v>-0.021163338</v>
      </c>
      <c r="C211" s="1">
        <v>-0.026674191</v>
      </c>
      <c r="D211" s="1">
        <v>1</v>
      </c>
      <c r="E211" s="1">
        <v>42</v>
      </c>
      <c r="F211" s="1" t="str">
        <f>IF(AND(E211&gt;=2,E211&lt;=17),"child_adolescent",IF(AND(E211&gt;=18,E211&lt;=39),"young",IF(AND(E211&gt;=40,E211&lt;=59),"middle",IF(E211&gt;=60,"old",NA))))</f>
        <v>middle</v>
      </c>
      <c r="G211" s="1">
        <v>0.248299999139944</v>
      </c>
      <c r="H211" s="1">
        <f t="shared" si="3"/>
        <v>0.930299999139944</v>
      </c>
      <c r="I211" s="1">
        <v>0.016998293</v>
      </c>
      <c r="J211" s="1">
        <v>-0.01894365</v>
      </c>
      <c r="K211" s="1">
        <v>0.011119451</v>
      </c>
      <c r="L211" s="1">
        <v>0.002047262</v>
      </c>
      <c r="M211" s="1">
        <v>0.012493203</v>
      </c>
      <c r="N211" s="1">
        <v>-0.038977117</v>
      </c>
      <c r="O211" s="1">
        <v>0.019930104</v>
      </c>
      <c r="P211" s="1">
        <v>0.013432348</v>
      </c>
      <c r="Q211" s="1">
        <v>-0.009628135</v>
      </c>
      <c r="R211" s="1">
        <v>0.006423214</v>
      </c>
      <c r="S211" s="1">
        <v>0.009829902</v>
      </c>
      <c r="T211" s="1">
        <v>0.005076786</v>
      </c>
      <c r="U211" s="1">
        <v>-0.005539801</v>
      </c>
      <c r="V211" s="1">
        <v>0.011010397</v>
      </c>
      <c r="W211" s="1">
        <v>-0.002981706</v>
      </c>
    </row>
    <row r="212" s="1" customFormat="1" spans="1:23">
      <c r="A212" s="1" t="s">
        <v>233</v>
      </c>
      <c r="B212" s="1">
        <v>-0.038021246</v>
      </c>
      <c r="C212" s="1">
        <v>0.020645258</v>
      </c>
      <c r="D212" s="1">
        <v>3</v>
      </c>
      <c r="E212" s="1">
        <v>46</v>
      </c>
      <c r="F212" s="1" t="str">
        <f>IF(AND(E212&gt;=2,E212&lt;=17),"child_adolescent",IF(AND(E212&gt;=18,E212&lt;=39),"young",IF(AND(E212&gt;=40,E212&lt;=59),"middle",IF(E212&gt;=60,"old",NA))))</f>
        <v>middle</v>
      </c>
      <c r="G212" s="1">
        <v>0.258299995855654</v>
      </c>
      <c r="H212" s="1">
        <f t="shared" si="3"/>
        <v>0.940299995855654</v>
      </c>
      <c r="I212" s="1">
        <v>0.012521627</v>
      </c>
      <c r="J212" s="1">
        <v>0.016542658</v>
      </c>
      <c r="K212" s="1">
        <v>0.011387262</v>
      </c>
      <c r="L212" s="1">
        <v>0.010442063</v>
      </c>
      <c r="M212" s="1">
        <v>0.011531468</v>
      </c>
      <c r="N212" s="1">
        <v>0.014223532</v>
      </c>
      <c r="O212" s="1">
        <v>-0.012251703</v>
      </c>
      <c r="P212" s="1">
        <v>-0.027485552</v>
      </c>
      <c r="Q212" s="1">
        <v>0.014834841</v>
      </c>
      <c r="R212" s="1">
        <v>0.011420397</v>
      </c>
      <c r="S212" s="1">
        <v>0.008187421</v>
      </c>
      <c r="T212" s="1">
        <v>0.005309643</v>
      </c>
      <c r="U212" s="1">
        <v>0.010679643</v>
      </c>
      <c r="V212" s="1">
        <v>0.010038333</v>
      </c>
      <c r="W212" s="1">
        <v>-0.00326377</v>
      </c>
    </row>
    <row r="213" s="1" customFormat="1" spans="1:23">
      <c r="A213" s="1" t="s">
        <v>234</v>
      </c>
      <c r="B213" s="1">
        <v>-0.037777544</v>
      </c>
      <c r="C213" s="1">
        <v>0.020480577</v>
      </c>
      <c r="D213" s="1">
        <v>3</v>
      </c>
      <c r="E213" s="1">
        <v>46</v>
      </c>
      <c r="F213" s="1" t="str">
        <f>IF(AND(E213&gt;=2,E213&lt;=17),"child_adolescent",IF(AND(E213&gt;=18,E213&lt;=39),"young",IF(AND(E213&gt;=40,E213&lt;=59),"middle",IF(E213&gt;=60,"old",NA))))</f>
        <v>middle</v>
      </c>
      <c r="G213" s="1">
        <v>0.258299996910786</v>
      </c>
      <c r="H213" s="1">
        <f t="shared" si="3"/>
        <v>0.940299996910786</v>
      </c>
      <c r="I213" s="1">
        <v>0.015248813</v>
      </c>
      <c r="J213" s="1">
        <v>0.017695158</v>
      </c>
      <c r="K213" s="1">
        <v>0.008768849</v>
      </c>
      <c r="L213" s="1">
        <v>0.026211904</v>
      </c>
      <c r="M213" s="1">
        <v>0.0117325</v>
      </c>
      <c r="N213" s="1">
        <v>0.012927817</v>
      </c>
      <c r="O213" s="1">
        <v>-0.02051304</v>
      </c>
      <c r="P213" s="1">
        <v>-0.026289156</v>
      </c>
      <c r="Q213" s="1">
        <v>0.015326547</v>
      </c>
      <c r="R213" s="1">
        <v>0.009178135</v>
      </c>
      <c r="S213" s="1">
        <v>0.008463254</v>
      </c>
      <c r="T213" s="1">
        <v>0.003896587</v>
      </c>
      <c r="U213" s="1">
        <v>0.01144377</v>
      </c>
      <c r="V213" s="1">
        <v>0.00794873</v>
      </c>
      <c r="W213" s="1">
        <v>0.000528294</v>
      </c>
    </row>
    <row r="214" s="1" customFormat="1" spans="1:23">
      <c r="A214" s="1" t="s">
        <v>235</v>
      </c>
      <c r="B214" s="1">
        <v>-0.019984629</v>
      </c>
      <c r="C214" s="1">
        <v>0.022922436</v>
      </c>
      <c r="D214" s="1">
        <v>3</v>
      </c>
      <c r="E214" s="1">
        <v>46</v>
      </c>
      <c r="F214" s="1" t="str">
        <f>IF(AND(E214&gt;=2,E214&lt;=17),"child_adolescent",IF(AND(E214&gt;=18,E214&lt;=39),"young",IF(AND(E214&gt;=40,E214&lt;=59),"middle",IF(E214&gt;=60,"old",NA))))</f>
        <v>middle</v>
      </c>
      <c r="G214" s="1">
        <v>0.188299998563575</v>
      </c>
      <c r="H214" s="1">
        <f t="shared" si="3"/>
        <v>0.870299998563575</v>
      </c>
      <c r="I214" s="1">
        <v>0.010723059</v>
      </c>
      <c r="J214" s="1">
        <v>0.016184127</v>
      </c>
      <c r="K214" s="1">
        <v>-0.026512936</v>
      </c>
      <c r="L214" s="1">
        <v>0.027430674</v>
      </c>
      <c r="M214" s="1">
        <v>0.010360837</v>
      </c>
      <c r="N214" s="1">
        <v>0.013040476</v>
      </c>
      <c r="O214" s="1">
        <v>-0.019577499</v>
      </c>
      <c r="P214" s="1">
        <v>-0.02465825</v>
      </c>
      <c r="Q214" s="1">
        <v>0.011692778</v>
      </c>
      <c r="R214" s="1">
        <v>0.01344798</v>
      </c>
      <c r="S214" s="1">
        <v>0.012449448</v>
      </c>
      <c r="T214" s="1">
        <v>-0.035294524</v>
      </c>
      <c r="U214" s="1">
        <v>0.013320158</v>
      </c>
      <c r="V214" s="1">
        <v>0.005565079</v>
      </c>
      <c r="W214" s="1">
        <v>-0.000381742</v>
      </c>
    </row>
    <row r="215" s="1" customFormat="1" spans="1:23">
      <c r="A215" s="1" t="s">
        <v>236</v>
      </c>
      <c r="B215" s="1">
        <v>-0.045238724</v>
      </c>
      <c r="C215" s="1">
        <v>-0.001650913</v>
      </c>
      <c r="D215" s="1">
        <v>2</v>
      </c>
      <c r="E215" s="1">
        <v>36</v>
      </c>
      <c r="F215" s="1" t="str">
        <f>IF(AND(E215&gt;=2,E215&lt;=17),"child_adolescent",IF(AND(E215&gt;=18,E215&lt;=39),"young",IF(AND(E215&gt;=40,E215&lt;=59),"middle",IF(E215&gt;=60,"old",NA))))</f>
        <v>young</v>
      </c>
      <c r="G215" s="1">
        <v>0.248299996610194</v>
      </c>
      <c r="H215" s="1">
        <f t="shared" si="3"/>
        <v>0.930299996610194</v>
      </c>
      <c r="I215" s="1">
        <v>0.013330357</v>
      </c>
      <c r="J215" s="1">
        <v>0.030073372</v>
      </c>
      <c r="K215" s="1">
        <v>0.014457222</v>
      </c>
      <c r="L215" s="1">
        <v>-0.01261746</v>
      </c>
      <c r="M215" s="1">
        <v>-0.029120754</v>
      </c>
      <c r="N215" s="1">
        <v>0.011934048</v>
      </c>
      <c r="O215" s="1">
        <v>0.009605357</v>
      </c>
      <c r="P215" s="1">
        <v>0.009401905</v>
      </c>
      <c r="Q215" s="1">
        <v>0.008759524</v>
      </c>
      <c r="R215" s="1">
        <v>0.008238968</v>
      </c>
      <c r="S215" s="1">
        <v>0.010914246</v>
      </c>
      <c r="T215" s="1">
        <v>0.006031468</v>
      </c>
      <c r="U215" s="1">
        <v>0.012103373</v>
      </c>
      <c r="V215" s="1">
        <v>0.012844166</v>
      </c>
      <c r="W215" s="1">
        <v>-0.006133452</v>
      </c>
    </row>
    <row r="216" s="1" customFormat="1" spans="1:23">
      <c r="A216" s="1" t="s">
        <v>237</v>
      </c>
      <c r="B216" s="1">
        <v>-0.029280296</v>
      </c>
      <c r="C216" s="1">
        <v>-0.024584762</v>
      </c>
      <c r="D216" s="1">
        <v>1</v>
      </c>
      <c r="E216" s="1">
        <v>42</v>
      </c>
      <c r="F216" s="1" t="str">
        <f>IF(AND(E216&gt;=2,E216&lt;=17),"child_adolescent",IF(AND(E216&gt;=18,E216&lt;=39),"young",IF(AND(E216&gt;=40,E216&lt;=59),"middle",IF(E216&gt;=60,"old",NA))))</f>
        <v>middle</v>
      </c>
      <c r="G216" s="1">
        <v>0.248299998795787</v>
      </c>
      <c r="H216" s="1">
        <f t="shared" si="3"/>
        <v>0.930299998795787</v>
      </c>
      <c r="I216" s="1">
        <v>0.015561472</v>
      </c>
      <c r="J216" s="1">
        <v>-0.016351269</v>
      </c>
      <c r="K216" s="1">
        <v>0.009332936</v>
      </c>
      <c r="L216" s="1">
        <v>0.002893615</v>
      </c>
      <c r="M216" s="1">
        <v>0.016061432</v>
      </c>
      <c r="N216" s="1">
        <v>-0.002405988</v>
      </c>
      <c r="O216" s="1">
        <v>0.023213329</v>
      </c>
      <c r="P216" s="1">
        <v>0.014098809</v>
      </c>
      <c r="Q216" s="1">
        <v>-0.018784444</v>
      </c>
      <c r="R216" s="1">
        <v>0.010822662</v>
      </c>
      <c r="S216" s="1">
        <v>0.011097742</v>
      </c>
      <c r="T216" s="1">
        <v>0.005758171</v>
      </c>
      <c r="U216" s="1">
        <v>0.008815992</v>
      </c>
      <c r="V216" s="1">
        <v>0.008525988</v>
      </c>
      <c r="W216" s="1">
        <v>-0.006385393</v>
      </c>
    </row>
    <row r="217" s="1" customFormat="1" spans="1:23">
      <c r="A217" s="1" t="s">
        <v>238</v>
      </c>
      <c r="B217" s="1">
        <v>-0.004945628</v>
      </c>
      <c r="C217" s="1">
        <v>-0.041444297</v>
      </c>
      <c r="D217" s="1">
        <v>4</v>
      </c>
      <c r="E217" s="1">
        <v>42</v>
      </c>
      <c r="F217" s="1" t="str">
        <f>IF(AND(E217&gt;=2,E217&lt;=17),"child_adolescent",IF(AND(E217&gt;=18,E217&lt;=39),"young",IF(AND(E217&gt;=40,E217&lt;=59),"middle",IF(E217&gt;=60,"old",NA))))</f>
        <v>middle</v>
      </c>
      <c r="G217" s="1">
        <v>0.188300000097351</v>
      </c>
      <c r="H217" s="1">
        <f t="shared" si="3"/>
        <v>0.870300000097351</v>
      </c>
      <c r="I217" s="1">
        <v>-0.025296666</v>
      </c>
      <c r="J217" s="1">
        <v>-0.028619206</v>
      </c>
      <c r="K217" s="1">
        <v>0.012241111</v>
      </c>
      <c r="L217" s="1">
        <v>-0.000795833</v>
      </c>
      <c r="M217" s="1">
        <v>0.014259996</v>
      </c>
      <c r="N217" s="1">
        <v>-0.018985039</v>
      </c>
      <c r="O217" s="1">
        <v>0.022637175</v>
      </c>
      <c r="P217" s="1">
        <v>0.01380246</v>
      </c>
      <c r="Q217" s="1">
        <v>-0.009903492</v>
      </c>
      <c r="R217" s="1">
        <v>0.002223654</v>
      </c>
      <c r="S217" s="1">
        <v>0.012384563</v>
      </c>
      <c r="T217" s="1">
        <v>0.005436147</v>
      </c>
      <c r="U217" s="1">
        <v>0.007180912</v>
      </c>
      <c r="V217" s="1">
        <v>0.00666325</v>
      </c>
      <c r="W217" s="1">
        <v>-0.005226385</v>
      </c>
    </row>
    <row r="218" s="1" customFormat="1" spans="1:23">
      <c r="A218" s="1" t="s">
        <v>239</v>
      </c>
      <c r="B218" s="1">
        <v>-0.030071734</v>
      </c>
      <c r="C218" s="1">
        <v>-0.021569646</v>
      </c>
      <c r="D218" s="1">
        <v>1</v>
      </c>
      <c r="E218" s="1">
        <v>42</v>
      </c>
      <c r="F218" s="1" t="str">
        <f>IF(AND(E218&gt;=2,E218&lt;=17),"child_adolescent",IF(AND(E218&gt;=18,E218&lt;=39),"young",IF(AND(E218&gt;=40,E218&lt;=59),"middle",IF(E218&gt;=60,"old",NA))))</f>
        <v>middle</v>
      </c>
      <c r="G218" s="1">
        <v>0.278299998790289</v>
      </c>
      <c r="H218" s="1">
        <f t="shared" si="3"/>
        <v>0.960299998790289</v>
      </c>
      <c r="I218" s="1">
        <v>0.016264376</v>
      </c>
      <c r="J218" s="1">
        <v>-0.010494999</v>
      </c>
      <c r="K218" s="1">
        <v>0.010182579</v>
      </c>
      <c r="L218" s="1">
        <v>0.001848055</v>
      </c>
      <c r="M218" s="1">
        <v>0.01107346</v>
      </c>
      <c r="N218" s="1">
        <v>-0.010288091</v>
      </c>
      <c r="O218" s="1">
        <v>0.023410313</v>
      </c>
      <c r="P218" s="1">
        <v>0.013834444</v>
      </c>
      <c r="Q218" s="1">
        <v>-0.015097897</v>
      </c>
      <c r="R218" s="1">
        <v>0.002497659</v>
      </c>
      <c r="S218" s="1">
        <v>0.010446187</v>
      </c>
      <c r="T218" s="1">
        <v>0.005281746</v>
      </c>
      <c r="U218" s="1">
        <v>0.005499087</v>
      </c>
      <c r="V218" s="1">
        <v>0.006657143</v>
      </c>
      <c r="W218" s="1">
        <v>-0.003705902</v>
      </c>
    </row>
    <row r="219" s="1" customFormat="1" spans="1:23">
      <c r="A219" s="1" t="s">
        <v>240</v>
      </c>
      <c r="B219" s="1">
        <v>-0.023306488</v>
      </c>
      <c r="C219" s="1">
        <v>0.010703774</v>
      </c>
      <c r="D219" s="1">
        <v>3</v>
      </c>
      <c r="E219" s="1">
        <v>46</v>
      </c>
      <c r="F219" s="1" t="str">
        <f>IF(AND(E219&gt;=2,E219&lt;=17),"child_adolescent",IF(AND(E219&gt;=18,E219&lt;=39),"young",IF(AND(E219&gt;=40,E219&lt;=59),"middle",IF(E219&gt;=60,"old",NA))))</f>
        <v>middle</v>
      </c>
      <c r="G219" s="1">
        <v>0.238299997665676</v>
      </c>
      <c r="H219" s="1">
        <f t="shared" si="3"/>
        <v>0.920299997665676</v>
      </c>
      <c r="I219" s="1">
        <v>-0.016792817</v>
      </c>
      <c r="J219" s="1">
        <v>0.019768614</v>
      </c>
      <c r="K219" s="1">
        <v>-0.02580611</v>
      </c>
      <c r="L219" s="1">
        <v>0.016859444</v>
      </c>
      <c r="M219" s="1">
        <v>0.011647936</v>
      </c>
      <c r="N219" s="1">
        <v>0.015565198</v>
      </c>
      <c r="O219" s="1">
        <v>-0.010768809</v>
      </c>
      <c r="P219" s="1">
        <v>-0.022352504</v>
      </c>
      <c r="Q219" s="1">
        <v>0.015489762</v>
      </c>
      <c r="R219" s="1">
        <v>0.010864762</v>
      </c>
      <c r="S219" s="1">
        <v>0.014280238</v>
      </c>
      <c r="T219" s="1">
        <v>0.00428496</v>
      </c>
      <c r="U219" s="1">
        <v>0.009461071</v>
      </c>
      <c r="V219" s="1">
        <v>0.009907857</v>
      </c>
      <c r="W219" s="1">
        <v>0.013733968</v>
      </c>
    </row>
    <row r="220" s="1" customFormat="1" spans="1:23">
      <c r="A220" s="1" t="s">
        <v>241</v>
      </c>
      <c r="B220" s="1">
        <v>-0.01733725</v>
      </c>
      <c r="C220" s="1">
        <v>0.014533455</v>
      </c>
      <c r="D220" s="1">
        <v>3</v>
      </c>
      <c r="E220" s="1">
        <v>46</v>
      </c>
      <c r="F220" s="1" t="str">
        <f>IF(AND(E220&gt;=2,E220&lt;=17),"child_adolescent",IF(AND(E220&gt;=18,E220&lt;=39),"young",IF(AND(E220&gt;=40,E220&lt;=59),"middle",IF(E220&gt;=60,"old",NA))))</f>
        <v>middle</v>
      </c>
      <c r="G220" s="1">
        <v>0.228299997458739</v>
      </c>
      <c r="H220" s="1">
        <f t="shared" si="3"/>
        <v>0.910299997458739</v>
      </c>
      <c r="I220" s="1">
        <v>-0.021068611</v>
      </c>
      <c r="J220" s="1">
        <v>0.018637142</v>
      </c>
      <c r="K220" s="1">
        <v>-0.020848928</v>
      </c>
      <c r="L220" s="1">
        <v>-0.007805829</v>
      </c>
      <c r="M220" s="1">
        <v>0.009913496</v>
      </c>
      <c r="N220" s="1">
        <v>0.017358968</v>
      </c>
      <c r="O220" s="1">
        <v>-0.012610873</v>
      </c>
      <c r="P220" s="1">
        <v>-0.024110516</v>
      </c>
      <c r="Q220" s="1">
        <v>0.0151225</v>
      </c>
      <c r="R220" s="1">
        <v>0.010149008</v>
      </c>
      <c r="S220" s="1">
        <v>0.013798611</v>
      </c>
      <c r="T220" s="1">
        <v>0.004502341</v>
      </c>
      <c r="U220" s="1">
        <v>0.012050079</v>
      </c>
      <c r="V220" s="1">
        <v>0.010937143</v>
      </c>
      <c r="W220" s="1">
        <v>-0.004565674</v>
      </c>
    </row>
    <row r="221" s="1" customFormat="1" spans="1:23">
      <c r="A221" s="1" t="s">
        <v>242</v>
      </c>
      <c r="B221" s="1">
        <v>-0.035681292</v>
      </c>
      <c r="C221" s="1">
        <v>0.016658699</v>
      </c>
      <c r="D221" s="1">
        <v>3</v>
      </c>
      <c r="E221" s="1">
        <v>46</v>
      </c>
      <c r="F221" s="1" t="str">
        <f>IF(AND(E221&gt;=2,E221&lt;=17),"child_adolescent",IF(AND(E221&gt;=18,E221&lt;=39),"young",IF(AND(E221&gt;=40,E221&lt;=59),"middle",IF(E221&gt;=60,"old",NA))))</f>
        <v>middle</v>
      </c>
      <c r="G221" s="1">
        <v>0.278299996956088</v>
      </c>
      <c r="H221" s="1">
        <f t="shared" si="3"/>
        <v>0.960299996956088</v>
      </c>
      <c r="I221" s="1">
        <v>0.008449448</v>
      </c>
      <c r="J221" s="1">
        <v>0.01786619</v>
      </c>
      <c r="K221" s="1">
        <v>-5.77e-5</v>
      </c>
      <c r="L221" s="1">
        <v>0.025913563</v>
      </c>
      <c r="M221" s="1">
        <v>0.013803095</v>
      </c>
      <c r="N221" s="1">
        <v>0.014551735</v>
      </c>
      <c r="O221" s="1">
        <v>-0.014733773</v>
      </c>
      <c r="P221" s="1">
        <v>-0.021444409</v>
      </c>
      <c r="Q221" s="1">
        <v>0.01651527</v>
      </c>
      <c r="R221" s="1">
        <v>0.0094425</v>
      </c>
      <c r="S221" s="1">
        <v>0.012093373</v>
      </c>
      <c r="T221" s="1">
        <v>0.005271508</v>
      </c>
      <c r="U221" s="1">
        <v>0.010213293</v>
      </c>
      <c r="V221" s="1">
        <v>-0.013043611</v>
      </c>
      <c r="W221" s="1">
        <v>0.004468492</v>
      </c>
    </row>
    <row r="222" s="1" customFormat="1" spans="1:23">
      <c r="A222" s="1" t="s">
        <v>243</v>
      </c>
      <c r="B222" s="1">
        <v>-0.02274387</v>
      </c>
      <c r="C222" s="1">
        <v>0.005334379</v>
      </c>
      <c r="D222" s="1">
        <v>3</v>
      </c>
      <c r="E222" s="1">
        <v>46</v>
      </c>
      <c r="F222" s="1" t="str">
        <f>IF(AND(E222&gt;=2,E222&lt;=17),"child_adolescent",IF(AND(E222&gt;=18,E222&lt;=39),"young",IF(AND(E222&gt;=40,E222&lt;=59),"middle",IF(E222&gt;=60,"old",NA))))</f>
        <v>middle</v>
      </c>
      <c r="G222" s="1">
        <v>0.268299995338088</v>
      </c>
      <c r="H222" s="1">
        <f t="shared" si="3"/>
        <v>0.950299995338088</v>
      </c>
      <c r="I222" s="1">
        <v>-0.03330948</v>
      </c>
      <c r="J222" s="1">
        <v>0.022855714</v>
      </c>
      <c r="K222" s="1">
        <v>-0.01731</v>
      </c>
      <c r="L222" s="1">
        <v>0.019518135</v>
      </c>
      <c r="M222" s="1">
        <v>0.013681151</v>
      </c>
      <c r="N222" s="1">
        <v>0.019282301</v>
      </c>
      <c r="O222" s="1">
        <v>-0.015976374</v>
      </c>
      <c r="P222" s="1">
        <v>-0.02208316</v>
      </c>
      <c r="Q222" s="1">
        <v>0.014430952</v>
      </c>
      <c r="R222" s="1">
        <v>0.010641032</v>
      </c>
      <c r="S222" s="1">
        <v>0.011791432</v>
      </c>
      <c r="T222" s="1">
        <v>0.004545916</v>
      </c>
      <c r="U222" s="1">
        <v>0.008993452</v>
      </c>
      <c r="V222" s="1">
        <v>0.011126428</v>
      </c>
      <c r="W222" s="1">
        <v>0.013277702</v>
      </c>
    </row>
    <row r="223" s="1" customFormat="1" spans="1:23">
      <c r="A223" s="1" t="s">
        <v>244</v>
      </c>
      <c r="B223" s="1">
        <v>-0.048341073</v>
      </c>
      <c r="C223" s="1">
        <v>-0.000534372</v>
      </c>
      <c r="D223" s="1">
        <v>2</v>
      </c>
      <c r="E223" s="1">
        <v>36</v>
      </c>
      <c r="F223" s="1" t="str">
        <f>IF(AND(E223&gt;=2,E223&lt;=17),"child_adolescent",IF(AND(E223&gt;=18,E223&lt;=39),"young",IF(AND(E223&gt;=40,E223&lt;=59),"middle",IF(E223&gt;=60,"old",NA))))</f>
        <v>young</v>
      </c>
      <c r="G223" s="1">
        <v>0.268299995752258</v>
      </c>
      <c r="H223" s="1">
        <f t="shared" si="3"/>
        <v>0.950299995752258</v>
      </c>
      <c r="I223" s="1">
        <v>0.015679008</v>
      </c>
      <c r="J223" s="1">
        <v>0.016066111</v>
      </c>
      <c r="K223" s="1">
        <v>0.015580436</v>
      </c>
      <c r="L223" s="1">
        <v>-0.010152619</v>
      </c>
      <c r="M223" s="1">
        <v>0.005893968</v>
      </c>
      <c r="N223" s="1">
        <v>0.012781468</v>
      </c>
      <c r="O223" s="1">
        <v>0.013237619</v>
      </c>
      <c r="P223" s="1">
        <v>0.00838119</v>
      </c>
      <c r="Q223" s="1">
        <v>0.011562698</v>
      </c>
      <c r="R223" s="1">
        <v>0.008520555</v>
      </c>
      <c r="S223" s="1">
        <v>0.011072778</v>
      </c>
      <c r="T223" s="1">
        <v>0.006622936</v>
      </c>
      <c r="U223" s="1">
        <v>0.006134484</v>
      </c>
      <c r="V223" s="1">
        <v>0.006141825</v>
      </c>
      <c r="W223" s="1">
        <v>-0.003323016</v>
      </c>
    </row>
    <row r="224" s="1" customFormat="1" spans="1:23">
      <c r="A224" s="1" t="s">
        <v>245</v>
      </c>
      <c r="B224" s="1">
        <v>-0.047318546</v>
      </c>
      <c r="C224" s="1">
        <v>0.004971038</v>
      </c>
      <c r="D224" s="1">
        <v>2</v>
      </c>
      <c r="E224" s="1">
        <v>36</v>
      </c>
      <c r="F224" s="1" t="str">
        <f>IF(AND(E224&gt;=2,E224&lt;=17),"child_adolescent",IF(AND(E224&gt;=18,E224&lt;=39),"young",IF(AND(E224&gt;=40,E224&lt;=59),"middle",IF(E224&gt;=60,"old",NA))))</f>
        <v>young</v>
      </c>
      <c r="G224" s="1">
        <v>0.238299997431468</v>
      </c>
      <c r="H224" s="1">
        <f t="shared" si="3"/>
        <v>0.920299997431468</v>
      </c>
      <c r="I224" s="1">
        <v>0.015564841</v>
      </c>
      <c r="J224" s="1">
        <v>0.022430595</v>
      </c>
      <c r="K224" s="1">
        <v>0.015910119</v>
      </c>
      <c r="L224" s="1">
        <v>-0.024398492</v>
      </c>
      <c r="M224" s="1">
        <v>0.009018492</v>
      </c>
      <c r="N224" s="1">
        <v>0.010753333</v>
      </c>
      <c r="O224" s="1">
        <v>0.011927976</v>
      </c>
      <c r="P224" s="1">
        <v>0.008956667</v>
      </c>
      <c r="Q224" s="1">
        <v>0.008655436</v>
      </c>
      <c r="R224" s="1">
        <v>0.006006786</v>
      </c>
      <c r="S224" s="1">
        <v>0.011684762</v>
      </c>
      <c r="T224" s="1">
        <v>0.006348968</v>
      </c>
      <c r="U224" s="1">
        <v>0.003987063</v>
      </c>
      <c r="V224" s="1">
        <v>0.008213055</v>
      </c>
      <c r="W224" s="1">
        <v>-0.009387936</v>
      </c>
    </row>
    <row r="225" s="1" customFormat="1" spans="1:23">
      <c r="A225" s="1" t="s">
        <v>246</v>
      </c>
      <c r="B225" s="1">
        <v>-0.043760532</v>
      </c>
      <c r="C225" s="1">
        <v>0.004927112</v>
      </c>
      <c r="D225" s="1">
        <v>2</v>
      </c>
      <c r="E225" s="1">
        <v>36</v>
      </c>
      <c r="F225" s="1" t="str">
        <f>IF(AND(E225&gt;=2,E225&lt;=17),"child_adolescent",IF(AND(E225&gt;=18,E225&lt;=39),"young",IF(AND(E225&gt;=40,E225&lt;=59),"middle",IF(E225&gt;=60,"old",NA))))</f>
        <v>young</v>
      </c>
      <c r="G225" s="1">
        <v>0.218299998353222</v>
      </c>
      <c r="H225" s="1">
        <f t="shared" si="3"/>
        <v>0.900299998353222</v>
      </c>
      <c r="I225" s="1">
        <v>0.01465119</v>
      </c>
      <c r="J225" s="1">
        <v>0.021837936</v>
      </c>
      <c r="K225" s="1">
        <v>0.013245238</v>
      </c>
      <c r="L225" s="1">
        <v>-0.039148809</v>
      </c>
      <c r="M225" s="1">
        <v>0.006267381</v>
      </c>
      <c r="N225" s="1">
        <v>0.012018571</v>
      </c>
      <c r="O225" s="1">
        <v>0.015103135</v>
      </c>
      <c r="P225" s="1">
        <v>0.009589405</v>
      </c>
      <c r="Q225" s="1">
        <v>0.007149048</v>
      </c>
      <c r="R225" s="1">
        <v>0.005948611</v>
      </c>
      <c r="S225" s="1">
        <v>0.011615317</v>
      </c>
      <c r="T225" s="1">
        <v>0.005569921</v>
      </c>
      <c r="U225" s="1">
        <v>0.008505357</v>
      </c>
      <c r="V225" s="1">
        <v>0.008104524</v>
      </c>
      <c r="W225" s="1">
        <v>-0.008594762</v>
      </c>
    </row>
    <row r="226" s="1" customFormat="1" spans="1:23">
      <c r="A226" s="1" t="s">
        <v>247</v>
      </c>
      <c r="B226" s="1">
        <v>0.018014607</v>
      </c>
      <c r="C226" s="1">
        <v>-0.04502164</v>
      </c>
      <c r="D226" s="1">
        <v>4</v>
      </c>
      <c r="E226" s="1">
        <v>42</v>
      </c>
      <c r="F226" s="1" t="str">
        <f>IF(AND(E226&gt;=2,E226&lt;=17),"child_adolescent",IF(AND(E226&gt;=18,E226&lt;=39),"young",IF(AND(E226&gt;=40,E226&lt;=59),"middle",IF(E226&gt;=60,"old",NA))))</f>
        <v>middle</v>
      </c>
      <c r="G226" s="1">
        <v>0.118299998985585</v>
      </c>
      <c r="H226" s="1">
        <f t="shared" si="3"/>
        <v>0.800299998985585</v>
      </c>
      <c r="I226" s="1">
        <v>-0.030290396</v>
      </c>
      <c r="J226" s="1">
        <v>-0.028495634</v>
      </c>
      <c r="K226" s="1">
        <v>-0.026873531</v>
      </c>
      <c r="L226" s="1">
        <v>0.002469048</v>
      </c>
      <c r="M226" s="1">
        <v>0.01457</v>
      </c>
      <c r="N226" s="1">
        <v>-0.040460476</v>
      </c>
      <c r="O226" s="1">
        <v>0.021926071</v>
      </c>
      <c r="P226" s="1">
        <v>0.012393809</v>
      </c>
      <c r="Q226" s="1">
        <v>-0.005025437</v>
      </c>
      <c r="R226" s="1">
        <v>-0.006550318</v>
      </c>
      <c r="S226" s="1">
        <v>-0.028014286</v>
      </c>
      <c r="T226" s="1">
        <v>0.004981746</v>
      </c>
      <c r="U226" s="1">
        <v>-0.005044444</v>
      </c>
      <c r="V226" s="1">
        <v>0.013922976</v>
      </c>
      <c r="W226" s="1">
        <v>0.001883214</v>
      </c>
    </row>
    <row r="227" s="1" customFormat="1" spans="1:23">
      <c r="A227" s="1" t="s">
        <v>248</v>
      </c>
      <c r="B227" s="1">
        <v>-0.001090216</v>
      </c>
      <c r="C227" s="1">
        <v>-0.038283475</v>
      </c>
      <c r="D227" s="1">
        <v>4</v>
      </c>
      <c r="E227" s="1">
        <v>42</v>
      </c>
      <c r="F227" s="1" t="str">
        <f>IF(AND(E227&gt;=2,E227&lt;=17),"child_adolescent",IF(AND(E227&gt;=18,E227&lt;=39),"young",IF(AND(E227&gt;=40,E227&lt;=59),"middle",IF(E227&gt;=60,"old",NA))))</f>
        <v>middle</v>
      </c>
      <c r="G227" s="1">
        <v>0.208299998595248</v>
      </c>
      <c r="H227" s="1">
        <f t="shared" si="3"/>
        <v>0.890299998595248</v>
      </c>
      <c r="I227" s="1">
        <v>-0.037704722</v>
      </c>
      <c r="J227" s="1">
        <v>-0.013688001</v>
      </c>
      <c r="K227" s="1">
        <v>-0.009964842</v>
      </c>
      <c r="L227" s="1">
        <v>0.002924603</v>
      </c>
      <c r="M227" s="1">
        <v>0.015192659</v>
      </c>
      <c r="N227" s="1">
        <v>-0.025040119</v>
      </c>
      <c r="O227" s="1">
        <v>0.02208865</v>
      </c>
      <c r="P227" s="1">
        <v>0.013487421</v>
      </c>
      <c r="Q227" s="1">
        <v>-0.004791468</v>
      </c>
      <c r="R227" s="1">
        <v>-0.000765144</v>
      </c>
      <c r="S227" s="1">
        <v>0.015778373</v>
      </c>
      <c r="T227" s="1">
        <v>0.005812738</v>
      </c>
      <c r="U227" s="1">
        <v>0.000512341</v>
      </c>
      <c r="V227" s="1">
        <v>0.011688016</v>
      </c>
      <c r="W227" s="1">
        <v>-0.004268175</v>
      </c>
    </row>
    <row r="228" s="1" customFormat="1" spans="1:23">
      <c r="A228" s="1" t="s">
        <v>249</v>
      </c>
      <c r="B228" s="1">
        <v>-0.006220771</v>
      </c>
      <c r="C228" s="1">
        <v>-0.03846847</v>
      </c>
      <c r="D228" s="1">
        <v>4</v>
      </c>
      <c r="E228" s="1">
        <v>42</v>
      </c>
      <c r="F228" s="1" t="str">
        <f>IF(AND(E228&gt;=2,E228&lt;=17),"child_adolescent",IF(AND(E228&gt;=18,E228&lt;=39),"young",IF(AND(E228&gt;=40,E228&lt;=59),"middle",IF(E228&gt;=60,"old",NA))))</f>
        <v>middle</v>
      </c>
      <c r="G228" s="1">
        <v>0.208299998878308</v>
      </c>
      <c r="H228" s="1">
        <f t="shared" si="3"/>
        <v>0.890299998878308</v>
      </c>
      <c r="I228" s="1">
        <v>-0.040361994</v>
      </c>
      <c r="J228" s="1">
        <v>-0.011715198</v>
      </c>
      <c r="K228" s="1">
        <v>-0.009296075</v>
      </c>
      <c r="L228" s="1">
        <v>0.004055036</v>
      </c>
      <c r="M228" s="1">
        <v>0.013738333</v>
      </c>
      <c r="N228" s="1">
        <v>-0.006721591</v>
      </c>
      <c r="O228" s="1">
        <v>0.019887023</v>
      </c>
      <c r="P228" s="1">
        <v>0.012187738</v>
      </c>
      <c r="Q228" s="1">
        <v>-0.002467897</v>
      </c>
      <c r="R228" s="1">
        <v>0.005749603</v>
      </c>
      <c r="S228" s="1">
        <v>0.011050278</v>
      </c>
      <c r="T228" s="1">
        <v>0.005797857</v>
      </c>
      <c r="U228" s="1">
        <v>0.003692936</v>
      </c>
      <c r="V228" s="1">
        <v>0.012272579</v>
      </c>
      <c r="W228" s="1">
        <v>-0.003856508</v>
      </c>
    </row>
    <row r="229" s="1" customFormat="1" spans="1:23">
      <c r="A229" s="1" t="s">
        <v>250</v>
      </c>
      <c r="B229" s="1">
        <v>-0.022516648</v>
      </c>
      <c r="C229" s="3">
        <v>-9.16e-5</v>
      </c>
      <c r="D229" s="1">
        <v>1</v>
      </c>
      <c r="E229" s="1">
        <v>46</v>
      </c>
      <c r="F229" s="1" t="str">
        <f>IF(AND(E229&gt;=2,E229&lt;=17),"child_adolescent",IF(AND(E229&gt;=18,E229&lt;=39),"young",IF(AND(E229&gt;=40,E229&lt;=59),"middle",IF(E229&gt;=60,"old",NA))))</f>
        <v>middle</v>
      </c>
      <c r="G229" s="1">
        <v>0.278299996003783</v>
      </c>
      <c r="H229" s="1">
        <f t="shared" si="3"/>
        <v>0.960299996003783</v>
      </c>
      <c r="I229" s="1">
        <v>-0.041039523</v>
      </c>
      <c r="J229" s="1">
        <v>0.024506111</v>
      </c>
      <c r="K229" s="1">
        <v>-0.018104245</v>
      </c>
      <c r="L229" s="1">
        <v>0.01766242</v>
      </c>
      <c r="M229" s="1">
        <v>0.013705039</v>
      </c>
      <c r="N229" s="1">
        <v>0.017001508</v>
      </c>
      <c r="O229" s="1">
        <v>-0.012232489</v>
      </c>
      <c r="P229" s="1">
        <v>-0.016420307</v>
      </c>
      <c r="Q229" s="1">
        <v>0.016044524</v>
      </c>
      <c r="R229" s="1">
        <v>0.010124008</v>
      </c>
      <c r="S229" s="1">
        <v>0.011762143</v>
      </c>
      <c r="T229" s="1">
        <v>0.004038254</v>
      </c>
      <c r="U229" s="1">
        <v>0.009145436</v>
      </c>
      <c r="V229" s="1">
        <v>0.012727738</v>
      </c>
      <c r="W229" s="1">
        <v>0.017429801</v>
      </c>
    </row>
    <row r="230" s="1" customFormat="1" spans="1:23">
      <c r="A230" s="1" t="s">
        <v>251</v>
      </c>
      <c r="B230" s="1">
        <v>-0.0353084</v>
      </c>
      <c r="C230" s="1">
        <v>0.020597277</v>
      </c>
      <c r="D230" s="1">
        <v>3</v>
      </c>
      <c r="E230" s="1">
        <v>46</v>
      </c>
      <c r="F230" s="1" t="str">
        <f>IF(AND(E230&gt;=2,E230&lt;=17),"child_adolescent",IF(AND(E230&gt;=18,E230&lt;=39),"young",IF(AND(E230&gt;=40,E230&lt;=59),"middle",IF(E230&gt;=60,"old",NA))))</f>
        <v>middle</v>
      </c>
      <c r="G230" s="1">
        <v>0.288299995226166</v>
      </c>
      <c r="H230" s="1">
        <f t="shared" si="3"/>
        <v>0.970299995226166</v>
      </c>
      <c r="I230" s="1">
        <v>0.00962167</v>
      </c>
      <c r="J230" s="1">
        <v>0.021196269</v>
      </c>
      <c r="K230" s="1">
        <v>-0.016530912</v>
      </c>
      <c r="L230" s="1">
        <v>0.019808333</v>
      </c>
      <c r="M230" s="1">
        <v>0.011562182</v>
      </c>
      <c r="N230" s="1">
        <v>0.01484869</v>
      </c>
      <c r="O230" s="1">
        <v>-0.013274906</v>
      </c>
      <c r="P230" s="1">
        <v>-0.023165144</v>
      </c>
      <c r="Q230" s="1">
        <v>0.014714405</v>
      </c>
      <c r="R230" s="1">
        <v>0.010875317</v>
      </c>
      <c r="S230" s="1">
        <v>0.013112817</v>
      </c>
      <c r="T230" s="1">
        <v>0.006177619</v>
      </c>
      <c r="U230" s="1">
        <v>0.010732539</v>
      </c>
      <c r="V230" s="1">
        <v>0.009068413</v>
      </c>
      <c r="W230" s="1">
        <v>0.01544111</v>
      </c>
    </row>
    <row r="231" s="1" customFormat="1" spans="1:23">
      <c r="A231" s="1" t="s">
        <v>252</v>
      </c>
      <c r="B231" s="1">
        <v>-0.033005316</v>
      </c>
      <c r="C231" s="1">
        <v>0.024741407</v>
      </c>
      <c r="D231" s="1">
        <v>3</v>
      </c>
      <c r="E231" s="1">
        <v>46</v>
      </c>
      <c r="F231" s="1" t="str">
        <f>IF(AND(E231&gt;=2,E231&lt;=17),"child_adolescent",IF(AND(E231&gt;=18,E231&lt;=39),"young",IF(AND(E231&gt;=40,E231&lt;=59),"middle",IF(E231&gt;=60,"old",NA))))</f>
        <v>middle</v>
      </c>
      <c r="G231" s="1">
        <v>0.248299997467479</v>
      </c>
      <c r="H231" s="1">
        <f t="shared" si="3"/>
        <v>0.930299997467479</v>
      </c>
      <c r="I231" s="1">
        <v>0.011399603</v>
      </c>
      <c r="J231" s="1">
        <v>0.016336468</v>
      </c>
      <c r="K231" s="1">
        <v>-0.007520995</v>
      </c>
      <c r="L231" s="1">
        <v>0.022378171</v>
      </c>
      <c r="M231" s="1">
        <v>0.010615353</v>
      </c>
      <c r="N231" s="1">
        <v>0.015184437</v>
      </c>
      <c r="O231" s="1">
        <v>-0.017623766</v>
      </c>
      <c r="P231" s="1">
        <v>-0.029497178</v>
      </c>
      <c r="Q231" s="1">
        <v>0.01665948</v>
      </c>
      <c r="R231" s="1">
        <v>0.009179801</v>
      </c>
      <c r="S231" s="1">
        <v>0.010827421</v>
      </c>
      <c r="T231" s="1">
        <v>0.004022738</v>
      </c>
      <c r="U231" s="1">
        <v>0.009830793</v>
      </c>
      <c r="V231" s="1">
        <v>0.010954563</v>
      </c>
      <c r="W231" s="1">
        <v>0.01576242</v>
      </c>
    </row>
    <row r="232" s="1" customFormat="1" spans="1:23">
      <c r="A232" s="1" t="s">
        <v>253</v>
      </c>
      <c r="B232" s="1">
        <v>-0.044240948</v>
      </c>
      <c r="C232" s="1">
        <v>0.021791114</v>
      </c>
      <c r="D232" s="1">
        <v>3</v>
      </c>
      <c r="E232" s="1">
        <v>46</v>
      </c>
      <c r="F232" s="1" t="str">
        <f>IF(AND(E232&gt;=2,E232&lt;=17),"child_adolescent",IF(AND(E232&gt;=18,E232&lt;=39),"young",IF(AND(E232&gt;=40,E232&lt;=59),"middle",IF(E232&gt;=60,"old",NA))))</f>
        <v>middle</v>
      </c>
      <c r="G232" s="1">
        <v>0.288299994518833</v>
      </c>
      <c r="H232" s="1">
        <f t="shared" si="3"/>
        <v>0.970299994518834</v>
      </c>
      <c r="I232" s="1">
        <v>0.00946254</v>
      </c>
      <c r="J232" s="1">
        <v>0.028055833</v>
      </c>
      <c r="K232" s="1">
        <v>0.008577024</v>
      </c>
      <c r="L232" s="1">
        <v>0.023058726</v>
      </c>
      <c r="M232" s="1">
        <v>0.01183627</v>
      </c>
      <c r="N232" s="1">
        <v>0.014791147</v>
      </c>
      <c r="O232" s="1">
        <v>-0.015385699</v>
      </c>
      <c r="P232" s="1">
        <v>-0.025063672</v>
      </c>
      <c r="Q232" s="1">
        <v>0.01320075</v>
      </c>
      <c r="R232" s="1">
        <v>0.007006075</v>
      </c>
      <c r="S232" s="1">
        <v>0.007333016</v>
      </c>
      <c r="T232" s="1">
        <v>0.004767936</v>
      </c>
      <c r="U232" s="1">
        <v>0.011877539</v>
      </c>
      <c r="V232" s="1">
        <v>0.011237778</v>
      </c>
      <c r="W232" s="1">
        <v>0.013840551</v>
      </c>
    </row>
    <row r="233" s="1" customFormat="1" spans="1:23">
      <c r="A233" s="1" t="s">
        <v>254</v>
      </c>
      <c r="B233" s="1">
        <v>-0.040245996</v>
      </c>
      <c r="C233" s="1">
        <v>0.004142224</v>
      </c>
      <c r="D233" s="1">
        <v>3</v>
      </c>
      <c r="E233" s="1">
        <v>36</v>
      </c>
      <c r="F233" s="1" t="str">
        <f>IF(AND(E233&gt;=2,E233&lt;=17),"child_adolescent",IF(AND(E233&gt;=18,E233&lt;=39),"young",IF(AND(E233&gt;=40,E233&lt;=59),"middle",IF(E233&gt;=60,"old",NA))))</f>
        <v>young</v>
      </c>
      <c r="G233" s="1">
        <v>0.178299996473697</v>
      </c>
      <c r="H233" s="1">
        <f t="shared" si="3"/>
        <v>0.860299996473697</v>
      </c>
      <c r="I233" s="1">
        <v>0.011442024</v>
      </c>
      <c r="J233" s="1">
        <v>0.024476745</v>
      </c>
      <c r="K233" s="1">
        <v>0.01629825</v>
      </c>
      <c r="L233" s="1">
        <v>0.00876952</v>
      </c>
      <c r="M233" s="1">
        <v>0.0081307</v>
      </c>
      <c r="N233" s="1">
        <v>-0.009689145</v>
      </c>
      <c r="O233" s="1">
        <v>0.014382979</v>
      </c>
      <c r="P233" s="1">
        <v>0.008587612</v>
      </c>
      <c r="Q233" s="1">
        <v>0.007243055</v>
      </c>
      <c r="R233" s="1">
        <v>-0.003385834</v>
      </c>
      <c r="S233" s="1">
        <v>0.005945357</v>
      </c>
      <c r="T233" s="1">
        <v>0.003959564</v>
      </c>
      <c r="U233" s="1">
        <v>-0.000622183</v>
      </c>
      <c r="V233" s="1">
        <v>0.006387861</v>
      </c>
      <c r="W233" s="1">
        <v>-0.00068241</v>
      </c>
    </row>
    <row r="234" s="1" customFormat="1" spans="1:23">
      <c r="A234" s="1" t="s">
        <v>255</v>
      </c>
      <c r="B234" s="1">
        <v>-0.03860257</v>
      </c>
      <c r="C234" s="1">
        <v>-0.012152572</v>
      </c>
      <c r="D234" s="1">
        <v>1</v>
      </c>
      <c r="E234" s="1">
        <v>36</v>
      </c>
      <c r="F234" s="1" t="str">
        <f>IF(AND(E234&gt;=2,E234&lt;=17),"child_adolescent",IF(AND(E234&gt;=18,E234&lt;=39),"young",IF(AND(E234&gt;=40,E234&lt;=59),"middle",IF(E234&gt;=60,"old",NA))))</f>
        <v>young</v>
      </c>
      <c r="G234" s="1">
        <v>0.218299995224374</v>
      </c>
      <c r="H234" s="1">
        <f t="shared" si="3"/>
        <v>0.900299995224374</v>
      </c>
      <c r="I234" s="1">
        <v>-0.013052742</v>
      </c>
      <c r="J234" s="1">
        <v>0.03781619</v>
      </c>
      <c r="K234" s="1">
        <v>0.02049873</v>
      </c>
      <c r="L234" s="1">
        <v>0.014969845</v>
      </c>
      <c r="M234" s="1">
        <v>0.009435097</v>
      </c>
      <c r="N234" s="1">
        <v>-0.016412565</v>
      </c>
      <c r="O234" s="1">
        <v>0.014065992</v>
      </c>
      <c r="P234" s="1">
        <v>0.008188059</v>
      </c>
      <c r="Q234" s="1">
        <v>0.008245555</v>
      </c>
      <c r="R234" s="1">
        <v>-0.000176191</v>
      </c>
      <c r="S234" s="1">
        <v>-0.021917341</v>
      </c>
      <c r="T234" s="1">
        <v>0.004770797</v>
      </c>
      <c r="U234" s="1">
        <v>-8.34e-6</v>
      </c>
      <c r="V234" s="1">
        <v>0.011299679</v>
      </c>
      <c r="W234" s="1">
        <v>-0.002729286</v>
      </c>
    </row>
    <row r="235" s="1" customFormat="1" spans="1:23">
      <c r="A235" s="1" t="s">
        <v>256</v>
      </c>
      <c r="B235" s="1">
        <v>-0.047915351</v>
      </c>
      <c r="C235" s="1">
        <v>-0.000624342</v>
      </c>
      <c r="D235" s="1">
        <v>2</v>
      </c>
      <c r="E235" s="1">
        <v>36</v>
      </c>
      <c r="F235" s="1" t="str">
        <f>IF(AND(E235&gt;=2,E235&lt;=17),"child_adolescent",IF(AND(E235&gt;=18,E235&lt;=39),"young",IF(AND(E235&gt;=40,E235&lt;=59),"middle",IF(E235&gt;=60,"old",NA))))</f>
        <v>young</v>
      </c>
      <c r="G235" s="1">
        <v>0.268299994734866</v>
      </c>
      <c r="H235" s="1">
        <f t="shared" si="3"/>
        <v>0.950299994734866</v>
      </c>
      <c r="I235" s="1">
        <v>0.014107146</v>
      </c>
      <c r="J235" s="1">
        <v>0.028655277</v>
      </c>
      <c r="K235" s="1">
        <v>0.014241984</v>
      </c>
      <c r="L235" s="1">
        <v>0.006847063</v>
      </c>
      <c r="M235" s="1">
        <v>0.007726788</v>
      </c>
      <c r="N235" s="1">
        <v>-0.007418508</v>
      </c>
      <c r="O235" s="1">
        <v>0.015763117</v>
      </c>
      <c r="P235" s="1">
        <v>0.009968077</v>
      </c>
      <c r="Q235" s="1">
        <v>0.00764377</v>
      </c>
      <c r="R235" s="1">
        <v>0.002053016</v>
      </c>
      <c r="S235" s="1">
        <v>0.007198806</v>
      </c>
      <c r="T235" s="1">
        <v>0.00431205</v>
      </c>
      <c r="U235" s="1">
        <v>-0.000972738</v>
      </c>
      <c r="V235" s="1">
        <v>0.011652703</v>
      </c>
      <c r="W235" s="1">
        <v>0.001736822</v>
      </c>
    </row>
    <row r="236" s="1" customFormat="1" spans="1:23">
      <c r="A236" s="1" t="s">
        <v>257</v>
      </c>
      <c r="B236" s="1">
        <v>-0.048342277</v>
      </c>
      <c r="C236" s="1">
        <v>0.002352381</v>
      </c>
      <c r="D236" s="1">
        <v>2</v>
      </c>
      <c r="E236" s="1">
        <v>36</v>
      </c>
      <c r="F236" s="1" t="str">
        <f>IF(AND(E236&gt;=2,E236&lt;=17),"child_adolescent",IF(AND(E236&gt;=18,E236&lt;=39),"young",IF(AND(E236&gt;=40,E236&lt;=59),"middle",IF(E236&gt;=60,"old",NA))))</f>
        <v>young</v>
      </c>
      <c r="G236" s="1">
        <v>0.258299995883923</v>
      </c>
      <c r="H236" s="1">
        <f t="shared" si="3"/>
        <v>0.940299995883924</v>
      </c>
      <c r="I236" s="1">
        <v>0.011373766</v>
      </c>
      <c r="J236" s="1">
        <v>0.032126388</v>
      </c>
      <c r="K236" s="1">
        <v>0.012056587</v>
      </c>
      <c r="L236" s="1">
        <v>0.013381587</v>
      </c>
      <c r="M236" s="1">
        <v>0.012487853</v>
      </c>
      <c r="N236" s="1">
        <v>-0.002693175</v>
      </c>
      <c r="O236" s="1">
        <v>0.013808056</v>
      </c>
      <c r="P236" s="1">
        <v>0.008004682</v>
      </c>
      <c r="Q236" s="1">
        <v>0.008816234</v>
      </c>
      <c r="R236" s="1">
        <v>-0.004179603</v>
      </c>
      <c r="S236" s="1">
        <v>0.007477976</v>
      </c>
      <c r="T236" s="1">
        <v>0.004640188</v>
      </c>
      <c r="U236" s="1">
        <v>-0.001733373</v>
      </c>
      <c r="V236" s="1">
        <v>0.012539323</v>
      </c>
      <c r="W236" s="1">
        <v>-0.00376996</v>
      </c>
    </row>
    <row r="237" s="1" customFormat="1" spans="1:23">
      <c r="A237" s="1" t="s">
        <v>258</v>
      </c>
      <c r="B237" s="1">
        <v>-0.036527921</v>
      </c>
      <c r="C237" s="1">
        <v>-0.015626166</v>
      </c>
      <c r="D237" s="1">
        <v>1</v>
      </c>
      <c r="E237" s="1">
        <v>36</v>
      </c>
      <c r="F237" s="1" t="str">
        <f>IF(AND(E237&gt;=2,E237&lt;=17),"child_adolescent",IF(AND(E237&gt;=18,E237&lt;=39),"young",IF(AND(E237&gt;=40,E237&lt;=59),"middle",IF(E237&gt;=60,"old",NA))))</f>
        <v>young</v>
      </c>
      <c r="G237" s="1">
        <v>0.238299995488664</v>
      </c>
      <c r="H237" s="1">
        <f t="shared" si="3"/>
        <v>0.920299995488664</v>
      </c>
      <c r="I237" s="1">
        <v>-0.019805916</v>
      </c>
      <c r="J237" s="1">
        <v>0.034228412</v>
      </c>
      <c r="K237" s="1">
        <v>0.020727936</v>
      </c>
      <c r="L237" s="1">
        <v>0.010546667</v>
      </c>
      <c r="M237" s="1">
        <v>0.009483568</v>
      </c>
      <c r="N237" s="1">
        <v>-0.000789167</v>
      </c>
      <c r="O237" s="1">
        <v>0.015166692</v>
      </c>
      <c r="P237" s="1">
        <v>0.00854836</v>
      </c>
      <c r="Q237" s="1">
        <v>0.008988571</v>
      </c>
      <c r="R237" s="1">
        <v>0.001049563</v>
      </c>
      <c r="S237" s="1">
        <v>-0.029690873</v>
      </c>
      <c r="T237" s="1">
        <v>0.00436836</v>
      </c>
      <c r="U237" s="1">
        <v>-0.001872742</v>
      </c>
      <c r="V237" s="1">
        <v>0.013074466</v>
      </c>
      <c r="W237" s="1">
        <v>-0.004165563</v>
      </c>
    </row>
    <row r="238" s="1" customFormat="1" spans="1:23">
      <c r="A238" s="1" t="s">
        <v>259</v>
      </c>
      <c r="B238" s="1">
        <v>-0.052387096</v>
      </c>
      <c r="C238" s="1">
        <v>0.003895561</v>
      </c>
      <c r="D238" s="1">
        <v>2</v>
      </c>
      <c r="E238" s="1">
        <v>36</v>
      </c>
      <c r="F238" s="1" t="str">
        <f>IF(AND(E238&gt;=2,E238&lt;=17),"child_adolescent",IF(AND(E238&gt;=18,E238&lt;=39),"young",IF(AND(E238&gt;=40,E238&lt;=59),"middle",IF(E238&gt;=60,"old",NA))))</f>
        <v>young</v>
      </c>
      <c r="G238" s="1">
        <v>0.308299995443462</v>
      </c>
      <c r="H238" s="1">
        <f t="shared" si="3"/>
        <v>0.990299995443462</v>
      </c>
      <c r="I238" s="1">
        <v>0.011410537</v>
      </c>
      <c r="J238" s="1">
        <v>0.031905317</v>
      </c>
      <c r="K238" s="1">
        <v>0.00934004</v>
      </c>
      <c r="L238" s="1">
        <v>-0.000622579</v>
      </c>
      <c r="M238" s="1">
        <v>0.011753297</v>
      </c>
      <c r="N238" s="1">
        <v>0.008079838</v>
      </c>
      <c r="O238" s="1">
        <v>0.01889123</v>
      </c>
      <c r="P238" s="1">
        <v>0.012059527</v>
      </c>
      <c r="Q238" s="1">
        <v>0.007766385</v>
      </c>
      <c r="R238" s="1">
        <v>-0.007485595</v>
      </c>
      <c r="S238" s="1">
        <v>0.009722226</v>
      </c>
      <c r="T238" s="1">
        <v>0.006735678</v>
      </c>
      <c r="U238" s="1">
        <v>-0.00269369</v>
      </c>
      <c r="V238" s="1">
        <v>0.013684603</v>
      </c>
      <c r="W238" s="1">
        <v>-0.00825373</v>
      </c>
    </row>
    <row r="239" s="1" customFormat="1" spans="1:23">
      <c r="A239" s="1" t="s">
        <v>260</v>
      </c>
      <c r="B239" s="1">
        <v>-0.037427092</v>
      </c>
      <c r="C239" s="1">
        <v>-0.002734763</v>
      </c>
      <c r="D239" s="1">
        <v>3</v>
      </c>
      <c r="E239" s="1">
        <v>8</v>
      </c>
      <c r="F239" s="1" t="str">
        <f>IF(AND(E239&gt;=2,E239&lt;=17),"child_adolescent",IF(AND(E239&gt;=18,E239&lt;=39),"young",IF(AND(E239&gt;=40,E239&lt;=59),"middle",IF(E239&gt;=60,"old",NA))))</f>
        <v>child_adolescent</v>
      </c>
      <c r="G239" s="1">
        <v>0.238299998837792</v>
      </c>
      <c r="H239" s="1">
        <f t="shared" si="3"/>
        <v>0.920299998837792</v>
      </c>
      <c r="I239" s="1">
        <v>0.014326656</v>
      </c>
      <c r="J239" s="1">
        <v>0.018133809</v>
      </c>
      <c r="K239" s="1">
        <v>0.011880079</v>
      </c>
      <c r="L239" s="1">
        <v>0.015131984</v>
      </c>
      <c r="M239" s="1">
        <v>-0.032840555</v>
      </c>
      <c r="N239" s="1">
        <v>0.012419643</v>
      </c>
      <c r="O239" s="1">
        <v>0.004071547</v>
      </c>
      <c r="P239" s="1">
        <v>0.009035465</v>
      </c>
      <c r="Q239" s="1">
        <v>0.011182262</v>
      </c>
      <c r="R239" s="1">
        <v>0.009885397</v>
      </c>
      <c r="S239" s="1">
        <v>0.011032341</v>
      </c>
      <c r="T239" s="1">
        <v>-0.031410833</v>
      </c>
      <c r="U239" s="1">
        <v>0.003739683</v>
      </c>
      <c r="V239" s="1">
        <v>-0.00122246</v>
      </c>
      <c r="W239" s="1">
        <v>0.023627777</v>
      </c>
    </row>
    <row r="240" s="1" customFormat="1" spans="1:23">
      <c r="A240" s="1" t="s">
        <v>261</v>
      </c>
      <c r="B240" s="1">
        <v>-0.052757857</v>
      </c>
      <c r="C240" s="1">
        <v>-0.000472324</v>
      </c>
      <c r="D240" s="1">
        <v>2</v>
      </c>
      <c r="E240" s="1">
        <v>7</v>
      </c>
      <c r="F240" s="1" t="str">
        <f>IF(AND(E240&gt;=2,E240&lt;=17),"child_adolescent",IF(AND(E240&gt;=18,E240&lt;=39),"young",IF(AND(E240&gt;=40,E240&lt;=59),"middle",IF(E240&gt;=60,"old",NA))))</f>
        <v>child_adolescent</v>
      </c>
      <c r="G240" s="1">
        <v>0.28829999481436</v>
      </c>
      <c r="H240" s="1">
        <f t="shared" si="3"/>
        <v>0.97029999481436</v>
      </c>
      <c r="I240" s="1">
        <v>0.013663928</v>
      </c>
      <c r="J240" s="1">
        <v>0.025354404</v>
      </c>
      <c r="K240" s="1">
        <v>0.013457301</v>
      </c>
      <c r="L240" s="1">
        <v>0.012256507</v>
      </c>
      <c r="M240" s="1">
        <v>0.009628928</v>
      </c>
      <c r="N240" s="1">
        <v>0.010676428</v>
      </c>
      <c r="O240" s="1">
        <v>0.012195278</v>
      </c>
      <c r="P240" s="1">
        <v>0.007565198</v>
      </c>
      <c r="Q240" s="1">
        <v>0.012289524</v>
      </c>
      <c r="R240" s="1">
        <v>0.006865119</v>
      </c>
      <c r="S240" s="1">
        <v>0.008202619</v>
      </c>
      <c r="T240" s="1">
        <v>0.003308571</v>
      </c>
      <c r="U240" s="1">
        <v>0.008625595</v>
      </c>
      <c r="V240" s="1">
        <v>0.007324643</v>
      </c>
      <c r="W240" s="1">
        <v>0.009837698</v>
      </c>
    </row>
    <row r="241" s="1" customFormat="1" spans="1:23">
      <c r="A241" s="1" t="s">
        <v>262</v>
      </c>
      <c r="B241" s="1">
        <v>-0.021646507</v>
      </c>
      <c r="C241" s="1">
        <v>0.026241132</v>
      </c>
      <c r="D241" s="1">
        <v>3</v>
      </c>
      <c r="E241" s="1">
        <v>7</v>
      </c>
      <c r="F241" s="1" t="str">
        <f>IF(AND(E241&gt;=2,E241&lt;=17),"child_adolescent",IF(AND(E241&gt;=18,E241&lt;=39),"young",IF(AND(E241&gt;=40,E241&lt;=59),"middle",IF(E241&gt;=60,"old",NA))))</f>
        <v>child_adolescent</v>
      </c>
      <c r="G241" s="1">
        <v>0.138299999603882</v>
      </c>
      <c r="H241" s="1">
        <f t="shared" si="3"/>
        <v>0.820299999603882</v>
      </c>
      <c r="I241" s="1">
        <v>0.012908135</v>
      </c>
      <c r="J241" s="1">
        <v>0.018415873</v>
      </c>
      <c r="K241" s="1">
        <v>0.019960714</v>
      </c>
      <c r="L241" s="1">
        <v>0.004389524</v>
      </c>
      <c r="M241" s="1">
        <v>0.012395119</v>
      </c>
      <c r="N241" s="1">
        <v>-0.000776151</v>
      </c>
      <c r="O241" s="1">
        <v>-0.018008964</v>
      </c>
      <c r="P241" s="1">
        <v>-0.023587024</v>
      </c>
      <c r="Q241" s="1">
        <v>0.00990873</v>
      </c>
      <c r="R241" s="1">
        <v>-0.005135318</v>
      </c>
      <c r="S241" s="1">
        <v>-0.009855238</v>
      </c>
      <c r="T241" s="1">
        <v>-0.022746032</v>
      </c>
      <c r="U241" s="1">
        <v>-0.001696028</v>
      </c>
      <c r="V241" s="1">
        <v>-0.009854484</v>
      </c>
      <c r="W241" s="1">
        <v>-0.003427857</v>
      </c>
    </row>
    <row r="242" s="1" customFormat="1" spans="1:23">
      <c r="A242" s="1" t="s">
        <v>263</v>
      </c>
      <c r="B242" s="1">
        <v>-0.045153668</v>
      </c>
      <c r="C242" s="1">
        <v>-0.003459633</v>
      </c>
      <c r="D242" s="1">
        <v>2</v>
      </c>
      <c r="E242" s="1">
        <v>7</v>
      </c>
      <c r="F242" s="1" t="str">
        <f>IF(AND(E242&gt;=2,E242&lt;=17),"child_adolescent",IF(AND(E242&gt;=18,E242&lt;=39),"young",IF(AND(E242&gt;=40,E242&lt;=59),"middle",IF(E242&gt;=60,"old",NA))))</f>
        <v>child_adolescent</v>
      </c>
      <c r="G242" s="1">
        <v>0.278299996769192</v>
      </c>
      <c r="H242" s="1">
        <f t="shared" si="3"/>
        <v>0.960299996769192</v>
      </c>
      <c r="I242" s="1">
        <v>0.014401508</v>
      </c>
      <c r="J242" s="1">
        <v>0.01635373</v>
      </c>
      <c r="K242" s="1">
        <v>0.011905992</v>
      </c>
      <c r="L242" s="1">
        <v>0.012121223</v>
      </c>
      <c r="M242" s="1">
        <v>0.008708918</v>
      </c>
      <c r="N242" s="1">
        <v>0.013467013</v>
      </c>
      <c r="O242" s="1">
        <v>0.01303373</v>
      </c>
      <c r="P242" s="1">
        <v>0.006145671</v>
      </c>
      <c r="Q242" s="1">
        <v>0.010054881</v>
      </c>
      <c r="R242" s="1">
        <v>0.008222897</v>
      </c>
      <c r="S242" s="1">
        <v>0.010878492</v>
      </c>
      <c r="T242" s="1">
        <v>0.005031706</v>
      </c>
      <c r="U242" s="1">
        <v>0.008189563</v>
      </c>
      <c r="V242" s="1">
        <v>-0.015921709</v>
      </c>
      <c r="W242" s="1">
        <v>-0.008014563</v>
      </c>
    </row>
    <row r="243" s="1" customFormat="1" spans="1:23">
      <c r="A243" s="1" t="s">
        <v>264</v>
      </c>
      <c r="B243" s="1">
        <v>-0.044300882</v>
      </c>
      <c r="C243" s="1">
        <v>0.006671986</v>
      </c>
      <c r="D243" s="1">
        <v>3</v>
      </c>
      <c r="E243" s="1">
        <v>8</v>
      </c>
      <c r="F243" s="1" t="str">
        <f>IF(AND(E243&gt;=2,E243&lt;=17),"child_adolescent",IF(AND(E243&gt;=18,E243&lt;=39),"young",IF(AND(E243&gt;=40,E243&lt;=59),"middle",IF(E243&gt;=60,"old",NA))))</f>
        <v>child_adolescent</v>
      </c>
      <c r="G243" s="1">
        <v>0.238299996906062</v>
      </c>
      <c r="H243" s="1">
        <f t="shared" si="3"/>
        <v>0.920299996906062</v>
      </c>
      <c r="I243" s="1">
        <v>0.014228449</v>
      </c>
      <c r="J243" s="1">
        <v>0.022062142</v>
      </c>
      <c r="K243" s="1">
        <v>0.012985277</v>
      </c>
      <c r="L243" s="1">
        <v>0.005410675</v>
      </c>
      <c r="M243" s="1">
        <v>0.008676349</v>
      </c>
      <c r="N243" s="1">
        <v>0.01383996</v>
      </c>
      <c r="O243" s="1">
        <v>0.007252777</v>
      </c>
      <c r="P243" s="1">
        <v>0.009830988</v>
      </c>
      <c r="Q243" s="1">
        <v>0.010587182</v>
      </c>
      <c r="R243" s="1">
        <v>0.006999048</v>
      </c>
      <c r="S243" s="1">
        <v>0.010218056</v>
      </c>
      <c r="T243" s="1">
        <v>-0.049745158</v>
      </c>
      <c r="U243" s="1">
        <v>0.00190496</v>
      </c>
      <c r="V243" s="1">
        <v>0.007173968</v>
      </c>
      <c r="W243" s="1">
        <v>0.016781428</v>
      </c>
    </row>
    <row r="244" s="1" customFormat="1" spans="1:23">
      <c r="A244" s="1" t="s">
        <v>265</v>
      </c>
      <c r="B244" s="1">
        <v>-0.048492727</v>
      </c>
      <c r="C244" s="1">
        <v>-0.000789525</v>
      </c>
      <c r="D244" s="1">
        <v>2</v>
      </c>
      <c r="E244" s="1">
        <v>8</v>
      </c>
      <c r="F244" s="1" t="str">
        <f>IF(AND(E244&gt;=2,E244&lt;=17),"child_adolescent",IF(AND(E244&gt;=18,E244&lt;=39),"young",IF(AND(E244&gt;=40,E244&lt;=59),"middle",IF(E244&gt;=60,"old",NA))))</f>
        <v>child_adolescent</v>
      </c>
      <c r="G244" s="1">
        <v>0.278299996583573</v>
      </c>
      <c r="H244" s="1">
        <f t="shared" si="3"/>
        <v>0.960299996583573</v>
      </c>
      <c r="I244" s="1">
        <v>0.009715032</v>
      </c>
      <c r="J244" s="1">
        <v>0.019960912</v>
      </c>
      <c r="K244" s="1">
        <v>0.010099682</v>
      </c>
      <c r="L244" s="1">
        <v>0.015744008</v>
      </c>
      <c r="M244" s="1">
        <v>0.009512702</v>
      </c>
      <c r="N244" s="1">
        <v>0.011496349</v>
      </c>
      <c r="O244" s="1">
        <v>0.007580039</v>
      </c>
      <c r="P244" s="1">
        <v>0.006587929</v>
      </c>
      <c r="Q244" s="1">
        <v>0.012690555</v>
      </c>
      <c r="R244" s="1">
        <v>0.005578849</v>
      </c>
      <c r="S244" s="1">
        <v>0.009779325</v>
      </c>
      <c r="T244" s="1">
        <v>0.005189524</v>
      </c>
      <c r="U244" s="1">
        <v>0.002128095</v>
      </c>
      <c r="V244" s="1">
        <v>0.008082341</v>
      </c>
      <c r="W244" s="1">
        <v>0.015462896</v>
      </c>
    </row>
    <row r="245" s="1" customFormat="1" spans="1:23">
      <c r="A245" s="1" t="s">
        <v>266</v>
      </c>
      <c r="B245" s="1">
        <v>-0.04528196</v>
      </c>
      <c r="C245" s="1">
        <v>0.000599582</v>
      </c>
      <c r="D245" s="1">
        <v>2</v>
      </c>
      <c r="E245" s="1">
        <v>7</v>
      </c>
      <c r="F245" s="1" t="str">
        <f>IF(AND(E245&gt;=2,E245&lt;=17),"child_adolescent",IF(AND(E245&gt;=18,E245&lt;=39),"young",IF(AND(E245&gt;=40,E245&lt;=59),"middle",IF(E245&gt;=60,"old",NA))))</f>
        <v>child_adolescent</v>
      </c>
      <c r="G245" s="1">
        <v>0.278299996791538</v>
      </c>
      <c r="H245" s="1">
        <f t="shared" si="3"/>
        <v>0.960299996791538</v>
      </c>
      <c r="I245" s="1">
        <v>0.014574167</v>
      </c>
      <c r="J245" s="1">
        <v>0.020360079</v>
      </c>
      <c r="K245" s="1">
        <v>0.012558452</v>
      </c>
      <c r="L245" s="1">
        <v>0.016004523</v>
      </c>
      <c r="M245" s="1">
        <v>0.007153928</v>
      </c>
      <c r="N245" s="1">
        <v>0.010864484</v>
      </c>
      <c r="O245" s="1">
        <v>0.010195675</v>
      </c>
      <c r="P245" s="1">
        <v>0.007287063</v>
      </c>
      <c r="Q245" s="1">
        <v>0.008890516</v>
      </c>
      <c r="R245" s="1">
        <v>0.007677222</v>
      </c>
      <c r="S245" s="1">
        <v>0.012514206</v>
      </c>
      <c r="T245" s="1">
        <v>-0.032589213</v>
      </c>
      <c r="U245" s="1">
        <v>0.009260635</v>
      </c>
      <c r="V245" s="1">
        <v>0.008090674</v>
      </c>
      <c r="W245" s="1">
        <v>-0.009366388</v>
      </c>
    </row>
    <row r="246" s="1" customFormat="1" spans="1:23">
      <c r="A246" s="1" t="s">
        <v>267</v>
      </c>
      <c r="B246" s="1">
        <v>-0.02235366</v>
      </c>
      <c r="C246" s="1">
        <v>-0.003253172</v>
      </c>
      <c r="D246" s="1">
        <v>1</v>
      </c>
      <c r="E246" s="1">
        <v>15</v>
      </c>
      <c r="F246" s="1" t="str">
        <f>IF(AND(E246&gt;=2,E246&lt;=17),"child_adolescent",IF(AND(E246&gt;=18,E246&lt;=39),"young",IF(AND(E246&gt;=40,E246&lt;=59),"middle",IF(E246&gt;=60,"old",NA))))</f>
        <v>child_adolescent</v>
      </c>
      <c r="G246" s="1">
        <v>0.268299997810959</v>
      </c>
      <c r="H246" s="1">
        <f t="shared" si="3"/>
        <v>0.950299997810959</v>
      </c>
      <c r="I246" s="1">
        <v>0.018972143</v>
      </c>
      <c r="J246" s="1">
        <v>-0.011386746</v>
      </c>
      <c r="K246" s="1">
        <v>-0.021669895</v>
      </c>
      <c r="L246" s="1">
        <v>-0.002000927</v>
      </c>
      <c r="M246" s="1">
        <v>0.01088167</v>
      </c>
      <c r="N246" s="1">
        <v>0.015631172</v>
      </c>
      <c r="O246" s="1">
        <v>-0.017562658</v>
      </c>
      <c r="P246" s="1">
        <v>0.011814365</v>
      </c>
      <c r="Q246" s="1">
        <v>0.017171097</v>
      </c>
      <c r="R246" s="1">
        <v>0.013838968</v>
      </c>
      <c r="S246" s="1">
        <v>0.016367341</v>
      </c>
      <c r="T246" s="1">
        <v>0.005792262</v>
      </c>
      <c r="U246" s="1">
        <v>0.016111111</v>
      </c>
      <c r="V246" s="1">
        <v>-0.018592143</v>
      </c>
      <c r="W246" s="1">
        <v>-0.005171944</v>
      </c>
    </row>
    <row r="247" s="1" customFormat="1" spans="1:23">
      <c r="A247" s="1" t="s">
        <v>268</v>
      </c>
      <c r="B247" s="1">
        <v>-0.046999088</v>
      </c>
      <c r="C247" s="1">
        <v>-0.000554935</v>
      </c>
      <c r="D247" s="1">
        <v>2</v>
      </c>
      <c r="E247" s="1">
        <v>15</v>
      </c>
      <c r="F247" s="1" t="str">
        <f>IF(AND(E247&gt;=2,E247&lt;=17),"child_adolescent",IF(AND(E247&gt;=18,E247&lt;=39),"young",IF(AND(E247&gt;=40,E247&lt;=59),"middle",IF(E247&gt;=60,"old",NA))))</f>
        <v>child_adolescent</v>
      </c>
      <c r="G247" s="1">
        <v>0.238299996793511</v>
      </c>
      <c r="H247" s="1">
        <f t="shared" si="3"/>
        <v>0.920299996793511</v>
      </c>
      <c r="I247" s="1">
        <v>0.012043575</v>
      </c>
      <c r="J247" s="1">
        <v>0.021060515</v>
      </c>
      <c r="K247" s="1">
        <v>0.011453495</v>
      </c>
      <c r="L247" s="1">
        <v>-0.003227143</v>
      </c>
      <c r="M247" s="1">
        <v>0.010095278</v>
      </c>
      <c r="N247" s="1">
        <v>0.010578452</v>
      </c>
      <c r="O247" s="1">
        <v>0.011036071</v>
      </c>
      <c r="P247" s="1">
        <v>0.011843095</v>
      </c>
      <c r="Q247" s="1">
        <v>0.009485079</v>
      </c>
      <c r="R247" s="1">
        <v>0.011915555</v>
      </c>
      <c r="S247" s="1">
        <v>0.011429643</v>
      </c>
      <c r="T247" s="1">
        <v>0.005362778</v>
      </c>
      <c r="U247" s="1">
        <v>-0.006831071</v>
      </c>
      <c r="V247" s="1">
        <v>0.010299801</v>
      </c>
      <c r="W247" s="1">
        <v>-0.00690119</v>
      </c>
    </row>
    <row r="248" s="1" customFormat="1" spans="1:23">
      <c r="A248" s="1" t="s">
        <v>269</v>
      </c>
      <c r="B248" s="1">
        <v>-0.047546163</v>
      </c>
      <c r="C248" s="1">
        <v>0.000170543</v>
      </c>
      <c r="D248" s="1">
        <v>2</v>
      </c>
      <c r="E248" s="1">
        <v>8</v>
      </c>
      <c r="F248" s="1" t="str">
        <f>IF(AND(E248&gt;=2,E248&lt;=17),"child_adolescent",IF(AND(E248&gt;=18,E248&lt;=39),"young",IF(AND(E248&gt;=40,E248&lt;=59),"middle",IF(E248&gt;=60,"old",NA))))</f>
        <v>child_adolescent</v>
      </c>
      <c r="G248" s="1">
        <v>0.268299996697023</v>
      </c>
      <c r="H248" s="1">
        <f t="shared" si="3"/>
        <v>0.950299996697023</v>
      </c>
      <c r="I248" s="1">
        <v>0.010535271</v>
      </c>
      <c r="J248" s="1">
        <v>0.022683571</v>
      </c>
      <c r="K248" s="1">
        <v>0.010762142</v>
      </c>
      <c r="L248" s="1">
        <v>0.013866865</v>
      </c>
      <c r="M248" s="1">
        <v>0.010281389</v>
      </c>
      <c r="N248" s="1">
        <v>0.011843254</v>
      </c>
      <c r="O248" s="1">
        <v>0.007307301</v>
      </c>
      <c r="P248" s="1">
        <v>0.007509794</v>
      </c>
      <c r="Q248" s="1">
        <v>0.012831984</v>
      </c>
      <c r="R248" s="1">
        <v>0.006458611</v>
      </c>
      <c r="S248" s="1">
        <v>0.009428214</v>
      </c>
      <c r="T248" s="1">
        <v>0.005059682</v>
      </c>
      <c r="U248" s="1">
        <v>0.002213174</v>
      </c>
      <c r="V248" s="1">
        <v>-0.013495039</v>
      </c>
      <c r="W248" s="1">
        <v>0.018798769</v>
      </c>
    </row>
    <row r="249" s="1" customFormat="1" spans="1:23">
      <c r="A249" s="1" t="s">
        <v>270</v>
      </c>
      <c r="B249" s="1">
        <v>-0.031680847</v>
      </c>
      <c r="C249" s="1">
        <v>0.000675165</v>
      </c>
      <c r="D249" s="1">
        <v>3</v>
      </c>
      <c r="E249" s="1">
        <v>8</v>
      </c>
      <c r="F249" s="1" t="str">
        <f>IF(AND(E249&gt;=2,E249&lt;=17),"child_adolescent",IF(AND(E249&gt;=18,E249&lt;=39),"young",IF(AND(E249&gt;=40,E249&lt;=59),"middle",IF(E249&gt;=60,"old",NA))))</f>
        <v>child_adolescent</v>
      </c>
      <c r="G249" s="1">
        <v>0.17829999831044</v>
      </c>
      <c r="H249" s="1">
        <f t="shared" si="3"/>
        <v>0.86029999831044</v>
      </c>
      <c r="I249" s="1">
        <v>0.011734325</v>
      </c>
      <c r="J249" s="1">
        <v>0.016243492</v>
      </c>
      <c r="K249" s="1">
        <v>0.010649246</v>
      </c>
      <c r="L249" s="1">
        <v>0.008825754</v>
      </c>
      <c r="M249" s="1">
        <v>-0.022061905</v>
      </c>
      <c r="N249" s="1">
        <v>0.010014166</v>
      </c>
      <c r="O249" s="1">
        <v>0.00056004</v>
      </c>
      <c r="P249" s="1">
        <v>0.007327417</v>
      </c>
      <c r="Q249" s="1">
        <v>0.012535754</v>
      </c>
      <c r="R249" s="1">
        <v>0.00667504</v>
      </c>
      <c r="S249" s="1">
        <v>0.011037936</v>
      </c>
      <c r="T249" s="1">
        <v>-0.038667467</v>
      </c>
      <c r="U249" s="1">
        <v>-0.000462619</v>
      </c>
      <c r="V249" s="1">
        <v>-0.002242936</v>
      </c>
      <c r="W249" s="1">
        <v>0.024430952</v>
      </c>
    </row>
    <row r="250" s="1" customFormat="1" spans="1:23">
      <c r="A250" s="1" t="s">
        <v>271</v>
      </c>
      <c r="B250" s="1">
        <v>-0.037577878</v>
      </c>
      <c r="C250" s="1">
        <v>-0.001102842</v>
      </c>
      <c r="D250" s="1">
        <v>3</v>
      </c>
      <c r="E250" s="1">
        <v>8</v>
      </c>
      <c r="F250" s="1" t="str">
        <f>IF(AND(E250&gt;=2,E250&lt;=17),"child_adolescent",IF(AND(E250&gt;=18,E250&lt;=39),"young",IF(AND(E250&gt;=40,E250&lt;=59),"middle",IF(E250&gt;=60,"old",NA))))</f>
        <v>child_adolescent</v>
      </c>
      <c r="G250" s="1">
        <v>0.228299999140431</v>
      </c>
      <c r="H250" s="1">
        <f t="shared" si="3"/>
        <v>0.910299999140431</v>
      </c>
      <c r="I250" s="1">
        <v>0.011965187</v>
      </c>
      <c r="J250" s="1">
        <v>0.017525397</v>
      </c>
      <c r="K250" s="1">
        <v>-0.017478055</v>
      </c>
      <c r="L250" s="1">
        <v>0.018811273</v>
      </c>
      <c r="M250" s="1">
        <v>0.008659726</v>
      </c>
      <c r="N250" s="1">
        <v>0.009091309</v>
      </c>
      <c r="O250" s="1">
        <v>0.010292222</v>
      </c>
      <c r="P250" s="1">
        <v>0.007683561</v>
      </c>
      <c r="Q250" s="1">
        <v>0.011771508</v>
      </c>
      <c r="R250" s="1">
        <v>0.009263889</v>
      </c>
      <c r="S250" s="1">
        <v>0.013830754</v>
      </c>
      <c r="T250" s="1">
        <v>-0.004903135</v>
      </c>
      <c r="U250" s="1">
        <v>-0.00431254</v>
      </c>
      <c r="V250" s="1">
        <v>-0.003016429</v>
      </c>
      <c r="W250" s="1">
        <v>0.022030714</v>
      </c>
    </row>
    <row r="251" s="1" customFormat="1" spans="1:23">
      <c r="A251" s="1" t="s">
        <v>272</v>
      </c>
      <c r="B251" s="1">
        <v>-0.039570534</v>
      </c>
      <c r="C251" s="1">
        <v>-0.000503134</v>
      </c>
      <c r="D251" s="1">
        <v>3</v>
      </c>
      <c r="E251" s="1">
        <v>8</v>
      </c>
      <c r="F251" s="1" t="str">
        <f>IF(AND(E251&gt;=2,E251&lt;=17),"child_adolescent",IF(AND(E251&gt;=18,E251&lt;=39),"young",IF(AND(E251&gt;=40,E251&lt;=59),"middle",IF(E251&gt;=60,"old",NA))))</f>
        <v>child_adolescent</v>
      </c>
      <c r="G251" s="1">
        <v>0.208299997661001</v>
      </c>
      <c r="H251" s="1">
        <f t="shared" si="3"/>
        <v>0.890299997661001</v>
      </c>
      <c r="I251" s="1">
        <v>0.013566508</v>
      </c>
      <c r="J251" s="1">
        <v>0.031651666</v>
      </c>
      <c r="K251" s="1">
        <v>0.010880833</v>
      </c>
      <c r="L251" s="1">
        <v>0.01594996</v>
      </c>
      <c r="M251" s="1">
        <v>-0.039491626</v>
      </c>
      <c r="N251" s="1">
        <v>0.009072024</v>
      </c>
      <c r="O251" s="1">
        <v>0.004522143</v>
      </c>
      <c r="P251" s="1">
        <v>0.009455299</v>
      </c>
      <c r="Q251" s="1">
        <v>0.011119762</v>
      </c>
      <c r="R251" s="1">
        <v>0.006941825</v>
      </c>
      <c r="S251" s="1">
        <v>0.008026786</v>
      </c>
      <c r="T251" s="1">
        <v>-0.017742359</v>
      </c>
      <c r="U251" s="1">
        <v>-0.004058571</v>
      </c>
      <c r="V251" s="1">
        <v>0.006594444</v>
      </c>
      <c r="W251" s="1">
        <v>0.020411468</v>
      </c>
    </row>
    <row r="252" s="1" customFormat="1" spans="1:23">
      <c r="A252" s="1" t="s">
        <v>273</v>
      </c>
      <c r="B252" s="1">
        <v>-0.051471806</v>
      </c>
      <c r="C252" s="1">
        <v>-0.001428946</v>
      </c>
      <c r="D252" s="1">
        <v>2</v>
      </c>
      <c r="E252" s="1">
        <v>7</v>
      </c>
      <c r="F252" s="1" t="str">
        <f>IF(AND(E252&gt;=2,E252&lt;=17),"child_adolescent",IF(AND(E252&gt;=18,E252&lt;=39),"young",IF(AND(E252&gt;=40,E252&lt;=59),"middle",IF(E252&gt;=60,"old",NA))))</f>
        <v>child_adolescent</v>
      </c>
      <c r="G252" s="1">
        <v>0.298299995696724</v>
      </c>
      <c r="H252" s="1">
        <f t="shared" si="3"/>
        <v>0.980299995696725</v>
      </c>
      <c r="I252" s="1">
        <v>0.014924087</v>
      </c>
      <c r="J252" s="1">
        <v>0.024470833</v>
      </c>
      <c r="K252" s="1">
        <v>0.013532976</v>
      </c>
      <c r="L252" s="1">
        <v>0.014485555</v>
      </c>
      <c r="M252" s="1">
        <v>0.00727829</v>
      </c>
      <c r="N252" s="1">
        <v>0.01052448</v>
      </c>
      <c r="O252" s="1">
        <v>0.010046905</v>
      </c>
      <c r="P252" s="1">
        <v>0.009466028</v>
      </c>
      <c r="Q252" s="1">
        <v>0.011632738</v>
      </c>
      <c r="R252" s="1">
        <v>0.006731187</v>
      </c>
      <c r="S252" s="1">
        <v>0.009132063</v>
      </c>
      <c r="T252" s="1">
        <v>0.004736941</v>
      </c>
      <c r="U252" s="1">
        <v>0.008988928</v>
      </c>
      <c r="V252" s="1">
        <v>0.008790397</v>
      </c>
      <c r="W252" s="1">
        <v>-0.009250436</v>
      </c>
    </row>
    <row r="253" s="1" customFormat="1" spans="1:23">
      <c r="A253" s="1" t="s">
        <v>274</v>
      </c>
      <c r="B253" s="1">
        <v>-0.046927416</v>
      </c>
      <c r="C253" s="1">
        <v>-0.000536993</v>
      </c>
      <c r="D253" s="1">
        <v>2</v>
      </c>
      <c r="E253" s="1">
        <v>7</v>
      </c>
      <c r="F253" s="1" t="str">
        <f>IF(AND(E253&gt;=2,E253&lt;=17),"child_adolescent",IF(AND(E253&gt;=18,E253&lt;=39),"young",IF(AND(E253&gt;=40,E253&lt;=59),"middle",IF(E253&gt;=60,"old",NA))))</f>
        <v>child_adolescent</v>
      </c>
      <c r="G253" s="1">
        <v>0.268299997327362</v>
      </c>
      <c r="H253" s="1">
        <f t="shared" si="3"/>
        <v>0.950299997327362</v>
      </c>
      <c r="I253" s="1">
        <v>0.014989365</v>
      </c>
      <c r="J253" s="1">
        <v>0.021969166</v>
      </c>
      <c r="K253" s="1">
        <v>0.01183877</v>
      </c>
      <c r="L253" s="1">
        <v>0.013281345</v>
      </c>
      <c r="M253" s="1">
        <v>0.005506032</v>
      </c>
      <c r="N253" s="1">
        <v>0.011779682</v>
      </c>
      <c r="O253" s="1">
        <v>0.008854405</v>
      </c>
      <c r="P253" s="1">
        <v>0.007733889</v>
      </c>
      <c r="Q253" s="1">
        <v>0.010385674</v>
      </c>
      <c r="R253" s="1">
        <v>0.007239524</v>
      </c>
      <c r="S253" s="1">
        <v>0.010480079</v>
      </c>
      <c r="T253" s="1">
        <v>-0.009884801</v>
      </c>
      <c r="U253" s="1">
        <v>0.00792742</v>
      </c>
      <c r="V253" s="1">
        <v>0.006020833</v>
      </c>
      <c r="W253" s="1">
        <v>-0.00623373</v>
      </c>
    </row>
    <row r="254" s="1" customFormat="1" spans="1:23">
      <c r="A254" s="1" t="s">
        <v>275</v>
      </c>
      <c r="B254" s="1">
        <v>-0.052633592</v>
      </c>
      <c r="C254" s="1">
        <v>-0.002658676</v>
      </c>
      <c r="D254" s="1">
        <v>2</v>
      </c>
      <c r="E254" s="1">
        <v>7</v>
      </c>
      <c r="F254" s="1" t="str">
        <f>IF(AND(E254&gt;=2,E254&lt;=17),"child_adolescent",IF(AND(E254&gt;=18,E254&lt;=39),"young",IF(AND(E254&gt;=40,E254&lt;=59),"middle",IF(E254&gt;=60,"old",NA))))</f>
        <v>child_adolescent</v>
      </c>
      <c r="G254" s="1">
        <v>0.298299996086452</v>
      </c>
      <c r="H254" s="1">
        <f t="shared" si="3"/>
        <v>0.980299996086452</v>
      </c>
      <c r="I254" s="1">
        <v>0.014248928</v>
      </c>
      <c r="J254" s="1">
        <v>0.025963095</v>
      </c>
      <c r="K254" s="1">
        <v>0.013346428</v>
      </c>
      <c r="L254" s="1">
        <v>0.011583055</v>
      </c>
      <c r="M254" s="1">
        <v>0.007179206</v>
      </c>
      <c r="N254" s="1">
        <v>0.010866905</v>
      </c>
      <c r="O254" s="1">
        <v>0.01361996</v>
      </c>
      <c r="P254" s="1">
        <v>0.008494441</v>
      </c>
      <c r="Q254" s="1">
        <v>0.009561468</v>
      </c>
      <c r="R254" s="1">
        <v>0.007026782</v>
      </c>
      <c r="S254" s="1">
        <v>0.009847024</v>
      </c>
      <c r="T254" s="1">
        <v>0.00454829</v>
      </c>
      <c r="U254" s="1">
        <v>0.007998452</v>
      </c>
      <c r="V254" s="1">
        <v>0.008737143</v>
      </c>
      <c r="W254" s="1">
        <v>-0.005557539</v>
      </c>
    </row>
    <row r="255" s="1" customFormat="1" spans="1:23">
      <c r="A255" s="1" t="s">
        <v>276</v>
      </c>
      <c r="B255" s="1">
        <v>-0.052205779</v>
      </c>
      <c r="C255" s="1">
        <v>-0.002368745</v>
      </c>
      <c r="D255" s="1">
        <v>2</v>
      </c>
      <c r="E255" s="1">
        <v>7</v>
      </c>
      <c r="F255" s="1" t="str">
        <f>IF(AND(E255&gt;=2,E255&lt;=17),"child_adolescent",IF(AND(E255&gt;=18,E255&lt;=39),"young",IF(AND(E255&gt;=40,E255&lt;=59),"middle",IF(E255&gt;=60,"old",NA))))</f>
        <v>child_adolescent</v>
      </c>
      <c r="G255" s="1">
        <v>0.298299996795712</v>
      </c>
      <c r="H255" s="1">
        <f t="shared" si="3"/>
        <v>0.980299996795712</v>
      </c>
      <c r="I255" s="1">
        <v>0.014804484</v>
      </c>
      <c r="J255" s="1">
        <v>0.022682023</v>
      </c>
      <c r="K255" s="1">
        <v>0.013235</v>
      </c>
      <c r="L255" s="1">
        <v>0.014330238</v>
      </c>
      <c r="M255" s="1">
        <v>0.008026151</v>
      </c>
      <c r="N255" s="1">
        <v>0.010001349</v>
      </c>
      <c r="O255" s="1">
        <v>0.010380595</v>
      </c>
      <c r="P255" s="1">
        <v>0.00894623</v>
      </c>
      <c r="Q255" s="1">
        <v>0.010904524</v>
      </c>
      <c r="R255" s="1">
        <v>0.005758016</v>
      </c>
      <c r="S255" s="1">
        <v>0.010258571</v>
      </c>
      <c r="T255" s="1">
        <v>0.004735476</v>
      </c>
      <c r="U255" s="1">
        <v>0.006786904</v>
      </c>
      <c r="V255" s="1">
        <v>0.006676548</v>
      </c>
      <c r="W255" s="1">
        <v>0.010939282</v>
      </c>
    </row>
    <row r="256" s="1" customFormat="1" spans="1:23">
      <c r="A256" s="1" t="s">
        <v>277</v>
      </c>
      <c r="B256" s="1">
        <v>-0.03548881</v>
      </c>
      <c r="C256" s="1">
        <v>0.011524569</v>
      </c>
      <c r="D256" s="1">
        <v>3</v>
      </c>
      <c r="E256" s="1">
        <v>7</v>
      </c>
      <c r="F256" s="1" t="str">
        <f>IF(AND(E256&gt;=2,E256&lt;=17),"child_adolescent",IF(AND(E256&gt;=18,E256&lt;=39),"young",IF(AND(E256&gt;=40,E256&lt;=59),"middle",IF(E256&gt;=60,"old",NA))))</f>
        <v>child_adolescent</v>
      </c>
      <c r="G256" s="1">
        <v>0.228299995367233</v>
      </c>
      <c r="H256" s="1">
        <f t="shared" si="3"/>
        <v>0.910299995367233</v>
      </c>
      <c r="I256" s="1">
        <v>0.008641147</v>
      </c>
      <c r="J256" s="1">
        <v>0.017738654</v>
      </c>
      <c r="K256" s="1">
        <v>0.015784639</v>
      </c>
      <c r="L256" s="1">
        <v>-0.067518452</v>
      </c>
      <c r="M256" s="1">
        <v>0.007879802</v>
      </c>
      <c r="N256" s="1">
        <v>0.010855793</v>
      </c>
      <c r="O256" s="1">
        <v>-0.004577814</v>
      </c>
      <c r="P256" s="1">
        <v>0.010118055</v>
      </c>
      <c r="Q256" s="1">
        <v>0.011210671</v>
      </c>
      <c r="R256" s="1">
        <v>0.004421428</v>
      </c>
      <c r="S256" s="1">
        <v>0.009550635</v>
      </c>
      <c r="T256" s="1">
        <v>0.005523294</v>
      </c>
      <c r="U256" s="1">
        <v>0.000184802</v>
      </c>
      <c r="V256" s="1">
        <v>0.015731071</v>
      </c>
      <c r="W256" s="1">
        <v>0.015693889</v>
      </c>
    </row>
    <row r="257" s="1" customFormat="1" spans="1:23">
      <c r="A257" s="1" t="s">
        <v>278</v>
      </c>
      <c r="B257" s="1">
        <v>-0.049464149</v>
      </c>
      <c r="C257" s="1">
        <v>0.001769645</v>
      </c>
      <c r="D257" s="1">
        <v>2</v>
      </c>
      <c r="E257" s="1">
        <v>8</v>
      </c>
      <c r="F257" s="1" t="str">
        <f>IF(AND(E257&gt;=2,E257&lt;=17),"child_adolescent",IF(AND(E257&gt;=18,E257&lt;=39),"young",IF(AND(E257&gt;=40,E257&lt;=59),"middle",IF(E257&gt;=60,"old",NA))))</f>
        <v>child_adolescent</v>
      </c>
      <c r="G257" s="1">
        <v>0.30829999615983</v>
      </c>
      <c r="H257" s="1">
        <f t="shared" si="3"/>
        <v>0.99029999615983</v>
      </c>
      <c r="I257" s="1">
        <v>0.015579949</v>
      </c>
      <c r="J257" s="1">
        <v>0.021531388</v>
      </c>
      <c r="K257" s="1">
        <v>0.013376785</v>
      </c>
      <c r="L257" s="1">
        <v>0.016755476</v>
      </c>
      <c r="M257" s="1">
        <v>0.009349087</v>
      </c>
      <c r="N257" s="1">
        <v>0.013059047</v>
      </c>
      <c r="O257" s="1">
        <v>0.00698</v>
      </c>
      <c r="P257" s="1">
        <v>0.008378838</v>
      </c>
      <c r="Q257" s="1">
        <v>0.014336666</v>
      </c>
      <c r="R257" s="1">
        <v>0.009172817</v>
      </c>
      <c r="S257" s="1">
        <v>0.01216123</v>
      </c>
      <c r="T257" s="1">
        <v>-0.018826865</v>
      </c>
      <c r="U257" s="1">
        <v>-0.002128333</v>
      </c>
      <c r="V257" s="1">
        <v>-0.010517023</v>
      </c>
      <c r="W257" s="1">
        <v>0.018151507</v>
      </c>
    </row>
    <row r="258" s="1" customFormat="1" spans="1:23">
      <c r="A258" s="1" t="s">
        <v>279</v>
      </c>
      <c r="B258" s="1">
        <v>-0.0332491</v>
      </c>
      <c r="C258" s="1">
        <v>0.000231878</v>
      </c>
      <c r="D258" s="1">
        <v>3</v>
      </c>
      <c r="E258" s="1">
        <v>8</v>
      </c>
      <c r="F258" s="1" t="str">
        <f>IF(AND(E258&gt;=2,E258&lt;=17),"child_adolescent",IF(AND(E258&gt;=18,E258&lt;=39),"young",IF(AND(E258&gt;=40,E258&lt;=59),"middle",IF(E258&gt;=60,"old",NA))))</f>
        <v>child_adolescent</v>
      </c>
      <c r="G258" s="1">
        <v>0.178299998020034</v>
      </c>
      <c r="H258" s="1">
        <f t="shared" si="3"/>
        <v>0.860299998020034</v>
      </c>
      <c r="I258" s="1">
        <v>0.014617262</v>
      </c>
      <c r="J258" s="1">
        <v>0.010942976</v>
      </c>
      <c r="K258" s="1">
        <v>-0.002647897</v>
      </c>
      <c r="L258" s="1">
        <v>0.009245238</v>
      </c>
      <c r="M258" s="1">
        <v>0.005086429</v>
      </c>
      <c r="N258" s="1">
        <v>0.013399643</v>
      </c>
      <c r="O258" s="1">
        <v>0.004247183</v>
      </c>
      <c r="P258" s="1">
        <v>0.006663037</v>
      </c>
      <c r="Q258" s="1">
        <v>0.011318889</v>
      </c>
      <c r="R258" s="1">
        <v>0.007719167</v>
      </c>
      <c r="S258" s="1">
        <v>0.01269373</v>
      </c>
      <c r="T258" s="1">
        <v>-0.020761209</v>
      </c>
      <c r="U258" s="1">
        <v>0.007068135</v>
      </c>
      <c r="V258" s="1">
        <v>-0.018520252</v>
      </c>
      <c r="W258" s="1">
        <v>0.019999523</v>
      </c>
    </row>
    <row r="259" s="1" customFormat="1" spans="1:23">
      <c r="A259" s="1" t="s">
        <v>280</v>
      </c>
      <c r="B259" s="1">
        <v>-0.028279844</v>
      </c>
      <c r="C259" s="1">
        <v>-0.008697618</v>
      </c>
      <c r="D259" s="1">
        <v>1</v>
      </c>
      <c r="E259" s="1">
        <v>15</v>
      </c>
      <c r="F259" s="1" t="str">
        <f>IF(AND(E259&gt;=2,E259&lt;=17),"child_adolescent",IF(AND(E259&gt;=18,E259&lt;=39),"young",IF(AND(E259&gt;=40,E259&lt;=59),"middle",IF(E259&gt;=60,"old",NA))))</f>
        <v>child_adolescent</v>
      </c>
      <c r="G259" s="1">
        <v>0.248299997194176</v>
      </c>
      <c r="H259" s="1">
        <f t="shared" ref="H259:H322" si="4">0.682+G259</f>
        <v>0.930299997194176</v>
      </c>
      <c r="I259" s="1">
        <v>0.017491154</v>
      </c>
      <c r="J259" s="1">
        <v>-0.014103135</v>
      </c>
      <c r="K259" s="1">
        <v>-0.027925451</v>
      </c>
      <c r="L259" s="1">
        <v>0.000574228</v>
      </c>
      <c r="M259" s="1">
        <v>0.012191511</v>
      </c>
      <c r="N259" s="1">
        <v>0.015346291</v>
      </c>
      <c r="O259" s="1">
        <v>0.014815357</v>
      </c>
      <c r="P259" s="1">
        <v>0.011573611</v>
      </c>
      <c r="Q259" s="1">
        <v>0.0160807</v>
      </c>
      <c r="R259" s="1">
        <v>0.012898968</v>
      </c>
      <c r="S259" s="1">
        <v>0.017643214</v>
      </c>
      <c r="T259" s="1">
        <v>0.005811548</v>
      </c>
      <c r="U259" s="1">
        <v>0.009999524</v>
      </c>
      <c r="V259" s="1">
        <v>-0.010346151</v>
      </c>
      <c r="W259" s="1">
        <v>0.010340003</v>
      </c>
    </row>
    <row r="260" s="1" customFormat="1" spans="1:23">
      <c r="A260" s="1" t="s">
        <v>281</v>
      </c>
      <c r="B260" s="1">
        <v>-0.019497839</v>
      </c>
      <c r="C260" s="1">
        <v>-0.000180263</v>
      </c>
      <c r="D260" s="1">
        <v>1</v>
      </c>
      <c r="E260" s="1">
        <v>17</v>
      </c>
      <c r="F260" s="1" t="str">
        <f>IF(AND(E260&gt;=2,E260&lt;=17),"child_adolescent",IF(AND(E260&gt;=18,E260&lt;=39),"young",IF(AND(E260&gt;=40,E260&lt;=59),"middle",IF(E260&gt;=60,"old",NA))))</f>
        <v>child_adolescent</v>
      </c>
      <c r="G260" s="1">
        <v>0.248299997563852</v>
      </c>
      <c r="H260" s="1">
        <f t="shared" si="4"/>
        <v>0.930299997563852</v>
      </c>
      <c r="I260" s="1">
        <v>0.017758254</v>
      </c>
      <c r="J260" s="1">
        <v>-0.017374206</v>
      </c>
      <c r="K260" s="1">
        <v>-0.014627716</v>
      </c>
      <c r="L260" s="1">
        <v>-0.011411284</v>
      </c>
      <c r="M260" s="1">
        <v>0.015479549</v>
      </c>
      <c r="N260" s="1">
        <v>0.019419087</v>
      </c>
      <c r="O260" s="1">
        <v>-0.010472632</v>
      </c>
      <c r="P260" s="1">
        <v>0.01402063</v>
      </c>
      <c r="Q260" s="1">
        <v>0.012900265</v>
      </c>
      <c r="R260" s="1">
        <v>0.001227658</v>
      </c>
      <c r="S260" s="1">
        <v>0.014019881</v>
      </c>
      <c r="T260" s="1">
        <v>-0.024902473</v>
      </c>
      <c r="U260" s="1">
        <v>0.000217698</v>
      </c>
      <c r="V260" s="1">
        <v>0.008132381</v>
      </c>
      <c r="W260" s="1">
        <v>-0.003689318</v>
      </c>
    </row>
    <row r="261" s="1" customFormat="1" spans="1:23">
      <c r="A261" s="1" t="s">
        <v>282</v>
      </c>
      <c r="B261" s="1">
        <v>0.01271989</v>
      </c>
      <c r="C261" s="1">
        <v>-0.02877691</v>
      </c>
      <c r="D261" s="1">
        <v>4</v>
      </c>
      <c r="E261" s="1">
        <v>17</v>
      </c>
      <c r="F261" s="1" t="str">
        <f>IF(AND(E261&gt;=2,E261&lt;=17),"child_adolescent",IF(AND(E261&gt;=18,E261&lt;=39),"young",IF(AND(E261&gt;=40,E261&lt;=59),"middle",IF(E261&gt;=60,"old",NA))))</f>
        <v>child_adolescent</v>
      </c>
      <c r="G261" s="1">
        <v>0.108299999579282</v>
      </c>
      <c r="H261" s="1">
        <f t="shared" si="4"/>
        <v>0.790299999579282</v>
      </c>
      <c r="I261" s="1">
        <v>-0.033669072</v>
      </c>
      <c r="J261" s="1">
        <v>-0.023903015</v>
      </c>
      <c r="K261" s="1">
        <v>-0.019866028</v>
      </c>
      <c r="L261" s="1">
        <v>0.001727691</v>
      </c>
      <c r="M261" s="1">
        <v>0.014028167</v>
      </c>
      <c r="N261" s="1">
        <v>0.011740353</v>
      </c>
      <c r="O261" s="1">
        <v>-0.002215107</v>
      </c>
      <c r="P261" s="1">
        <v>0.010964895</v>
      </c>
      <c r="Q261" s="1">
        <v>0.011530333</v>
      </c>
      <c r="R261" s="1">
        <v>-0.001087504</v>
      </c>
      <c r="S261" s="1">
        <v>-0.019060086</v>
      </c>
      <c r="T261" s="1">
        <v>-0.019978397</v>
      </c>
      <c r="U261" s="1">
        <v>-0.002049206</v>
      </c>
      <c r="V261" s="1">
        <v>-0.013790634</v>
      </c>
      <c r="W261" s="1">
        <v>-0.005295523</v>
      </c>
    </row>
    <row r="262" s="1" customFormat="1" spans="1:23">
      <c r="A262" s="1" t="s">
        <v>283</v>
      </c>
      <c r="B262" s="1">
        <v>-0.02042747</v>
      </c>
      <c r="C262" s="1">
        <v>0.000138471</v>
      </c>
      <c r="D262" s="1">
        <v>1</v>
      </c>
      <c r="E262" s="1">
        <v>17</v>
      </c>
      <c r="F262" s="1" t="str">
        <f>IF(AND(E262&gt;=2,E262&lt;=17),"child_adolescent",IF(AND(E262&gt;=18,E262&lt;=39),"young",IF(AND(E262&gt;=40,E262&lt;=59),"middle",IF(E262&gt;=60,"old",NA))))</f>
        <v>child_adolescent</v>
      </c>
      <c r="G262" s="1">
        <v>0.238299999993539</v>
      </c>
      <c r="H262" s="1">
        <f t="shared" si="4"/>
        <v>0.920299999993539</v>
      </c>
      <c r="I262" s="1">
        <v>0.017731789</v>
      </c>
      <c r="J262" s="1">
        <v>-0.018160634</v>
      </c>
      <c r="K262" s="1">
        <v>-0.006077633</v>
      </c>
      <c r="L262" s="1">
        <v>-0.017168777</v>
      </c>
      <c r="M262" s="1">
        <v>0.015033106</v>
      </c>
      <c r="N262" s="1">
        <v>0.020469881</v>
      </c>
      <c r="O262" s="1">
        <v>-0.013334391</v>
      </c>
      <c r="P262" s="1">
        <v>0.013114705</v>
      </c>
      <c r="Q262" s="1">
        <v>0.011405099</v>
      </c>
      <c r="R262" s="1">
        <v>-0.000964603</v>
      </c>
      <c r="S262" s="1">
        <v>0.014831309</v>
      </c>
      <c r="T262" s="1">
        <v>-0.023112208</v>
      </c>
      <c r="U262" s="1">
        <v>-0.00317496</v>
      </c>
      <c r="V262" s="1">
        <v>0.007626111</v>
      </c>
      <c r="W262" s="1">
        <v>-0.004777752</v>
      </c>
    </row>
    <row r="263" s="1" customFormat="1" spans="1:23">
      <c r="A263" s="1" t="s">
        <v>284</v>
      </c>
      <c r="B263" s="1">
        <v>-0.021763059</v>
      </c>
      <c r="C263" s="1">
        <v>0.00331307</v>
      </c>
      <c r="D263" s="1">
        <v>3</v>
      </c>
      <c r="E263" s="1">
        <v>17</v>
      </c>
      <c r="F263" s="1" t="str">
        <f>IF(AND(E263&gt;=2,E263&lt;=17),"child_adolescent",IF(AND(E263&gt;=18,E263&lt;=39),"young",IF(AND(E263&gt;=40,E263&lt;=59),"middle",IF(E263&gt;=60,"old",NA))))</f>
        <v>child_adolescent</v>
      </c>
      <c r="G263" s="1">
        <v>0.218299996951627</v>
      </c>
      <c r="H263" s="1">
        <f t="shared" si="4"/>
        <v>0.900299996951627</v>
      </c>
      <c r="I263" s="1">
        <v>0.016864206</v>
      </c>
      <c r="J263" s="1">
        <v>-0.02070492</v>
      </c>
      <c r="K263" s="1">
        <v>0.011934639</v>
      </c>
      <c r="L263" s="1">
        <v>-0.036975916</v>
      </c>
      <c r="M263" s="1">
        <v>0.012401349</v>
      </c>
      <c r="N263" s="1">
        <v>0.01848321</v>
      </c>
      <c r="O263" s="1">
        <v>-0.021854643</v>
      </c>
      <c r="P263" s="1">
        <v>0.013022182</v>
      </c>
      <c r="Q263" s="1">
        <v>0.014756425</v>
      </c>
      <c r="R263" s="1">
        <v>-0.00660131</v>
      </c>
      <c r="S263" s="1">
        <v>0.011963452</v>
      </c>
      <c r="T263" s="1">
        <v>0.004339643</v>
      </c>
      <c r="U263" s="1">
        <v>0.002231865</v>
      </c>
      <c r="V263" s="1">
        <v>0.007958889</v>
      </c>
      <c r="W263" s="1">
        <v>0.008204841</v>
      </c>
    </row>
    <row r="264" s="1" customFormat="1" spans="1:23">
      <c r="A264" s="1" t="s">
        <v>285</v>
      </c>
      <c r="B264" s="1">
        <v>-0.050989588</v>
      </c>
      <c r="C264" s="1">
        <v>-0.000967459</v>
      </c>
      <c r="D264" s="1">
        <v>2</v>
      </c>
      <c r="E264" s="1">
        <v>7</v>
      </c>
      <c r="F264" s="1" t="str">
        <f>IF(AND(E264&gt;=2,E264&lt;=17),"child_adolescent",IF(AND(E264&gt;=18,E264&lt;=39),"young",IF(AND(E264&gt;=40,E264&lt;=59),"middle",IF(E264&gt;=60,"old",NA))))</f>
        <v>child_adolescent</v>
      </c>
      <c r="G264" s="1">
        <v>0.298299996538653</v>
      </c>
      <c r="H264" s="1">
        <f t="shared" si="4"/>
        <v>0.980299996538653</v>
      </c>
      <c r="I264" s="1">
        <v>0.014586428</v>
      </c>
      <c r="J264" s="1">
        <v>0.024210476</v>
      </c>
      <c r="K264" s="1">
        <v>0.011661627</v>
      </c>
      <c r="L264" s="1">
        <v>0.01221488</v>
      </c>
      <c r="M264" s="1">
        <v>0.008974682</v>
      </c>
      <c r="N264" s="1">
        <v>0.011423373</v>
      </c>
      <c r="O264" s="1">
        <v>0.007718214</v>
      </c>
      <c r="P264" s="1">
        <v>0.009416703</v>
      </c>
      <c r="Q264" s="1">
        <v>0.008897381</v>
      </c>
      <c r="R264" s="1">
        <v>0.007402853</v>
      </c>
      <c r="S264" s="1">
        <v>0.012631667</v>
      </c>
      <c r="T264" s="1">
        <v>0.005089996</v>
      </c>
      <c r="U264" s="1">
        <v>0.00735623</v>
      </c>
      <c r="V264" s="1">
        <v>0.00735996</v>
      </c>
      <c r="W264" s="1">
        <v>-0.006996547</v>
      </c>
    </row>
    <row r="265" s="1" customFormat="1" spans="1:23">
      <c r="A265" s="1" t="s">
        <v>286</v>
      </c>
      <c r="B265" s="1">
        <v>-0.045287804</v>
      </c>
      <c r="C265" s="1">
        <v>-0.001322097</v>
      </c>
      <c r="D265" s="1">
        <v>2</v>
      </c>
      <c r="E265" s="1">
        <v>8</v>
      </c>
      <c r="F265" s="1" t="str">
        <f>IF(AND(E265&gt;=2,E265&lt;=17),"child_adolescent",IF(AND(E265&gt;=18,E265&lt;=39),"young",IF(AND(E265&gt;=40,E265&lt;=59),"middle",IF(E265&gt;=60,"old",NA))))</f>
        <v>child_adolescent</v>
      </c>
      <c r="G265" s="1">
        <v>0.24829999707053</v>
      </c>
      <c r="H265" s="1">
        <f t="shared" si="4"/>
        <v>0.93029999707053</v>
      </c>
      <c r="I265" s="1">
        <v>0.011364722</v>
      </c>
      <c r="J265" s="1">
        <v>0.019782658</v>
      </c>
      <c r="K265" s="1">
        <v>0.006813532</v>
      </c>
      <c r="L265" s="1">
        <v>0.009083214</v>
      </c>
      <c r="M265" s="1">
        <v>0.0077629</v>
      </c>
      <c r="N265" s="1">
        <v>0.00966623</v>
      </c>
      <c r="O265" s="1">
        <v>0.00485675</v>
      </c>
      <c r="P265" s="1">
        <v>0.009678925</v>
      </c>
      <c r="Q265" s="1">
        <v>0.014143849</v>
      </c>
      <c r="R265" s="1">
        <v>0.00825369</v>
      </c>
      <c r="S265" s="1">
        <v>0.013469726</v>
      </c>
      <c r="T265" s="1">
        <v>0.004085631</v>
      </c>
      <c r="U265" s="1">
        <v>-0.003644563</v>
      </c>
      <c r="V265" s="1">
        <v>-0.003846587</v>
      </c>
      <c r="W265" s="1">
        <v>0.016287579</v>
      </c>
    </row>
    <row r="266" s="1" customFormat="1" spans="1:23">
      <c r="A266" s="1" t="s">
        <v>287</v>
      </c>
      <c r="B266" s="1">
        <v>-0.043244964</v>
      </c>
      <c r="C266" s="1">
        <v>0.011652015</v>
      </c>
      <c r="D266" s="1">
        <v>3</v>
      </c>
      <c r="E266" s="1">
        <v>8</v>
      </c>
      <c r="F266" s="1" t="str">
        <f>IF(AND(E266&gt;=2,E266&lt;=17),"child_adolescent",IF(AND(E266&gt;=18,E266&lt;=39),"young",IF(AND(E266&gt;=40,E266&lt;=59),"middle",IF(E266&gt;=60,"old",NA))))</f>
        <v>child_adolescent</v>
      </c>
      <c r="G266" s="1">
        <v>0.26829999663083</v>
      </c>
      <c r="H266" s="1">
        <f t="shared" si="4"/>
        <v>0.95029999663083</v>
      </c>
      <c r="I266" s="1">
        <v>0.015046266</v>
      </c>
      <c r="J266" s="1">
        <v>0.017800674</v>
      </c>
      <c r="K266" s="1">
        <v>0.004468409</v>
      </c>
      <c r="L266" s="1">
        <v>0.018839332</v>
      </c>
      <c r="M266" s="1">
        <v>0.010265794</v>
      </c>
      <c r="N266" s="1">
        <v>0.012619365</v>
      </c>
      <c r="O266" s="1">
        <v>0.007966187</v>
      </c>
      <c r="P266" s="1">
        <v>-0.015847658</v>
      </c>
      <c r="Q266" s="1">
        <v>0.014034603</v>
      </c>
      <c r="R266" s="1">
        <v>0.008303532</v>
      </c>
      <c r="S266" s="1">
        <v>0.012466504</v>
      </c>
      <c r="T266" s="1">
        <v>0.004531667</v>
      </c>
      <c r="U266" s="1">
        <v>0.008114563</v>
      </c>
      <c r="V266" s="1">
        <v>-0.00706575</v>
      </c>
      <c r="W266" s="1">
        <v>0.019248333</v>
      </c>
    </row>
    <row r="267" s="1" customFormat="1" spans="1:23">
      <c r="A267" s="1" t="s">
        <v>288</v>
      </c>
      <c r="B267" s="1">
        <v>-0.046569616</v>
      </c>
      <c r="C267" s="1">
        <v>0.004746693</v>
      </c>
      <c r="D267" s="1">
        <v>2</v>
      </c>
      <c r="E267" s="1">
        <v>8</v>
      </c>
      <c r="F267" s="1" t="str">
        <f>IF(AND(E267&gt;=2,E267&lt;=17),"child_adolescent",IF(AND(E267&gt;=18,E267&lt;=39),"young",IF(AND(E267&gt;=40,E267&lt;=59),"middle",IF(E267&gt;=60,"old",NA))))</f>
        <v>child_adolescent</v>
      </c>
      <c r="G267" s="1">
        <v>0.268299996719506</v>
      </c>
      <c r="H267" s="1">
        <f t="shared" si="4"/>
        <v>0.950299996719506</v>
      </c>
      <c r="I267" s="1">
        <v>0.014595472</v>
      </c>
      <c r="J267" s="1">
        <v>0.027369087</v>
      </c>
      <c r="K267" s="1">
        <v>-0.014516547</v>
      </c>
      <c r="L267" s="1">
        <v>0.012885079</v>
      </c>
      <c r="M267" s="1">
        <v>0.009502182</v>
      </c>
      <c r="N267" s="1">
        <v>0.014192182</v>
      </c>
      <c r="O267" s="1">
        <v>0.00724496</v>
      </c>
      <c r="P267" s="1">
        <v>0.008539834</v>
      </c>
      <c r="Q267" s="1">
        <v>0.010829524</v>
      </c>
      <c r="R267" s="1">
        <v>0.009231627</v>
      </c>
      <c r="S267" s="1">
        <v>0.015322182</v>
      </c>
      <c r="T267" s="1">
        <v>0.003728488</v>
      </c>
      <c r="U267" s="1">
        <v>0.004399445</v>
      </c>
      <c r="V267" s="1">
        <v>0.005614405</v>
      </c>
      <c r="W267" s="1">
        <v>0.018621111</v>
      </c>
    </row>
    <row r="268" s="1" customFormat="1" spans="1:23">
      <c r="A268" s="1" t="s">
        <v>289</v>
      </c>
      <c r="B268" s="1">
        <v>-0.054297698</v>
      </c>
      <c r="C268" s="1">
        <v>0.000510715</v>
      </c>
      <c r="D268" s="1">
        <v>2</v>
      </c>
      <c r="E268" s="1">
        <v>7</v>
      </c>
      <c r="F268" s="1" t="str">
        <f>IF(AND(E268&gt;=2,E268&lt;=17),"child_adolescent",IF(AND(E268&gt;=18,E268&lt;=39),"young",IF(AND(E268&gt;=40,E268&lt;=59),"middle",IF(E268&gt;=60,"old",NA))))</f>
        <v>child_adolescent</v>
      </c>
      <c r="G268" s="1">
        <v>0.278299995566667</v>
      </c>
      <c r="H268" s="1">
        <f t="shared" si="4"/>
        <v>0.960299995566667</v>
      </c>
      <c r="I268" s="1">
        <v>0.012709206</v>
      </c>
      <c r="J268" s="1">
        <v>0.028101745</v>
      </c>
      <c r="K268" s="1">
        <v>0.013056905</v>
      </c>
      <c r="L268" s="1">
        <v>0.014728373</v>
      </c>
      <c r="M268" s="1">
        <v>0.011363492</v>
      </c>
      <c r="N268" s="1">
        <v>0.009005039</v>
      </c>
      <c r="O268" s="1">
        <v>0.012956508</v>
      </c>
      <c r="P268" s="1">
        <v>0.008677063</v>
      </c>
      <c r="Q268" s="1">
        <v>0.012159047</v>
      </c>
      <c r="R268" s="1">
        <v>0.006764444</v>
      </c>
      <c r="S268" s="1">
        <v>0.009953889</v>
      </c>
      <c r="T268" s="1">
        <v>0.003668294</v>
      </c>
      <c r="U268" s="1">
        <v>0.007554008</v>
      </c>
      <c r="V268" s="1">
        <v>0.005518532</v>
      </c>
      <c r="W268" s="1">
        <v>0.013731904</v>
      </c>
    </row>
    <row r="269" s="1" customFormat="1" spans="1:23">
      <c r="A269" s="1" t="s">
        <v>290</v>
      </c>
      <c r="B269" s="1">
        <v>-0.048107553</v>
      </c>
      <c r="C269" s="1">
        <v>0.002512957</v>
      </c>
      <c r="D269" s="1">
        <v>2</v>
      </c>
      <c r="E269" s="1">
        <v>7</v>
      </c>
      <c r="F269" s="1" t="str">
        <f>IF(AND(E269&gt;=2,E269&lt;=17),"child_adolescent",IF(AND(E269&gt;=18,E269&lt;=39),"young",IF(AND(E269&gt;=40,E269&lt;=59),"middle",IF(E269&gt;=60,"old",NA))))</f>
        <v>child_adolescent</v>
      </c>
      <c r="G269" s="1">
        <v>0.2882999959278</v>
      </c>
      <c r="H269" s="1">
        <f t="shared" si="4"/>
        <v>0.9702999959278</v>
      </c>
      <c r="I269" s="1">
        <v>0.015568373</v>
      </c>
      <c r="J269" s="1">
        <v>0.022699603</v>
      </c>
      <c r="K269" s="1">
        <v>0.011925952</v>
      </c>
      <c r="L269" s="1">
        <v>0.01459996</v>
      </c>
      <c r="M269" s="1">
        <v>0.008764087</v>
      </c>
      <c r="N269" s="1">
        <v>0.012530516</v>
      </c>
      <c r="O269" s="1">
        <v>0.009334048</v>
      </c>
      <c r="P269" s="1">
        <v>0.00721119</v>
      </c>
      <c r="Q269" s="1">
        <v>0.010384841</v>
      </c>
      <c r="R269" s="1">
        <v>0.005877301</v>
      </c>
      <c r="S269" s="1">
        <v>0.011783651</v>
      </c>
      <c r="T269" s="1">
        <v>-0.028188928</v>
      </c>
      <c r="U269" s="1">
        <v>0.007478849</v>
      </c>
      <c r="V269" s="1">
        <v>0.007094643</v>
      </c>
      <c r="W269" s="1">
        <v>-0.008388928</v>
      </c>
    </row>
    <row r="270" s="1" customFormat="1" spans="1:23">
      <c r="A270" s="1" t="s">
        <v>291</v>
      </c>
      <c r="B270" s="1">
        <v>-0.034387302</v>
      </c>
      <c r="C270" s="1">
        <v>-0.014890634</v>
      </c>
      <c r="D270" s="1">
        <v>1</v>
      </c>
      <c r="E270" s="1">
        <v>15</v>
      </c>
      <c r="F270" s="1" t="str">
        <f>IF(AND(E270&gt;=2,E270&lt;=17),"child_adolescent",IF(AND(E270&gt;=18,E270&lt;=39),"young",IF(AND(E270&gt;=40,E270&lt;=59),"middle",IF(E270&gt;=60,"old",NA))))</f>
        <v>child_adolescent</v>
      </c>
      <c r="G270" s="1">
        <v>0.278299997186568</v>
      </c>
      <c r="H270" s="1">
        <f t="shared" si="4"/>
        <v>0.960299997186568</v>
      </c>
      <c r="I270" s="1">
        <v>0.020954686</v>
      </c>
      <c r="J270" s="1">
        <v>-0.014862182</v>
      </c>
      <c r="K270" s="1">
        <v>0.003359325</v>
      </c>
      <c r="L270" s="1">
        <v>0.002911353</v>
      </c>
      <c r="M270" s="1">
        <v>0.012201234</v>
      </c>
      <c r="N270" s="1">
        <v>-0.003635278</v>
      </c>
      <c r="O270" s="1">
        <v>0.013560952</v>
      </c>
      <c r="P270" s="1">
        <v>0.013604841</v>
      </c>
      <c r="Q270" s="1">
        <v>0.015001666</v>
      </c>
      <c r="R270" s="1">
        <v>0.007838968</v>
      </c>
      <c r="S270" s="1">
        <v>0.013842897</v>
      </c>
      <c r="T270" s="1">
        <v>0.006890952</v>
      </c>
      <c r="U270" s="1">
        <v>0.016365436</v>
      </c>
      <c r="V270" s="1">
        <v>0.004232381</v>
      </c>
      <c r="W270" s="1">
        <v>-0.005904523</v>
      </c>
    </row>
    <row r="271" s="1" customFormat="1" spans="1:23">
      <c r="A271" s="1" t="s">
        <v>292</v>
      </c>
      <c r="B271" s="1">
        <v>-0.03435318</v>
      </c>
      <c r="C271" s="1">
        <v>-0.012006782</v>
      </c>
      <c r="D271" s="1">
        <v>1</v>
      </c>
      <c r="E271" s="1">
        <v>15</v>
      </c>
      <c r="F271" s="1" t="str">
        <f>IF(AND(E271&gt;=2,E271&lt;=17),"child_adolescent",IF(AND(E271&gt;=18,E271&lt;=39),"young",IF(AND(E271&gt;=40,E271&lt;=59),"middle",IF(E271&gt;=60,"old",NA))))</f>
        <v>child_adolescent</v>
      </c>
      <c r="G271" s="1">
        <v>0.288299998479156</v>
      </c>
      <c r="H271" s="1">
        <f t="shared" si="4"/>
        <v>0.970299998479156</v>
      </c>
      <c r="I271" s="1">
        <v>0.016061587</v>
      </c>
      <c r="J271" s="1">
        <v>-0.010902301</v>
      </c>
      <c r="K271" s="1">
        <v>-0.01515422</v>
      </c>
      <c r="L271" s="1">
        <v>0.003618323</v>
      </c>
      <c r="M271" s="1">
        <v>0.011568813</v>
      </c>
      <c r="N271" s="1">
        <v>0.018105065</v>
      </c>
      <c r="O271" s="1">
        <v>0.014854722</v>
      </c>
      <c r="P271" s="1">
        <v>0.013308571</v>
      </c>
      <c r="Q271" s="1">
        <v>0.015911255</v>
      </c>
      <c r="R271" s="1">
        <v>0.008962897</v>
      </c>
      <c r="S271" s="1">
        <v>0.016801309</v>
      </c>
      <c r="T271" s="1">
        <v>0.007668809</v>
      </c>
      <c r="U271" s="1">
        <v>0.011646309</v>
      </c>
      <c r="V271" s="1">
        <v>0.005320079</v>
      </c>
      <c r="W271" s="1">
        <v>-0.007096428</v>
      </c>
    </row>
    <row r="272" s="1" customFormat="1" spans="1:23">
      <c r="A272" s="1" t="s">
        <v>293</v>
      </c>
      <c r="B272" s="1">
        <v>-0.027419427</v>
      </c>
      <c r="C272" s="1">
        <v>-0.010634336</v>
      </c>
      <c r="D272" s="1">
        <v>1</v>
      </c>
      <c r="E272" s="1">
        <v>15</v>
      </c>
      <c r="F272" s="1" t="str">
        <f>IF(AND(E272&gt;=2,E272&lt;=17),"child_adolescent",IF(AND(E272&gt;=18,E272&lt;=39),"young",IF(AND(E272&gt;=40,E272&lt;=59),"middle",IF(E272&gt;=60,"old",NA))))</f>
        <v>child_adolescent</v>
      </c>
      <c r="G272" s="1">
        <v>0.24829999844107</v>
      </c>
      <c r="H272" s="1">
        <f t="shared" si="4"/>
        <v>0.93029999844107</v>
      </c>
      <c r="I272" s="1">
        <v>0.018420321</v>
      </c>
      <c r="J272" s="1">
        <v>-0.012915992</v>
      </c>
      <c r="K272" s="1">
        <v>-0.017392741</v>
      </c>
      <c r="L272" s="1">
        <v>-0.000461115</v>
      </c>
      <c r="M272" s="1">
        <v>0.012879206</v>
      </c>
      <c r="N272" s="1">
        <v>0.004032139</v>
      </c>
      <c r="O272" s="1">
        <v>0.010659444</v>
      </c>
      <c r="P272" s="1">
        <v>0.011538254</v>
      </c>
      <c r="Q272" s="1">
        <v>0.019092298</v>
      </c>
      <c r="R272" s="1">
        <v>0.010374286</v>
      </c>
      <c r="S272" s="1">
        <v>0.016200476</v>
      </c>
      <c r="T272" s="1">
        <v>0.007155675</v>
      </c>
      <c r="U272" s="1">
        <v>0.011722936</v>
      </c>
      <c r="V272" s="1">
        <v>-0.004683809</v>
      </c>
      <c r="W272" s="1">
        <v>-0.005537103</v>
      </c>
    </row>
    <row r="273" s="1" customFormat="1" spans="1:23">
      <c r="A273" s="1" t="s">
        <v>294</v>
      </c>
      <c r="B273" s="1">
        <v>-0.037232574</v>
      </c>
      <c r="C273" s="1">
        <v>-0.008514551</v>
      </c>
      <c r="D273" s="1">
        <v>1</v>
      </c>
      <c r="E273" s="1">
        <v>15</v>
      </c>
      <c r="F273" s="1" t="str">
        <f>IF(AND(E273&gt;=2,E273&lt;=17),"child_adolescent",IF(AND(E273&gt;=18,E273&lt;=39),"young",IF(AND(E273&gt;=40,E273&lt;=59),"middle",IF(E273&gt;=60,"old",NA))))</f>
        <v>child_adolescent</v>
      </c>
      <c r="G273" s="1">
        <v>0.318299997433018</v>
      </c>
      <c r="H273" s="1">
        <f t="shared" si="4"/>
        <v>1.00029999743302</v>
      </c>
      <c r="I273" s="1">
        <v>0.014798697</v>
      </c>
      <c r="J273" s="1">
        <v>-0.007100317</v>
      </c>
      <c r="K273" s="1">
        <v>-0.010955083</v>
      </c>
      <c r="L273" s="1">
        <v>0.003781227</v>
      </c>
      <c r="M273" s="1">
        <v>0.012318178</v>
      </c>
      <c r="N273" s="1">
        <v>0.016864004</v>
      </c>
      <c r="O273" s="1">
        <v>0.012880122</v>
      </c>
      <c r="P273" s="1">
        <v>0.010266194</v>
      </c>
      <c r="Q273" s="1">
        <v>0.016161742</v>
      </c>
      <c r="R273" s="1">
        <v>0.009201428</v>
      </c>
      <c r="S273" s="1">
        <v>0.018329091</v>
      </c>
      <c r="T273" s="1">
        <v>0.006638928</v>
      </c>
      <c r="U273" s="1">
        <v>0.010777698</v>
      </c>
      <c r="V273" s="1">
        <v>-0.006742781</v>
      </c>
      <c r="W273" s="1">
        <v>-0.001422539</v>
      </c>
    </row>
    <row r="274" s="1" customFormat="1" spans="1:23">
      <c r="A274" s="1" t="s">
        <v>295</v>
      </c>
      <c r="B274" s="1">
        <v>-0.029578667</v>
      </c>
      <c r="C274" s="1">
        <v>-0.017147159</v>
      </c>
      <c r="D274" s="1">
        <v>1</v>
      </c>
      <c r="E274" s="1">
        <v>15</v>
      </c>
      <c r="F274" s="1" t="str">
        <f>IF(AND(E274&gt;=2,E274&lt;=17),"child_adolescent",IF(AND(E274&gt;=18,E274&lt;=39),"young",IF(AND(E274&gt;=40,E274&lt;=59),"middle",IF(E274&gt;=60,"old",NA))))</f>
        <v>child_adolescent</v>
      </c>
      <c r="G274" s="1">
        <v>0.228299997098793</v>
      </c>
      <c r="H274" s="1">
        <f t="shared" si="4"/>
        <v>0.910299997098793</v>
      </c>
      <c r="I274" s="1">
        <v>0.014738254</v>
      </c>
      <c r="J274" s="1">
        <v>-0.023244325</v>
      </c>
      <c r="K274" s="1">
        <v>0.007336703</v>
      </c>
      <c r="L274" s="1">
        <v>0.000612695</v>
      </c>
      <c r="M274" s="1">
        <v>0.012275833</v>
      </c>
      <c r="N274" s="1">
        <v>0.017016584</v>
      </c>
      <c r="O274" s="1">
        <v>0.013525436</v>
      </c>
      <c r="P274" s="1">
        <v>0.012985992</v>
      </c>
      <c r="Q274" s="1">
        <v>0.014836739</v>
      </c>
      <c r="R274" s="1">
        <v>0.008871151</v>
      </c>
      <c r="S274" s="1">
        <v>0.011994682</v>
      </c>
      <c r="T274" s="1">
        <v>0.007144921</v>
      </c>
      <c r="U274" s="1">
        <v>0.008014008</v>
      </c>
      <c r="V274" s="1">
        <v>-0.018085992</v>
      </c>
      <c r="W274" s="1">
        <v>-0.006830317</v>
      </c>
    </row>
    <row r="275" s="1" customFormat="1" spans="1:23">
      <c r="A275" s="1" t="s">
        <v>296</v>
      </c>
      <c r="B275" s="1">
        <v>-0.020830423</v>
      </c>
      <c r="C275" s="1">
        <v>0.002407397</v>
      </c>
      <c r="D275" s="1">
        <v>1</v>
      </c>
      <c r="E275" s="1">
        <v>17</v>
      </c>
      <c r="F275" s="1" t="str">
        <f>IF(AND(E275&gt;=2,E275&lt;=17),"child_adolescent",IF(AND(E275&gt;=18,E275&lt;=39),"young",IF(AND(E275&gt;=40,E275&lt;=59),"middle",IF(E275&gt;=60,"old",NA))))</f>
        <v>child_adolescent</v>
      </c>
      <c r="G275" s="1">
        <v>0.198299999602859</v>
      </c>
      <c r="H275" s="1">
        <f t="shared" si="4"/>
        <v>0.880299999602859</v>
      </c>
      <c r="I275" s="1">
        <v>0.016900718</v>
      </c>
      <c r="J275" s="1">
        <v>-0.02069988</v>
      </c>
      <c r="K275" s="1">
        <v>0.016740793</v>
      </c>
      <c r="L275" s="1">
        <v>-0.030900681</v>
      </c>
      <c r="M275" s="1">
        <v>0.012671313</v>
      </c>
      <c r="N275" s="1">
        <v>0.017705714</v>
      </c>
      <c r="O275" s="1">
        <v>-0.009973023</v>
      </c>
      <c r="P275" s="1">
        <v>0.012219444</v>
      </c>
      <c r="Q275" s="1">
        <v>0.014565317</v>
      </c>
      <c r="R275" s="1">
        <v>-0.002730476</v>
      </c>
      <c r="S275" s="1">
        <v>0.014238373</v>
      </c>
      <c r="T275" s="1">
        <v>-0.039775205</v>
      </c>
      <c r="U275" s="1">
        <v>0.004123055</v>
      </c>
      <c r="V275" s="1">
        <v>0.006895</v>
      </c>
      <c r="W275" s="1">
        <v>-0.009589044</v>
      </c>
    </row>
    <row r="276" s="1" customFormat="1" spans="1:23">
      <c r="A276" s="1" t="s">
        <v>297</v>
      </c>
      <c r="B276" s="1">
        <v>-0.030210932</v>
      </c>
      <c r="C276" s="1">
        <v>-0.006188163</v>
      </c>
      <c r="D276" s="1">
        <v>1</v>
      </c>
      <c r="E276" s="1">
        <v>15</v>
      </c>
      <c r="F276" s="1" t="str">
        <f>IF(AND(E276&gt;=2,E276&lt;=17),"child_adolescent",IF(AND(E276&gt;=18,E276&lt;=39),"young",IF(AND(E276&gt;=40,E276&lt;=59),"middle",IF(E276&gt;=60,"old",NA))))</f>
        <v>child_adolescent</v>
      </c>
      <c r="G276" s="1">
        <v>0.258299997073444</v>
      </c>
      <c r="H276" s="1">
        <f t="shared" si="4"/>
        <v>0.940299997073444</v>
      </c>
      <c r="I276" s="1">
        <v>0.015317301</v>
      </c>
      <c r="J276" s="1">
        <v>-0.007335516</v>
      </c>
      <c r="K276" s="1">
        <v>-0.018888416</v>
      </c>
      <c r="L276" s="1">
        <v>0.000116226</v>
      </c>
      <c r="M276" s="1">
        <v>0.008199206</v>
      </c>
      <c r="N276" s="1">
        <v>0.01314075</v>
      </c>
      <c r="O276" s="1">
        <v>0.00905496</v>
      </c>
      <c r="P276" s="1">
        <v>0.008911508</v>
      </c>
      <c r="Q276" s="1">
        <v>0.014627377</v>
      </c>
      <c r="R276" s="1">
        <v>0.010724881</v>
      </c>
      <c r="S276" s="1">
        <v>0.018126508</v>
      </c>
      <c r="T276" s="1">
        <v>0.00724119</v>
      </c>
      <c r="U276" s="1">
        <v>0.012038055</v>
      </c>
      <c r="V276" s="1">
        <v>-0.004129643</v>
      </c>
      <c r="W276" s="1">
        <v>-0.004990754</v>
      </c>
    </row>
    <row r="277" s="1" customFormat="1" spans="1:23">
      <c r="A277" s="1" t="s">
        <v>298</v>
      </c>
      <c r="B277" s="1">
        <v>-0.011547734</v>
      </c>
      <c r="C277" s="1">
        <v>-0.007422441</v>
      </c>
      <c r="D277" s="1">
        <v>1</v>
      </c>
      <c r="E277" s="1">
        <v>15</v>
      </c>
      <c r="F277" s="1" t="str">
        <f>IF(AND(E277&gt;=2,E277&lt;=17),"child_adolescent",IF(AND(E277&gt;=18,E277&lt;=39),"young",IF(AND(E277&gt;=40,E277&lt;=59),"middle",IF(E277&gt;=60,"old",NA))))</f>
        <v>child_adolescent</v>
      </c>
      <c r="G277" s="1">
        <v>0.188299998571396</v>
      </c>
      <c r="H277" s="1">
        <f t="shared" si="4"/>
        <v>0.870299998571396</v>
      </c>
      <c r="I277" s="1">
        <v>0.021182857</v>
      </c>
      <c r="J277" s="1">
        <v>-0.013354404</v>
      </c>
      <c r="K277" s="1">
        <v>-0.053909498</v>
      </c>
      <c r="L277" s="1">
        <v>-0.000150931</v>
      </c>
      <c r="M277" s="1">
        <v>0.010435675</v>
      </c>
      <c r="N277" s="1">
        <v>-0.004469383</v>
      </c>
      <c r="O277" s="1">
        <v>0.002727222</v>
      </c>
      <c r="P277" s="1">
        <v>0.01170119</v>
      </c>
      <c r="Q277" s="1">
        <v>0.012121493</v>
      </c>
      <c r="R277" s="1">
        <v>0.011272698</v>
      </c>
      <c r="S277" s="1">
        <v>0.017319206</v>
      </c>
      <c r="T277" s="1">
        <v>0.006512421</v>
      </c>
      <c r="U277" s="1">
        <v>0.012450912</v>
      </c>
      <c r="V277" s="1">
        <v>0.004193016</v>
      </c>
      <c r="W277" s="1">
        <v>-0.006237301</v>
      </c>
    </row>
    <row r="278" s="1" customFormat="1" spans="1:23">
      <c r="A278" s="1" t="s">
        <v>299</v>
      </c>
      <c r="B278" s="1">
        <v>-0.005860855</v>
      </c>
      <c r="C278" s="1">
        <v>-0.000843969</v>
      </c>
      <c r="D278" s="1">
        <v>1</v>
      </c>
      <c r="E278" s="1">
        <v>17</v>
      </c>
      <c r="F278" s="1" t="str">
        <f>IF(AND(E278&gt;=2,E278&lt;=17),"child_adolescent",IF(AND(E278&gt;=18,E278&lt;=39),"young",IF(AND(E278&gt;=40,E278&lt;=59),"middle",IF(E278&gt;=60,"old",NA))))</f>
        <v>child_adolescent</v>
      </c>
      <c r="G278" s="1">
        <v>0.148299999733167</v>
      </c>
      <c r="H278" s="1">
        <f t="shared" si="4"/>
        <v>0.830299999733167</v>
      </c>
      <c r="I278" s="1">
        <v>0.017414127</v>
      </c>
      <c r="J278" s="1">
        <v>-0.026725833</v>
      </c>
      <c r="K278" s="1">
        <v>-0.025292583</v>
      </c>
      <c r="L278" s="1">
        <v>-0.004984686</v>
      </c>
      <c r="M278" s="1">
        <v>0.015364361</v>
      </c>
      <c r="N278" s="1">
        <v>0.014057381</v>
      </c>
      <c r="O278" s="1">
        <v>-0.011932538</v>
      </c>
      <c r="P278" s="1">
        <v>0.011184125</v>
      </c>
      <c r="Q278" s="1">
        <v>0.011718183</v>
      </c>
      <c r="R278" s="1">
        <v>-0.004268611</v>
      </c>
      <c r="S278" s="1">
        <v>0.011129484</v>
      </c>
      <c r="T278" s="1">
        <v>-0.025443689</v>
      </c>
      <c r="U278" s="1">
        <v>-6.31e-5</v>
      </c>
      <c r="V278" s="1">
        <v>0.006620714</v>
      </c>
      <c r="W278" s="1">
        <v>-0.008017381</v>
      </c>
    </row>
    <row r="279" s="1" customFormat="1" spans="1:23">
      <c r="A279" s="1" t="s">
        <v>300</v>
      </c>
      <c r="B279" s="1">
        <v>-0.021175586</v>
      </c>
      <c r="C279" s="1">
        <v>0.001292044</v>
      </c>
      <c r="D279" s="1">
        <v>1</v>
      </c>
      <c r="E279" s="1">
        <v>17</v>
      </c>
      <c r="F279" s="1" t="str">
        <f>IF(AND(E279&gt;=2,E279&lt;=17),"child_adolescent",IF(AND(E279&gt;=18,E279&lt;=39),"young",IF(AND(E279&gt;=40,E279&lt;=59),"middle",IF(E279&gt;=60,"old",NA))))</f>
        <v>child_adolescent</v>
      </c>
      <c r="G279" s="1">
        <v>0.228299999288665</v>
      </c>
      <c r="H279" s="1">
        <f t="shared" si="4"/>
        <v>0.910299999288665</v>
      </c>
      <c r="I279" s="1">
        <v>0.020422146</v>
      </c>
      <c r="J279" s="1">
        <v>-0.018710634</v>
      </c>
      <c r="K279" s="1">
        <v>-0.002507222</v>
      </c>
      <c r="L279" s="1">
        <v>-0.036013213</v>
      </c>
      <c r="M279" s="1">
        <v>0.015235754</v>
      </c>
      <c r="N279" s="1">
        <v>0.016538532</v>
      </c>
      <c r="O279" s="1">
        <v>-0.016452781</v>
      </c>
      <c r="P279" s="1">
        <v>0.013110952</v>
      </c>
      <c r="Q279" s="1">
        <v>0.015838492</v>
      </c>
      <c r="R279" s="1">
        <v>0.008785158</v>
      </c>
      <c r="S279" s="1">
        <v>0.013522579</v>
      </c>
      <c r="T279" s="1">
        <v>0.002541663</v>
      </c>
      <c r="U279" s="1">
        <v>-0.000807103</v>
      </c>
      <c r="V279" s="1">
        <v>0.009198175</v>
      </c>
      <c r="W279" s="1">
        <v>-0.002677182</v>
      </c>
    </row>
    <row r="280" s="1" customFormat="1" spans="1:23">
      <c r="A280" s="1" t="s">
        <v>301</v>
      </c>
      <c r="B280" s="1">
        <v>-0.032389184</v>
      </c>
      <c r="C280" s="1">
        <v>-0.016202225</v>
      </c>
      <c r="D280" s="1">
        <v>1</v>
      </c>
      <c r="E280" s="1">
        <v>15</v>
      </c>
      <c r="F280" s="1" t="str">
        <f>IF(AND(E280&gt;=2,E280&lt;=17),"child_adolescent",IF(AND(E280&gt;=18,E280&lt;=39),"young",IF(AND(E280&gt;=40,E280&lt;=59),"middle",IF(E280&gt;=60,"old",NA))))</f>
        <v>child_adolescent</v>
      </c>
      <c r="G280" s="1">
        <v>0.26829999789089</v>
      </c>
      <c r="H280" s="1">
        <f t="shared" si="4"/>
        <v>0.95029999789089</v>
      </c>
      <c r="I280" s="1">
        <v>0.014768928</v>
      </c>
      <c r="J280" s="1">
        <v>-0.025022062</v>
      </c>
      <c r="K280" s="1">
        <v>0.007985754</v>
      </c>
      <c r="L280" s="1">
        <v>-0.000491194</v>
      </c>
      <c r="M280" s="1">
        <v>0.0085775</v>
      </c>
      <c r="N280" s="1">
        <v>0.016639599</v>
      </c>
      <c r="O280" s="1">
        <v>0.010978889</v>
      </c>
      <c r="P280" s="1">
        <v>0.012131905</v>
      </c>
      <c r="Q280" s="1">
        <v>0.017434361</v>
      </c>
      <c r="R280" s="1">
        <v>0.01172119</v>
      </c>
      <c r="S280" s="1">
        <v>0.014398809</v>
      </c>
      <c r="T280" s="1">
        <v>0.006982301</v>
      </c>
      <c r="U280" s="1">
        <v>0.01067369</v>
      </c>
      <c r="V280" s="1">
        <v>0.002954881</v>
      </c>
      <c r="W280" s="1">
        <v>-0.005990476</v>
      </c>
    </row>
    <row r="281" s="1" customFormat="1" spans="1:23">
      <c r="A281" s="1" t="s">
        <v>302</v>
      </c>
      <c r="B281" s="1">
        <v>-0.030546316</v>
      </c>
      <c r="C281" s="1">
        <v>-0.011505108</v>
      </c>
      <c r="D281" s="1">
        <v>1</v>
      </c>
      <c r="E281" s="1">
        <v>15</v>
      </c>
      <c r="F281" s="1" t="str">
        <f>IF(AND(E281&gt;=2,E281&lt;=17),"child_adolescent",IF(AND(E281&gt;=18,E281&lt;=39),"young",IF(AND(E281&gt;=40,E281&lt;=59),"middle",IF(E281&gt;=60,"old",NA))))</f>
        <v>child_adolescent</v>
      </c>
      <c r="G281" s="1">
        <v>0.268299998606239</v>
      </c>
      <c r="H281" s="1">
        <f t="shared" si="4"/>
        <v>0.950299998606239</v>
      </c>
      <c r="I281" s="1">
        <v>0.016872107</v>
      </c>
      <c r="J281" s="1">
        <v>-0.009811905</v>
      </c>
      <c r="K281" s="1">
        <v>-0.019647821</v>
      </c>
      <c r="L281" s="1">
        <v>0.004780552</v>
      </c>
      <c r="M281" s="1">
        <v>0.013638532</v>
      </c>
      <c r="N281" s="1">
        <v>0.013735314</v>
      </c>
      <c r="O281" s="1">
        <v>0.013330555</v>
      </c>
      <c r="P281" s="1">
        <v>0.013294329</v>
      </c>
      <c r="Q281" s="1">
        <v>0.016080512</v>
      </c>
      <c r="R281" s="1">
        <v>0.010690278</v>
      </c>
      <c r="S281" s="1">
        <v>0.017448853</v>
      </c>
      <c r="T281" s="1">
        <v>0.006329206</v>
      </c>
      <c r="U281" s="1">
        <v>0.011159921</v>
      </c>
      <c r="V281" s="1">
        <v>-0.019763301</v>
      </c>
      <c r="W281" s="1">
        <v>-0.008097893</v>
      </c>
    </row>
    <row r="282" s="1" customFormat="1" spans="1:23">
      <c r="A282" s="1" t="s">
        <v>303</v>
      </c>
      <c r="B282" s="1">
        <v>-0.020910156</v>
      </c>
      <c r="C282" s="1">
        <v>-0.000523755</v>
      </c>
      <c r="D282" s="1">
        <v>1</v>
      </c>
      <c r="E282" s="1">
        <v>17</v>
      </c>
      <c r="F282" s="1" t="str">
        <f>IF(AND(E282&gt;=2,E282&lt;=17),"child_adolescent",IF(AND(E282&gt;=18,E282&lt;=39),"young",IF(AND(E282&gt;=40,E282&lt;=59),"middle",IF(E282&gt;=60,"old",NA))))</f>
        <v>child_adolescent</v>
      </c>
      <c r="G282" s="1">
        <v>0.218299998537608</v>
      </c>
      <c r="H282" s="1">
        <f t="shared" si="4"/>
        <v>0.900299998537609</v>
      </c>
      <c r="I282" s="1">
        <v>0.012623932</v>
      </c>
      <c r="J282" s="1">
        <v>-0.023246468</v>
      </c>
      <c r="K282" s="1">
        <v>0.009982143</v>
      </c>
      <c r="L282" s="1">
        <v>-0.055077535</v>
      </c>
      <c r="M282" s="1">
        <v>0.010669567</v>
      </c>
      <c r="N282" s="1">
        <v>0.018335952</v>
      </c>
      <c r="O282" s="1">
        <v>-0.007265317</v>
      </c>
      <c r="P282" s="1">
        <v>0.012205238</v>
      </c>
      <c r="Q282" s="1">
        <v>0.019595317</v>
      </c>
      <c r="R282" s="1">
        <v>0.004705357</v>
      </c>
      <c r="S282" s="1">
        <v>0.014228174</v>
      </c>
      <c r="T282" s="1">
        <v>0.003721627</v>
      </c>
      <c r="U282" s="1">
        <v>0.002815119</v>
      </c>
      <c r="V282" s="1">
        <v>0.010287103</v>
      </c>
      <c r="W282" s="1">
        <v>-0.005549639</v>
      </c>
    </row>
    <row r="283" s="1" customFormat="1" spans="1:23">
      <c r="A283" s="1" t="s">
        <v>304</v>
      </c>
      <c r="B283" s="1">
        <v>-0.020970063</v>
      </c>
      <c r="C283" s="1">
        <v>0.0019216</v>
      </c>
      <c r="D283" s="1">
        <v>1</v>
      </c>
      <c r="E283" s="1">
        <v>17</v>
      </c>
      <c r="F283" s="1" t="str">
        <f>IF(AND(E283&gt;=2,E283&lt;=17),"child_adolescent",IF(AND(E283&gt;=18,E283&lt;=39),"young",IF(AND(E283&gt;=40,E283&lt;=59),"middle",IF(E283&gt;=60,"old",NA))))</f>
        <v>child_adolescent</v>
      </c>
      <c r="G283" s="1">
        <v>0.248299998144466</v>
      </c>
      <c r="H283" s="1">
        <f t="shared" si="4"/>
        <v>0.930299998144466</v>
      </c>
      <c r="I283" s="1">
        <v>0.016833582</v>
      </c>
      <c r="J283" s="1">
        <v>-0.017483016</v>
      </c>
      <c r="K283" s="1">
        <v>-0.007305995</v>
      </c>
      <c r="L283" s="1">
        <v>-0.028315277</v>
      </c>
      <c r="M283" s="1">
        <v>0.013717662</v>
      </c>
      <c r="N283" s="1">
        <v>0.016038571</v>
      </c>
      <c r="O283" s="1">
        <v>-0.014926111</v>
      </c>
      <c r="P283" s="1">
        <v>0.012800436</v>
      </c>
      <c r="Q283" s="1">
        <v>0.016054444</v>
      </c>
      <c r="R283" s="1">
        <v>-0.003579167</v>
      </c>
      <c r="S283" s="1">
        <v>0.015064682</v>
      </c>
      <c r="T283" s="1">
        <v>0.003965595</v>
      </c>
      <c r="U283" s="1">
        <v>0.0011725</v>
      </c>
      <c r="V283" s="1">
        <v>0.00899619</v>
      </c>
      <c r="W283" s="1">
        <v>-0.00390698</v>
      </c>
    </row>
    <row r="284" s="1" customFormat="1" spans="1:23">
      <c r="A284" s="1" t="s">
        <v>305</v>
      </c>
      <c r="B284" s="1">
        <v>-0.019475361</v>
      </c>
      <c r="C284" s="1">
        <v>-0.005430976</v>
      </c>
      <c r="D284" s="1">
        <v>1</v>
      </c>
      <c r="E284" s="1">
        <v>17</v>
      </c>
      <c r="F284" s="1" t="str">
        <f>IF(AND(E284&gt;=2,E284&lt;=17),"child_adolescent",IF(AND(E284&gt;=18,E284&lt;=39),"young",IF(AND(E284&gt;=40,E284&lt;=59),"middle",IF(E284&gt;=60,"old",NA))))</f>
        <v>child_adolescent</v>
      </c>
      <c r="G284" s="1">
        <v>0.258299998336833</v>
      </c>
      <c r="H284" s="1">
        <f t="shared" si="4"/>
        <v>0.940299998336833</v>
      </c>
      <c r="I284" s="1">
        <v>0.01825746</v>
      </c>
      <c r="J284" s="1">
        <v>-0.027366064</v>
      </c>
      <c r="K284" s="1">
        <v>-0.005225357</v>
      </c>
      <c r="L284" s="1">
        <v>-0.039411984</v>
      </c>
      <c r="M284" s="1">
        <v>0.011065198</v>
      </c>
      <c r="N284" s="1">
        <v>0.016455079</v>
      </c>
      <c r="O284" s="1">
        <v>-0.008918207</v>
      </c>
      <c r="P284" s="1">
        <v>0.014148135</v>
      </c>
      <c r="Q284" s="1">
        <v>0.013833055</v>
      </c>
      <c r="R284" s="1">
        <v>0.007664444</v>
      </c>
      <c r="S284" s="1">
        <v>0.015006944</v>
      </c>
      <c r="T284" s="1">
        <v>0.003483016</v>
      </c>
      <c r="U284" s="1">
        <v>0.003004842</v>
      </c>
      <c r="V284" s="1">
        <v>0.008679285</v>
      </c>
      <c r="W284" s="1">
        <v>-0.008538293</v>
      </c>
    </row>
    <row r="285" s="1" customFormat="1" spans="1:23">
      <c r="A285" s="1" t="s">
        <v>306</v>
      </c>
      <c r="B285" s="1">
        <v>-0.020091981</v>
      </c>
      <c r="C285" s="1">
        <v>-0.011407782</v>
      </c>
      <c r="D285" s="1">
        <v>1</v>
      </c>
      <c r="E285" s="1">
        <v>15</v>
      </c>
      <c r="F285" s="1" t="str">
        <f>IF(AND(E285&gt;=2,E285&lt;=17),"child_adolescent",IF(AND(E285&gt;=18,E285&lt;=39),"young",IF(AND(E285&gt;=40,E285&lt;=59),"middle",IF(E285&gt;=60,"old",NA))))</f>
        <v>child_adolescent</v>
      </c>
      <c r="G285" s="1">
        <v>0.228299997649787</v>
      </c>
      <c r="H285" s="1">
        <f t="shared" si="4"/>
        <v>0.910299997649787</v>
      </c>
      <c r="I285" s="1">
        <v>0.017101446</v>
      </c>
      <c r="J285" s="1">
        <v>-0.017295595</v>
      </c>
      <c r="K285" s="1">
        <v>-0.043536125</v>
      </c>
      <c r="L285" s="1">
        <v>-0.000729776</v>
      </c>
      <c r="M285" s="1">
        <v>0.009793254</v>
      </c>
      <c r="N285" s="1">
        <v>0.013462763</v>
      </c>
      <c r="O285" s="1">
        <v>0.017903809</v>
      </c>
      <c r="P285" s="1">
        <v>0.014954408</v>
      </c>
      <c r="Q285" s="1">
        <v>0.011158993</v>
      </c>
      <c r="R285" s="1">
        <v>0.006104405</v>
      </c>
      <c r="S285" s="1">
        <v>0.015644408</v>
      </c>
      <c r="T285" s="1">
        <v>0.006940996</v>
      </c>
      <c r="U285" s="1">
        <v>0.009432024</v>
      </c>
      <c r="V285" s="1">
        <v>0.006166627</v>
      </c>
      <c r="W285" s="1">
        <v>-0.007400869</v>
      </c>
    </row>
    <row r="286" s="1" customFormat="1" spans="1:23">
      <c r="A286" s="1" t="s">
        <v>307</v>
      </c>
      <c r="B286" s="1">
        <v>-0.026792646</v>
      </c>
      <c r="C286" s="1">
        <v>0.003236326</v>
      </c>
      <c r="D286" s="1">
        <v>3</v>
      </c>
      <c r="E286" s="1">
        <v>10</v>
      </c>
      <c r="F286" s="1" t="str">
        <f>IF(AND(E286&gt;=2,E286&lt;=17),"child_adolescent",IF(AND(E286&gt;=18,E286&lt;=39),"young",IF(AND(E286&gt;=40,E286&lt;=59),"middle",IF(E286&gt;=60,"old",NA))))</f>
        <v>child_adolescent</v>
      </c>
      <c r="G286" s="1">
        <v>0.238299998954953</v>
      </c>
      <c r="H286" s="1">
        <f t="shared" si="4"/>
        <v>0.920299998954953</v>
      </c>
      <c r="I286" s="1">
        <v>0.012585757</v>
      </c>
      <c r="J286" s="1">
        <v>0.018041984</v>
      </c>
      <c r="K286" s="1">
        <v>-0.007965476</v>
      </c>
      <c r="L286" s="1">
        <v>0.016384484</v>
      </c>
      <c r="M286" s="1">
        <v>0.008510361</v>
      </c>
      <c r="N286" s="1">
        <v>-0.007763012</v>
      </c>
      <c r="O286" s="1">
        <v>-0.017462619</v>
      </c>
      <c r="P286" s="1">
        <v>0.01118246</v>
      </c>
      <c r="Q286" s="1">
        <v>0.017547857</v>
      </c>
      <c r="R286" s="1">
        <v>0.009349365</v>
      </c>
      <c r="S286" s="1">
        <v>0.013545992</v>
      </c>
      <c r="T286" s="1">
        <v>0.003515516</v>
      </c>
      <c r="U286" s="1">
        <v>-0.00485</v>
      </c>
      <c r="V286" s="1">
        <v>-0.014020674</v>
      </c>
      <c r="W286" s="1">
        <v>-0.006450988</v>
      </c>
    </row>
    <row r="287" s="1" customFormat="1" spans="1:23">
      <c r="A287" s="1" t="s">
        <v>308</v>
      </c>
      <c r="B287" s="1">
        <v>-0.027964725</v>
      </c>
      <c r="C287" s="1">
        <v>-0.009414792</v>
      </c>
      <c r="D287" s="1">
        <v>1</v>
      </c>
      <c r="E287" s="1">
        <v>15</v>
      </c>
      <c r="F287" s="1" t="str">
        <f>IF(AND(E287&gt;=2,E287&lt;=17),"child_adolescent",IF(AND(E287&gt;=18,E287&lt;=39),"young",IF(AND(E287&gt;=40,E287&lt;=59),"middle",IF(E287&gt;=60,"old",NA))))</f>
        <v>child_adolescent</v>
      </c>
      <c r="G287" s="1">
        <v>0.238299998875927</v>
      </c>
      <c r="H287" s="1">
        <f t="shared" si="4"/>
        <v>0.920299998875927</v>
      </c>
      <c r="I287" s="1">
        <v>0.015574405</v>
      </c>
      <c r="J287" s="1">
        <v>-0.022579841</v>
      </c>
      <c r="K287" s="1">
        <v>0.008024801</v>
      </c>
      <c r="L287" s="1">
        <v>0.016982857</v>
      </c>
      <c r="M287" s="1">
        <v>0.009308333</v>
      </c>
      <c r="N287" s="1">
        <v>0.01919877</v>
      </c>
      <c r="O287" s="1">
        <v>-0.006191234</v>
      </c>
      <c r="P287" s="1">
        <v>0.008894917</v>
      </c>
      <c r="Q287" s="1">
        <v>0.023345793</v>
      </c>
      <c r="R287" s="1">
        <v>0.008398214</v>
      </c>
      <c r="S287" s="1">
        <v>0.012878492</v>
      </c>
      <c r="T287" s="1">
        <v>0.004915631</v>
      </c>
      <c r="U287" s="1">
        <v>-0.011401865</v>
      </c>
      <c r="V287" s="1">
        <v>-0.005661905</v>
      </c>
      <c r="W287" s="1">
        <v>0.006675</v>
      </c>
    </row>
    <row r="288" s="1" customFormat="1" spans="1:23">
      <c r="A288" s="1" t="s">
        <v>309</v>
      </c>
      <c r="B288" s="1">
        <v>-0.029908112</v>
      </c>
      <c r="C288" s="1">
        <v>-0.006144039</v>
      </c>
      <c r="D288" s="1">
        <v>1</v>
      </c>
      <c r="E288" s="1">
        <v>15</v>
      </c>
      <c r="F288" s="1" t="str">
        <f>IF(AND(E288&gt;=2,E288&lt;=17),"child_adolescent",IF(AND(E288&gt;=18,E288&lt;=39),"young",IF(AND(E288&gt;=40,E288&lt;=59),"middle",IF(E288&gt;=60,"old",NA))))</f>
        <v>child_adolescent</v>
      </c>
      <c r="G288" s="1">
        <v>0.248299997419936</v>
      </c>
      <c r="H288" s="1">
        <f t="shared" si="4"/>
        <v>0.930299997419936</v>
      </c>
      <c r="I288" s="1">
        <v>0.014084524</v>
      </c>
      <c r="J288" s="1">
        <v>-0.012248055</v>
      </c>
      <c r="K288" s="1">
        <v>0.015416389</v>
      </c>
      <c r="L288" s="1">
        <v>0.013331309</v>
      </c>
      <c r="M288" s="1">
        <v>0.011250278</v>
      </c>
      <c r="N288" s="1">
        <v>0.014282024</v>
      </c>
      <c r="O288" s="1">
        <v>-0.01681455</v>
      </c>
      <c r="P288" s="1">
        <v>0.010117733</v>
      </c>
      <c r="Q288" s="1">
        <v>0.019981825</v>
      </c>
      <c r="R288" s="1">
        <v>0.007714762</v>
      </c>
      <c r="S288" s="1">
        <v>0.014705555</v>
      </c>
      <c r="T288" s="1">
        <v>0.006036503</v>
      </c>
      <c r="U288" s="1">
        <v>-0.007934603</v>
      </c>
      <c r="V288" s="1">
        <v>-0.009440621</v>
      </c>
      <c r="W288" s="1">
        <v>-0.005746508</v>
      </c>
    </row>
    <row r="289" s="1" customFormat="1" spans="1:23">
      <c r="A289" s="1" t="s">
        <v>310</v>
      </c>
      <c r="B289" s="1">
        <v>-0.029389405</v>
      </c>
      <c r="C289" s="1">
        <v>-0.008185121</v>
      </c>
      <c r="D289" s="1">
        <v>1</v>
      </c>
      <c r="E289" s="1">
        <v>15</v>
      </c>
      <c r="F289" s="1" t="str">
        <f>IF(AND(E289&gt;=2,E289&lt;=17),"child_adolescent",IF(AND(E289&gt;=18,E289&lt;=39),"young",IF(AND(E289&gt;=40,E289&lt;=59),"middle",IF(E289&gt;=60,"old",NA))))</f>
        <v>child_adolescent</v>
      </c>
      <c r="G289" s="1">
        <v>0.248299997935324</v>
      </c>
      <c r="H289" s="1">
        <f t="shared" si="4"/>
        <v>0.930299997935324</v>
      </c>
      <c r="I289" s="1">
        <v>0.015110675</v>
      </c>
      <c r="J289" s="1">
        <v>-0.021504999</v>
      </c>
      <c r="K289" s="1">
        <v>0.012490873</v>
      </c>
      <c r="L289" s="1">
        <v>0.014375079</v>
      </c>
      <c r="M289" s="1">
        <v>0.012296151</v>
      </c>
      <c r="N289" s="1">
        <v>0.019122024</v>
      </c>
      <c r="O289" s="1">
        <v>-0.012004981</v>
      </c>
      <c r="P289" s="1">
        <v>0.008248423</v>
      </c>
      <c r="Q289" s="1">
        <v>0.023193095</v>
      </c>
      <c r="R289" s="1">
        <v>0.00859619</v>
      </c>
      <c r="S289" s="1">
        <v>0.015048413</v>
      </c>
      <c r="T289" s="1">
        <v>0.005273463</v>
      </c>
      <c r="U289" s="1">
        <v>0.003170516</v>
      </c>
      <c r="V289" s="1">
        <v>-0.011514462</v>
      </c>
      <c r="W289" s="1">
        <v>-0.001925</v>
      </c>
    </row>
    <row r="290" s="1" customFormat="1" spans="1:23">
      <c r="A290" s="1" t="s">
        <v>311</v>
      </c>
      <c r="B290" s="1">
        <v>-0.040415892</v>
      </c>
      <c r="C290" s="1">
        <v>0.001802156</v>
      </c>
      <c r="D290" s="1">
        <v>3</v>
      </c>
      <c r="E290" s="1">
        <v>10</v>
      </c>
      <c r="F290" s="1" t="str">
        <f>IF(AND(E290&gt;=2,E290&lt;=17),"child_adolescent",IF(AND(E290&gt;=18,E290&lt;=39),"young",IF(AND(E290&gt;=40,E290&lt;=59),"middle",IF(E290&gt;=60,"old",NA))))</f>
        <v>child_adolescent</v>
      </c>
      <c r="G290" s="1">
        <v>0.168299997612374</v>
      </c>
      <c r="H290" s="1">
        <f t="shared" si="4"/>
        <v>0.850299997612374</v>
      </c>
      <c r="I290" s="1">
        <v>0.005474845</v>
      </c>
      <c r="J290" s="1">
        <v>0.019019563</v>
      </c>
      <c r="K290" s="1">
        <v>0.008047503</v>
      </c>
      <c r="L290" s="1">
        <v>0.013642262</v>
      </c>
      <c r="M290" s="1">
        <v>0.010368975</v>
      </c>
      <c r="N290" s="1">
        <v>0.008063294</v>
      </c>
      <c r="O290" s="1">
        <v>0.001883679</v>
      </c>
      <c r="P290" s="1">
        <v>0.008233182</v>
      </c>
      <c r="Q290" s="1">
        <v>0.011952857</v>
      </c>
      <c r="R290" s="1">
        <v>0.003601746</v>
      </c>
      <c r="S290" s="1">
        <v>0.008030206</v>
      </c>
      <c r="T290" s="1">
        <v>0.005178913</v>
      </c>
      <c r="U290" s="1">
        <v>-0.010873254</v>
      </c>
      <c r="V290" s="1">
        <v>0.008357246</v>
      </c>
      <c r="W290" s="1">
        <v>0.019573214</v>
      </c>
    </row>
    <row r="291" s="1" customFormat="1" spans="1:23">
      <c r="A291" s="1" t="s">
        <v>312</v>
      </c>
      <c r="B291" s="1">
        <v>-0.036248455</v>
      </c>
      <c r="C291" s="1">
        <v>-0.000799964</v>
      </c>
      <c r="D291" s="1">
        <v>3</v>
      </c>
      <c r="E291" s="1">
        <v>10</v>
      </c>
      <c r="F291" s="1" t="str">
        <f>IF(AND(E291&gt;=2,E291&lt;=17),"child_adolescent",IF(AND(E291&gt;=18,E291&lt;=39),"young",IF(AND(E291&gt;=40,E291&lt;=59),"middle",IF(E291&gt;=60,"old",NA))))</f>
        <v>child_adolescent</v>
      </c>
      <c r="G291" s="1">
        <v>0.208299995305137</v>
      </c>
      <c r="H291" s="1">
        <f t="shared" si="4"/>
        <v>0.890299995305137</v>
      </c>
      <c r="I291" s="1">
        <v>0.011690278</v>
      </c>
      <c r="J291" s="1">
        <v>0.021812896</v>
      </c>
      <c r="K291" s="1">
        <v>-0.001252901</v>
      </c>
      <c r="L291" s="1">
        <v>0.01142127</v>
      </c>
      <c r="M291" s="1">
        <v>0.008937777</v>
      </c>
      <c r="N291" s="1">
        <v>-0.008254286</v>
      </c>
      <c r="O291" s="1">
        <v>0.006071349</v>
      </c>
      <c r="P291" s="1">
        <v>0.006318377</v>
      </c>
      <c r="Q291" s="1">
        <v>0.011281068</v>
      </c>
      <c r="R291" s="1">
        <v>0.009885397</v>
      </c>
      <c r="S291" s="1">
        <v>0.015285436</v>
      </c>
      <c r="T291" s="1">
        <v>0.005149841</v>
      </c>
      <c r="U291" s="1">
        <v>0.004278571</v>
      </c>
      <c r="V291" s="1">
        <v>-0.025554996</v>
      </c>
      <c r="W291" s="1">
        <v>0.014037936</v>
      </c>
    </row>
    <row r="292" s="1" customFormat="1" spans="1:23">
      <c r="A292" s="1" t="s">
        <v>313</v>
      </c>
      <c r="B292" s="1">
        <v>-0.040041332</v>
      </c>
      <c r="C292" s="1">
        <v>-0.000607982</v>
      </c>
      <c r="D292" s="1">
        <v>2</v>
      </c>
      <c r="E292" s="1">
        <v>10</v>
      </c>
      <c r="F292" s="1" t="str">
        <f>IF(AND(E292&gt;=2,E292&lt;=17),"child_adolescent",IF(AND(E292&gt;=18,E292&lt;=39),"young",IF(AND(E292&gt;=40,E292&lt;=59),"middle",IF(E292&gt;=60,"old",NA))))</f>
        <v>child_adolescent</v>
      </c>
      <c r="G292" s="1">
        <v>0.248299995235183</v>
      </c>
      <c r="H292" s="1">
        <f t="shared" si="4"/>
        <v>0.930299995235183</v>
      </c>
      <c r="I292" s="1">
        <v>0.011541154</v>
      </c>
      <c r="J292" s="1">
        <v>0.02659119</v>
      </c>
      <c r="K292" s="1">
        <v>-0.010074445</v>
      </c>
      <c r="L292" s="1">
        <v>0.011169246</v>
      </c>
      <c r="M292" s="1">
        <v>0.010782027</v>
      </c>
      <c r="N292" s="1">
        <v>-0.004240195</v>
      </c>
      <c r="O292" s="1">
        <v>0.0096325</v>
      </c>
      <c r="P292" s="1">
        <v>0.009821591</v>
      </c>
      <c r="Q292" s="1">
        <v>0.011650833</v>
      </c>
      <c r="R292" s="1">
        <v>0.01081623</v>
      </c>
      <c r="S292" s="1">
        <v>0.014233849</v>
      </c>
      <c r="T292" s="1">
        <v>0.005449127</v>
      </c>
      <c r="U292" s="1">
        <v>0.004826587</v>
      </c>
      <c r="V292" s="1">
        <v>-0.020150584</v>
      </c>
      <c r="W292" s="1">
        <v>0.010276309</v>
      </c>
    </row>
    <row r="293" s="1" customFormat="1" spans="1:23">
      <c r="A293" s="1" t="s">
        <v>314</v>
      </c>
      <c r="B293" s="1">
        <v>-0.027791968</v>
      </c>
      <c r="C293" s="1">
        <v>0.002402968</v>
      </c>
      <c r="D293" s="1">
        <v>3</v>
      </c>
      <c r="E293" s="1">
        <v>10</v>
      </c>
      <c r="F293" s="1" t="str">
        <f>IF(AND(E293&gt;=2,E293&lt;=17),"child_adolescent",IF(AND(E293&gt;=18,E293&lt;=39),"young",IF(AND(E293&gt;=40,E293&lt;=59),"middle",IF(E293&gt;=60,"old",NA))))</f>
        <v>child_adolescent</v>
      </c>
      <c r="G293" s="1">
        <v>0.238299996831847</v>
      </c>
      <c r="H293" s="1">
        <f t="shared" si="4"/>
        <v>0.920299996831847</v>
      </c>
      <c r="I293" s="1">
        <v>0.01201373</v>
      </c>
      <c r="J293" s="1">
        <v>0.021706269</v>
      </c>
      <c r="K293" s="1">
        <v>-0.011134206</v>
      </c>
      <c r="L293" s="1">
        <v>0.014487143</v>
      </c>
      <c r="M293" s="1">
        <v>0.009399484</v>
      </c>
      <c r="N293" s="1">
        <v>-0.012982222</v>
      </c>
      <c r="O293" s="1">
        <v>-0.01781746</v>
      </c>
      <c r="P293" s="1">
        <v>0.010059603</v>
      </c>
      <c r="Q293" s="1">
        <v>0.016057817</v>
      </c>
      <c r="R293" s="1">
        <v>0.010568968</v>
      </c>
      <c r="S293" s="1">
        <v>0.013399008</v>
      </c>
      <c r="T293" s="1">
        <v>0.005543175</v>
      </c>
      <c r="U293" s="1">
        <v>0.008050159</v>
      </c>
      <c r="V293" s="1">
        <v>-0.02058742</v>
      </c>
      <c r="W293" s="1">
        <v>-0.011964285</v>
      </c>
    </row>
    <row r="294" s="1" customFormat="1" spans="1:23">
      <c r="A294" s="1" t="s">
        <v>315</v>
      </c>
      <c r="B294" s="1">
        <v>-0.030650739</v>
      </c>
      <c r="C294" s="1">
        <v>-0.009493528</v>
      </c>
      <c r="D294" s="1">
        <v>1</v>
      </c>
      <c r="E294" s="1">
        <v>15</v>
      </c>
      <c r="F294" s="1" t="str">
        <f>IF(AND(E294&gt;=2,E294&lt;=17),"child_adolescent",IF(AND(E294&gt;=18,E294&lt;=39),"young",IF(AND(E294&gt;=40,E294&lt;=59),"middle",IF(E294&gt;=60,"old",NA))))</f>
        <v>child_adolescent</v>
      </c>
      <c r="G294" s="1">
        <v>0.288299997460358</v>
      </c>
      <c r="H294" s="1">
        <f t="shared" si="4"/>
        <v>0.970299997460358</v>
      </c>
      <c r="I294" s="1">
        <v>0.014194047</v>
      </c>
      <c r="J294" s="1">
        <v>-0.022740237</v>
      </c>
      <c r="K294" s="1">
        <v>0.015865714</v>
      </c>
      <c r="L294" s="1">
        <v>0.018440952</v>
      </c>
      <c r="M294" s="1">
        <v>0.011608651</v>
      </c>
      <c r="N294" s="1">
        <v>0.015753055</v>
      </c>
      <c r="O294" s="1">
        <v>-0.012262298</v>
      </c>
      <c r="P294" s="1">
        <v>0.007780476</v>
      </c>
      <c r="Q294" s="1">
        <v>0.020406309</v>
      </c>
      <c r="R294" s="1">
        <v>0.006593293</v>
      </c>
      <c r="S294" s="1">
        <v>0.012636389</v>
      </c>
      <c r="T294" s="1">
        <v>0.005807381</v>
      </c>
      <c r="U294" s="1">
        <v>-0.004687262</v>
      </c>
      <c r="V294" s="1">
        <v>0.004108611</v>
      </c>
      <c r="W294" s="1">
        <v>-0.004465635</v>
      </c>
    </row>
    <row r="295" s="1" customFormat="1" spans="1:23">
      <c r="A295" s="1" t="s">
        <v>316</v>
      </c>
      <c r="B295" s="1">
        <v>-0.032919535</v>
      </c>
      <c r="C295" s="1">
        <v>0.033327398</v>
      </c>
      <c r="D295" s="1">
        <v>3</v>
      </c>
      <c r="E295" s="1">
        <v>16</v>
      </c>
      <c r="F295" s="1" t="str">
        <f>IF(AND(E295&gt;=2,E295&lt;=17),"child_adolescent",IF(AND(E295&gt;=18,E295&lt;=39),"young",IF(AND(E295&gt;=40,E295&lt;=59),"middle",IF(E295&gt;=60,"old",NA))))</f>
        <v>child_adolescent</v>
      </c>
      <c r="G295" s="1">
        <v>0.188299996021633</v>
      </c>
      <c r="H295" s="1">
        <f t="shared" si="4"/>
        <v>0.870299996021633</v>
      </c>
      <c r="I295" s="1">
        <v>0.013848135</v>
      </c>
      <c r="J295" s="1">
        <v>0.021193611</v>
      </c>
      <c r="K295" s="1">
        <v>0.016684762</v>
      </c>
      <c r="L295" s="1">
        <v>-0.008570754</v>
      </c>
      <c r="M295" s="1">
        <v>0.013321868</v>
      </c>
      <c r="N295" s="1">
        <v>0.012666666</v>
      </c>
      <c r="O295" s="1">
        <v>-0.005766984</v>
      </c>
      <c r="P295" s="1">
        <v>-0.036026706</v>
      </c>
      <c r="Q295" s="1">
        <v>0.011630714</v>
      </c>
      <c r="R295" s="1">
        <v>0.009876706</v>
      </c>
      <c r="S295" s="1">
        <v>0.008357659</v>
      </c>
      <c r="T295" s="1">
        <v>0.003399048</v>
      </c>
      <c r="U295" s="1">
        <v>-0.005394405</v>
      </c>
      <c r="V295" s="1">
        <v>0.009189404</v>
      </c>
      <c r="W295" s="1">
        <v>0.000259884</v>
      </c>
    </row>
    <row r="296" s="1" customFormat="1" spans="1:23">
      <c r="A296" s="1" t="s">
        <v>317</v>
      </c>
      <c r="B296" s="1">
        <v>-0.019669238</v>
      </c>
      <c r="C296" s="1">
        <v>-0.003700546</v>
      </c>
      <c r="D296" s="1">
        <v>1</v>
      </c>
      <c r="E296" s="1">
        <v>7</v>
      </c>
      <c r="F296" s="1" t="str">
        <f>IF(AND(E296&gt;=2,E296&lt;=17),"child_adolescent",IF(AND(E296&gt;=18,E296&lt;=39),"young",IF(AND(E296&gt;=40,E296&lt;=59),"middle",IF(E296&gt;=60,"old",NA))))</f>
        <v>child_adolescent</v>
      </c>
      <c r="G296" s="1">
        <v>0.18829999644172</v>
      </c>
      <c r="H296" s="1">
        <f t="shared" si="4"/>
        <v>0.87029999644172</v>
      </c>
      <c r="I296" s="1">
        <v>0.013530198</v>
      </c>
      <c r="J296" s="1">
        <v>-0.010501389</v>
      </c>
      <c r="K296" s="1">
        <v>-0.028415003</v>
      </c>
      <c r="L296" s="1">
        <v>-0.025642622</v>
      </c>
      <c r="M296" s="1">
        <v>0.010259325</v>
      </c>
      <c r="N296" s="1">
        <v>0.015421818</v>
      </c>
      <c r="O296" s="1">
        <v>0.015642083</v>
      </c>
      <c r="P296" s="1">
        <v>0.015404841</v>
      </c>
      <c r="Q296" s="1">
        <v>0.009291584</v>
      </c>
      <c r="R296" s="1">
        <v>-0.002499603</v>
      </c>
      <c r="S296" s="1">
        <v>0.010616468</v>
      </c>
      <c r="T296" s="1">
        <v>-0.011527729</v>
      </c>
      <c r="U296" s="1">
        <v>0.002199682</v>
      </c>
      <c r="V296" s="1">
        <v>0.011134851</v>
      </c>
      <c r="W296" s="1">
        <v>-0.005244563</v>
      </c>
    </row>
    <row r="297" s="1" customFormat="1" spans="1:23">
      <c r="A297" s="1" t="s">
        <v>318</v>
      </c>
      <c r="B297" s="1">
        <v>-0.049311841</v>
      </c>
      <c r="C297" s="1">
        <v>0.004951951</v>
      </c>
      <c r="D297" s="1">
        <v>2</v>
      </c>
      <c r="E297" s="1">
        <v>8</v>
      </c>
      <c r="F297" s="1" t="str">
        <f>IF(AND(E297&gt;=2,E297&lt;=17),"child_adolescent",IF(AND(E297&gt;=18,E297&lt;=39),"young",IF(AND(E297&gt;=40,E297&lt;=59),"middle",IF(E297&gt;=60,"old",NA))))</f>
        <v>child_adolescent</v>
      </c>
      <c r="G297" s="1">
        <v>0.248299997787362</v>
      </c>
      <c r="H297" s="1">
        <f t="shared" si="4"/>
        <v>0.930299997787362</v>
      </c>
      <c r="I297" s="1">
        <v>0.012863925</v>
      </c>
      <c r="J297" s="1">
        <v>0.026354484</v>
      </c>
      <c r="K297" s="1">
        <v>0.01138119</v>
      </c>
      <c r="L297" s="1">
        <v>0.012551627</v>
      </c>
      <c r="M297" s="1">
        <v>0.009642579</v>
      </c>
      <c r="N297" s="1">
        <v>0.012601032</v>
      </c>
      <c r="O297" s="1">
        <v>0.00716246</v>
      </c>
      <c r="P297" s="1">
        <v>0.010898012</v>
      </c>
      <c r="Q297" s="1">
        <v>0.011563928</v>
      </c>
      <c r="R297" s="1">
        <v>-0.013475238</v>
      </c>
      <c r="S297" s="1">
        <v>0.011056746</v>
      </c>
      <c r="T297" s="1">
        <v>0.005033809</v>
      </c>
      <c r="U297" s="1">
        <v>0.001722262</v>
      </c>
      <c r="V297" s="1">
        <v>0.007709801</v>
      </c>
      <c r="W297" s="1">
        <v>0.018887658</v>
      </c>
    </row>
    <row r="298" s="1" customFormat="1" spans="1:23">
      <c r="A298" s="1" t="s">
        <v>319</v>
      </c>
      <c r="B298" s="1">
        <v>-0.027949002</v>
      </c>
      <c r="C298" s="1">
        <v>-0.011104802</v>
      </c>
      <c r="D298" s="1">
        <v>1</v>
      </c>
      <c r="E298" s="1">
        <v>15</v>
      </c>
      <c r="F298" s="1" t="str">
        <f>IF(AND(E298&gt;=2,E298&lt;=17),"child_adolescent",IF(AND(E298&gt;=18,E298&lt;=39),"young",IF(AND(E298&gt;=40,E298&lt;=59),"middle",IF(E298&gt;=60,"old",NA))))</f>
        <v>child_adolescent</v>
      </c>
      <c r="G298" s="1">
        <v>0.258299996737523</v>
      </c>
      <c r="H298" s="1">
        <f t="shared" si="4"/>
        <v>0.940299996737523</v>
      </c>
      <c r="I298" s="1">
        <v>0.015122539</v>
      </c>
      <c r="J298" s="1">
        <v>-0.025937341</v>
      </c>
      <c r="K298" s="1">
        <v>0.014600674</v>
      </c>
      <c r="L298" s="1">
        <v>0.015790158</v>
      </c>
      <c r="M298" s="1">
        <v>0.009362262</v>
      </c>
      <c r="N298" s="1">
        <v>0.016965516</v>
      </c>
      <c r="O298" s="1">
        <v>-0.009127302</v>
      </c>
      <c r="P298" s="1">
        <v>0.009034246</v>
      </c>
      <c r="Q298" s="1">
        <v>0.019999206</v>
      </c>
      <c r="R298" s="1">
        <v>0.007949881</v>
      </c>
      <c r="S298" s="1">
        <v>0.013273532</v>
      </c>
      <c r="T298" s="1">
        <v>0.005891627</v>
      </c>
      <c r="U298" s="1">
        <v>-0.00967127</v>
      </c>
      <c r="V298" s="1">
        <v>0.006082619</v>
      </c>
      <c r="W298" s="1">
        <v>-0.013760158</v>
      </c>
    </row>
    <row r="299" s="1" customFormat="1" spans="1:23">
      <c r="A299" s="1" t="s">
        <v>320</v>
      </c>
      <c r="B299" s="1">
        <v>-0.030133711</v>
      </c>
      <c r="C299" s="1">
        <v>-0.007066353</v>
      </c>
      <c r="D299" s="1">
        <v>1</v>
      </c>
      <c r="E299" s="1">
        <v>15</v>
      </c>
      <c r="F299" s="1" t="str">
        <f>IF(AND(E299&gt;=2,E299&lt;=17),"child_adolescent",IF(AND(E299&gt;=18,E299&lt;=39),"young",IF(AND(E299&gt;=40,E299&lt;=59),"middle",IF(E299&gt;=60,"old",NA))))</f>
        <v>child_adolescent</v>
      </c>
      <c r="G299" s="1">
        <v>0.278299998197644</v>
      </c>
      <c r="H299" s="1">
        <f t="shared" si="4"/>
        <v>0.960299998197644</v>
      </c>
      <c r="I299" s="1">
        <v>0.014028333</v>
      </c>
      <c r="J299" s="1">
        <v>-0.020848848</v>
      </c>
      <c r="K299" s="1">
        <v>0.014129285</v>
      </c>
      <c r="L299" s="1">
        <v>0.016996587</v>
      </c>
      <c r="M299" s="1">
        <v>0.014306428</v>
      </c>
      <c r="N299" s="1">
        <v>0.017706785</v>
      </c>
      <c r="O299" s="1">
        <v>-0.016989552</v>
      </c>
      <c r="P299" s="1">
        <v>0.007563135</v>
      </c>
      <c r="Q299" s="1">
        <v>0.021388849</v>
      </c>
      <c r="R299" s="1">
        <v>0.008698373</v>
      </c>
      <c r="S299" s="1">
        <v>0.011962778</v>
      </c>
      <c r="T299" s="1">
        <v>0.006335992</v>
      </c>
      <c r="U299" s="1">
        <v>-0.010315595</v>
      </c>
      <c r="V299" s="1">
        <v>0.004257897</v>
      </c>
      <c r="W299" s="1">
        <v>-0.003669762</v>
      </c>
    </row>
    <row r="300" s="1" customFormat="1" spans="1:23">
      <c r="A300" s="1" t="s">
        <v>321</v>
      </c>
      <c r="B300" s="1">
        <v>-0.038723376</v>
      </c>
      <c r="C300" s="1">
        <v>-0.005069477</v>
      </c>
      <c r="D300" s="1">
        <v>2</v>
      </c>
      <c r="E300" s="1">
        <v>15</v>
      </c>
      <c r="F300" s="1" t="str">
        <f>IF(AND(E300&gt;=2,E300&lt;=17),"child_adolescent",IF(AND(E300&gt;=18,E300&lt;=39),"young",IF(AND(E300&gt;=40,E300&lt;=59),"middle",IF(E300&gt;=60,"old",NA))))</f>
        <v>child_adolescent</v>
      </c>
      <c r="G300" s="1">
        <v>0.288299996260266</v>
      </c>
      <c r="H300" s="1">
        <f t="shared" si="4"/>
        <v>0.970299996260266</v>
      </c>
      <c r="I300" s="1">
        <v>0.014030674</v>
      </c>
      <c r="J300" s="1">
        <v>-0.008387182</v>
      </c>
      <c r="K300" s="1">
        <v>0.016562777</v>
      </c>
      <c r="L300" s="1">
        <v>0.014648055</v>
      </c>
      <c r="M300" s="1">
        <v>0.013618055</v>
      </c>
      <c r="N300" s="1">
        <v>0.01827877</v>
      </c>
      <c r="O300" s="1">
        <v>-0.011424307</v>
      </c>
      <c r="P300" s="1">
        <v>0.008879008</v>
      </c>
      <c r="Q300" s="1">
        <v>0.020668095</v>
      </c>
      <c r="R300" s="1">
        <v>0.009372659</v>
      </c>
      <c r="S300" s="1">
        <v>0.013613968</v>
      </c>
      <c r="T300" s="1">
        <v>0.005933294</v>
      </c>
      <c r="U300" s="1">
        <v>-0.0064107</v>
      </c>
      <c r="V300" s="1">
        <v>0.002625635</v>
      </c>
      <c r="W300" s="1">
        <v>0.005014087</v>
      </c>
    </row>
    <row r="301" s="1" customFormat="1" spans="1:23">
      <c r="A301" s="1" t="s">
        <v>322</v>
      </c>
      <c r="B301" s="1">
        <v>-0.022067453</v>
      </c>
      <c r="C301" s="1">
        <v>-0.012445567</v>
      </c>
      <c r="D301" s="1">
        <v>1</v>
      </c>
      <c r="E301" s="1">
        <v>15</v>
      </c>
      <c r="F301" s="1" t="str">
        <f>IF(AND(E301&gt;=2,E301&lt;=17),"child_adolescent",IF(AND(E301&gt;=18,E301&lt;=39),"young",IF(AND(E301&gt;=40,E301&lt;=59),"middle",IF(E301&gt;=60,"old",NA))))</f>
        <v>child_adolescent</v>
      </c>
      <c r="G301" s="1">
        <v>0.238299999589963</v>
      </c>
      <c r="H301" s="1">
        <f t="shared" si="4"/>
        <v>0.920299999589963</v>
      </c>
      <c r="I301" s="1">
        <v>0.01271369</v>
      </c>
      <c r="J301" s="1">
        <v>-0.01773062</v>
      </c>
      <c r="K301" s="1">
        <v>0.014312142</v>
      </c>
      <c r="L301" s="1">
        <v>-0.003258452</v>
      </c>
      <c r="M301" s="1">
        <v>-0.026029047</v>
      </c>
      <c r="N301" s="1">
        <v>0.017002623</v>
      </c>
      <c r="O301" s="1">
        <v>-0.009429417</v>
      </c>
      <c r="P301" s="1">
        <v>0.011962852</v>
      </c>
      <c r="Q301" s="1">
        <v>0.018157659</v>
      </c>
      <c r="R301" s="1">
        <v>0.008384603</v>
      </c>
      <c r="S301" s="1">
        <v>0.015594405</v>
      </c>
      <c r="T301" s="1">
        <v>0.005294638</v>
      </c>
      <c r="U301" s="1">
        <v>-0.009842817</v>
      </c>
      <c r="V301" s="1">
        <v>-0.010921058</v>
      </c>
      <c r="W301" s="1">
        <v>0.013378809</v>
      </c>
    </row>
    <row r="302" s="1" customFormat="1" spans="1:23">
      <c r="A302" s="1" t="s">
        <v>323</v>
      </c>
      <c r="B302" s="1">
        <v>-0.040306728</v>
      </c>
      <c r="C302" s="1">
        <v>-0.010133042</v>
      </c>
      <c r="D302" s="1">
        <v>2</v>
      </c>
      <c r="E302" s="1">
        <v>13</v>
      </c>
      <c r="F302" s="1" t="str">
        <f>IF(AND(E302&gt;=2,E302&lt;=17),"child_adolescent",IF(AND(E302&gt;=18,E302&lt;=39),"young",IF(AND(E302&gt;=40,E302&lt;=59),"middle",IF(E302&gt;=60,"old",NA))))</f>
        <v>child_adolescent</v>
      </c>
      <c r="G302" s="1">
        <v>0.268299996537402</v>
      </c>
      <c r="H302" s="1">
        <f t="shared" si="4"/>
        <v>0.950299996537402</v>
      </c>
      <c r="I302" s="1">
        <v>0.015847262</v>
      </c>
      <c r="J302" s="1">
        <v>-0.00293246</v>
      </c>
      <c r="K302" s="1">
        <v>0.009721743</v>
      </c>
      <c r="L302" s="1">
        <v>0.008761666</v>
      </c>
      <c r="M302" s="1">
        <v>0.013621428</v>
      </c>
      <c r="N302" s="1">
        <v>0.013258412</v>
      </c>
      <c r="O302" s="1">
        <v>0.005097659</v>
      </c>
      <c r="P302" s="1">
        <v>0.012219444</v>
      </c>
      <c r="Q302" s="1">
        <v>0.011860039</v>
      </c>
      <c r="R302" s="1">
        <v>0.009453928</v>
      </c>
      <c r="S302" s="1">
        <v>0.014123611</v>
      </c>
      <c r="T302" s="1">
        <v>0.004310159</v>
      </c>
      <c r="U302" s="1">
        <v>0.005810638</v>
      </c>
      <c r="V302" s="1">
        <v>0.009539285</v>
      </c>
      <c r="W302" s="1">
        <v>-0.007910039</v>
      </c>
    </row>
    <row r="303" s="1" customFormat="1" spans="1:23">
      <c r="A303" s="1" t="s">
        <v>324</v>
      </c>
      <c r="B303" s="1">
        <v>-0.037908329</v>
      </c>
      <c r="C303" s="1">
        <v>-0.002946463</v>
      </c>
      <c r="D303" s="1">
        <v>3</v>
      </c>
      <c r="E303" s="1">
        <v>13</v>
      </c>
      <c r="F303" s="1" t="str">
        <f>IF(AND(E303&gt;=2,E303&lt;=17),"child_adolescent",IF(AND(E303&gt;=18,E303&lt;=39),"young",IF(AND(E303&gt;=40,E303&lt;=59),"middle",IF(E303&gt;=60,"old",NA))))</f>
        <v>child_adolescent</v>
      </c>
      <c r="G303" s="1">
        <v>0.288299996626233</v>
      </c>
      <c r="H303" s="1">
        <f t="shared" si="4"/>
        <v>0.970299996626233</v>
      </c>
      <c r="I303" s="1">
        <v>0.016328651</v>
      </c>
      <c r="J303" s="1">
        <v>0.001517778</v>
      </c>
      <c r="K303" s="1">
        <v>0.008812143</v>
      </c>
      <c r="L303" s="1">
        <v>0.010438134</v>
      </c>
      <c r="M303" s="1">
        <v>0.013758413</v>
      </c>
      <c r="N303" s="1">
        <v>0.016175952</v>
      </c>
      <c r="O303" s="1">
        <v>-0.012579502</v>
      </c>
      <c r="P303" s="1">
        <v>0.012493928</v>
      </c>
      <c r="Q303" s="1">
        <v>0.015372738</v>
      </c>
      <c r="R303" s="1">
        <v>0.003554762</v>
      </c>
      <c r="S303" s="1">
        <v>0.01183119</v>
      </c>
      <c r="T303" s="1">
        <v>0.003675595</v>
      </c>
      <c r="U303" s="1">
        <v>-0.007467143</v>
      </c>
      <c r="V303" s="1">
        <v>0.005644087</v>
      </c>
      <c r="W303" s="1">
        <v>-0.002196508</v>
      </c>
    </row>
    <row r="304" s="1" customFormat="1" spans="1:23">
      <c r="A304" s="1" t="s">
        <v>325</v>
      </c>
      <c r="B304" s="1">
        <v>-0.021103313</v>
      </c>
      <c r="C304" s="1">
        <v>-0.008176327</v>
      </c>
      <c r="D304" s="1">
        <v>1</v>
      </c>
      <c r="E304" s="1">
        <v>13</v>
      </c>
      <c r="F304" s="1" t="str">
        <f>IF(AND(E304&gt;=2,E304&lt;=17),"child_adolescent",IF(AND(E304&gt;=18,E304&lt;=39),"young",IF(AND(E304&gt;=40,E304&lt;=59),"middle",IF(E304&gt;=60,"old",NA))))</f>
        <v>child_adolescent</v>
      </c>
      <c r="G304" s="1">
        <v>0.288299997910485</v>
      </c>
      <c r="H304" s="1">
        <f t="shared" si="4"/>
        <v>0.970299997910485</v>
      </c>
      <c r="I304" s="1">
        <v>0.01859877</v>
      </c>
      <c r="J304" s="1">
        <v>-0.025995757</v>
      </c>
      <c r="K304" s="1">
        <v>-0.013511627</v>
      </c>
      <c r="L304" s="1">
        <v>0.010198095</v>
      </c>
      <c r="M304" s="1">
        <v>0.013821627</v>
      </c>
      <c r="N304" s="1">
        <v>0.014205516</v>
      </c>
      <c r="O304" s="1">
        <v>-0.014294524</v>
      </c>
      <c r="P304" s="1">
        <v>0.010632659</v>
      </c>
      <c r="Q304" s="1">
        <v>0.018272063</v>
      </c>
      <c r="R304" s="1">
        <v>0.007696151</v>
      </c>
      <c r="S304" s="1">
        <v>0.016787341</v>
      </c>
      <c r="T304" s="1">
        <v>0.003618849</v>
      </c>
      <c r="U304" s="1">
        <v>-0.007336627</v>
      </c>
      <c r="V304" s="1">
        <v>0.005082778</v>
      </c>
      <c r="W304" s="1">
        <v>-0.004521032</v>
      </c>
    </row>
    <row r="305" s="1" customFormat="1" spans="1:23">
      <c r="A305" s="1" t="s">
        <v>326</v>
      </c>
      <c r="B305" s="1">
        <v>-0.04824769</v>
      </c>
      <c r="C305" s="1">
        <v>0.003531161</v>
      </c>
      <c r="D305" s="1">
        <v>2</v>
      </c>
      <c r="E305" s="1">
        <v>13</v>
      </c>
      <c r="F305" s="1" t="str">
        <f>IF(AND(E305&gt;=2,E305&lt;=17),"child_adolescent",IF(AND(E305&gt;=18,E305&lt;=39),"young",IF(AND(E305&gt;=40,E305&lt;=59),"middle",IF(E305&gt;=60,"old",NA))))</f>
        <v>child_adolescent</v>
      </c>
      <c r="G305" s="1">
        <v>0.258299996460341</v>
      </c>
      <c r="H305" s="1">
        <f t="shared" si="4"/>
        <v>0.940299996460341</v>
      </c>
      <c r="I305" s="1">
        <v>0.010096584</v>
      </c>
      <c r="J305" s="1">
        <v>0.020981868</v>
      </c>
      <c r="K305" s="1">
        <v>0.009592099</v>
      </c>
      <c r="L305" s="1">
        <v>0.001754722</v>
      </c>
      <c r="M305" s="1">
        <v>0.012189643</v>
      </c>
      <c r="N305" s="1">
        <v>0.013085793</v>
      </c>
      <c r="O305" s="1">
        <v>0.008723806</v>
      </c>
      <c r="P305" s="1">
        <v>0.005248571</v>
      </c>
      <c r="Q305" s="1">
        <v>0.011571345</v>
      </c>
      <c r="R305" s="1">
        <v>0.009029762</v>
      </c>
      <c r="S305" s="1">
        <v>0.010687976</v>
      </c>
      <c r="T305" s="1">
        <v>0.006121068</v>
      </c>
      <c r="U305" s="1">
        <v>-0.009354008</v>
      </c>
      <c r="V305" s="1">
        <v>0.01291198</v>
      </c>
      <c r="W305" s="1">
        <v>0.011491666</v>
      </c>
    </row>
    <row r="306" s="1" customFormat="1" spans="1:23">
      <c r="A306" s="1" t="s">
        <v>327</v>
      </c>
      <c r="B306" s="1">
        <v>-0.052512073</v>
      </c>
      <c r="C306" s="1">
        <v>-0.001016707</v>
      </c>
      <c r="D306" s="1">
        <v>2</v>
      </c>
      <c r="E306" s="1">
        <v>11</v>
      </c>
      <c r="F306" s="1" t="str">
        <f>IF(AND(E306&gt;=2,E306&lt;=17),"child_adolescent",IF(AND(E306&gt;=18,E306&lt;=39),"young",IF(AND(E306&gt;=40,E306&lt;=59),"middle",IF(E306&gt;=60,"old",NA))))</f>
        <v>child_adolescent</v>
      </c>
      <c r="G306" s="1">
        <v>0.28829999688356</v>
      </c>
      <c r="H306" s="1">
        <f t="shared" si="4"/>
        <v>0.97029999688356</v>
      </c>
      <c r="I306" s="1">
        <v>0.010228012</v>
      </c>
      <c r="J306" s="1">
        <v>0.021558412</v>
      </c>
      <c r="K306" s="1">
        <v>0.009287063</v>
      </c>
      <c r="L306" s="1">
        <v>-0.001029325</v>
      </c>
      <c r="M306" s="1">
        <v>0.010185079</v>
      </c>
      <c r="N306" s="1">
        <v>0.014301309</v>
      </c>
      <c r="O306" s="1">
        <v>0.011375119</v>
      </c>
      <c r="P306" s="1">
        <v>0.011985675</v>
      </c>
      <c r="Q306" s="1">
        <v>0.013115393</v>
      </c>
      <c r="R306" s="1">
        <v>0.004392738</v>
      </c>
      <c r="S306" s="1">
        <v>0.010255674</v>
      </c>
      <c r="T306" s="1">
        <v>0.007083254</v>
      </c>
      <c r="U306" s="1">
        <v>0.005338373</v>
      </c>
      <c r="V306" s="1">
        <v>0.016767738</v>
      </c>
      <c r="W306" s="1">
        <v>0.019700436</v>
      </c>
    </row>
    <row r="307" s="1" customFormat="1" spans="1:23">
      <c r="A307" s="1" t="s">
        <v>328</v>
      </c>
      <c r="B307" s="1">
        <v>-0.054629157</v>
      </c>
      <c r="C307" s="1">
        <v>0.000403483</v>
      </c>
      <c r="D307" s="1">
        <v>2</v>
      </c>
      <c r="E307" s="1">
        <v>16</v>
      </c>
      <c r="F307" s="1" t="str">
        <f>IF(AND(E307&gt;=2,E307&lt;=17),"child_adolescent",IF(AND(E307&gt;=18,E307&lt;=39),"young",IF(AND(E307&gt;=40,E307&lt;=59),"middle",IF(E307&gt;=60,"old",NA))))</f>
        <v>child_adolescent</v>
      </c>
      <c r="G307" s="1">
        <v>0.258299994239377</v>
      </c>
      <c r="H307" s="1">
        <f t="shared" si="4"/>
        <v>0.940299994239377</v>
      </c>
      <c r="I307" s="1">
        <v>0.014138611</v>
      </c>
      <c r="J307" s="1">
        <v>0.028164801</v>
      </c>
      <c r="K307" s="1">
        <v>0.01446996</v>
      </c>
      <c r="L307" s="1">
        <v>0.013624927</v>
      </c>
      <c r="M307" s="1">
        <v>0.010143896</v>
      </c>
      <c r="N307" s="1">
        <v>0.009118849</v>
      </c>
      <c r="O307" s="1">
        <v>0.01531873</v>
      </c>
      <c r="P307" s="1">
        <v>0.009620674</v>
      </c>
      <c r="Q307" s="1">
        <v>0.013047143</v>
      </c>
      <c r="R307" s="1">
        <v>0.003316587</v>
      </c>
      <c r="S307" s="1">
        <v>0.008237619</v>
      </c>
      <c r="T307" s="1">
        <v>0.005952579</v>
      </c>
      <c r="U307" s="1">
        <v>0.006227738</v>
      </c>
      <c r="V307" s="1">
        <v>0.012492976</v>
      </c>
      <c r="W307" s="1">
        <v>0.008631309</v>
      </c>
    </row>
    <row r="308" s="1" customFormat="1" spans="1:23">
      <c r="A308" s="1" t="s">
        <v>329</v>
      </c>
      <c r="B308" s="1">
        <v>-0.045100351</v>
      </c>
      <c r="C308" s="1">
        <v>-0.001021143</v>
      </c>
      <c r="D308" s="1">
        <v>2</v>
      </c>
      <c r="E308" s="1">
        <v>16</v>
      </c>
      <c r="F308" s="1" t="str">
        <f>IF(AND(E308&gt;=2,E308&lt;=17),"child_adolescent",IF(AND(E308&gt;=18,E308&lt;=39),"young",IF(AND(E308&gt;=40,E308&lt;=59),"middle",IF(E308&gt;=60,"old",NA))))</f>
        <v>child_adolescent</v>
      </c>
      <c r="G308" s="1">
        <v>0.268299995240513</v>
      </c>
      <c r="H308" s="1">
        <f t="shared" si="4"/>
        <v>0.950299995240513</v>
      </c>
      <c r="I308" s="1">
        <v>0.015064635</v>
      </c>
      <c r="J308" s="1">
        <v>0.027608491</v>
      </c>
      <c r="K308" s="1">
        <v>0.011181425</v>
      </c>
      <c r="L308" s="1">
        <v>0.012105992</v>
      </c>
      <c r="M308" s="1">
        <v>0.008841786</v>
      </c>
      <c r="N308" s="1">
        <v>-0.020153373</v>
      </c>
      <c r="O308" s="1">
        <v>0.007196984</v>
      </c>
      <c r="P308" s="1">
        <v>0.008784239</v>
      </c>
      <c r="Q308" s="1">
        <v>0.013353452</v>
      </c>
      <c r="R308" s="1">
        <v>0.004252183</v>
      </c>
      <c r="S308" s="1">
        <v>0.008411429</v>
      </c>
      <c r="T308" s="1">
        <v>0.005168492</v>
      </c>
      <c r="U308" s="1">
        <v>0.004670238</v>
      </c>
      <c r="V308" s="1">
        <v>0.012379166</v>
      </c>
      <c r="W308" s="1">
        <v>0.011911031</v>
      </c>
    </row>
    <row r="309" s="1" customFormat="1" spans="1:23">
      <c r="A309" s="1" t="s">
        <v>330</v>
      </c>
      <c r="B309" s="1">
        <v>-0.015458573</v>
      </c>
      <c r="C309" s="1">
        <v>-0.015750478</v>
      </c>
      <c r="D309" s="1">
        <v>1</v>
      </c>
      <c r="E309" s="1">
        <v>11</v>
      </c>
      <c r="F309" s="1" t="str">
        <f>IF(AND(E309&gt;=2,E309&lt;=17),"child_adolescent",IF(AND(E309&gt;=18,E309&lt;=39),"young",IF(AND(E309&gt;=40,E309&lt;=59),"middle",IF(E309&gt;=60,"old",NA))))</f>
        <v>child_adolescent</v>
      </c>
      <c r="G309" s="1">
        <v>0.188299998566726</v>
      </c>
      <c r="H309" s="1">
        <f t="shared" si="4"/>
        <v>0.870299998566726</v>
      </c>
      <c r="I309" s="1">
        <v>0.011205198</v>
      </c>
      <c r="J309" s="1">
        <v>-0.0273151</v>
      </c>
      <c r="K309" s="1">
        <v>0.016227738</v>
      </c>
      <c r="L309" s="1">
        <v>0.000997341</v>
      </c>
      <c r="M309" s="1">
        <v>-0.019591147</v>
      </c>
      <c r="N309" s="1">
        <v>0.012807976</v>
      </c>
      <c r="O309" s="1">
        <v>-0.012011097</v>
      </c>
      <c r="P309" s="1">
        <v>0.013915234</v>
      </c>
      <c r="Q309" s="1">
        <v>0.018920159</v>
      </c>
      <c r="R309" s="1">
        <v>0.008271428</v>
      </c>
      <c r="S309" s="1">
        <v>0.011524444</v>
      </c>
      <c r="T309" s="1">
        <v>0.005842536</v>
      </c>
      <c r="U309" s="1">
        <v>-0.008613849</v>
      </c>
      <c r="V309" s="1">
        <v>0.004394087</v>
      </c>
      <c r="W309" s="1">
        <v>-0.008534242</v>
      </c>
    </row>
    <row r="310" s="1" customFormat="1" spans="1:23">
      <c r="A310" s="1" t="s">
        <v>331</v>
      </c>
      <c r="B310" s="1">
        <v>-0.021035487</v>
      </c>
      <c r="C310" s="1">
        <v>-0.01298873</v>
      </c>
      <c r="D310" s="1">
        <v>1</v>
      </c>
      <c r="E310" s="1">
        <v>11</v>
      </c>
      <c r="F310" s="1" t="str">
        <f>IF(AND(E310&gt;=2,E310&lt;=17),"child_adolescent",IF(AND(E310&gt;=18,E310&lt;=39),"young",IF(AND(E310&gt;=40,E310&lt;=59),"middle",IF(E310&gt;=60,"old",NA))))</f>
        <v>child_adolescent</v>
      </c>
      <c r="G310" s="1">
        <v>0.19829999837747</v>
      </c>
      <c r="H310" s="1">
        <f t="shared" si="4"/>
        <v>0.88029999837747</v>
      </c>
      <c r="I310" s="1">
        <v>0.013463813</v>
      </c>
      <c r="J310" s="1">
        <v>-0.011652302</v>
      </c>
      <c r="K310" s="1">
        <v>0.015941944</v>
      </c>
      <c r="L310" s="1">
        <v>-0.017233888</v>
      </c>
      <c r="M310" s="1">
        <v>-0.031028845</v>
      </c>
      <c r="N310" s="1">
        <v>0.013557781</v>
      </c>
      <c r="O310" s="1">
        <v>-0.001367179</v>
      </c>
      <c r="P310" s="1">
        <v>0.011776389</v>
      </c>
      <c r="Q310" s="1">
        <v>0.017156746</v>
      </c>
      <c r="R310" s="1">
        <v>0.008803413</v>
      </c>
      <c r="S310" s="1">
        <v>0.017690678</v>
      </c>
      <c r="T310" s="1">
        <v>0.004548214</v>
      </c>
      <c r="U310" s="1">
        <v>0.008186547</v>
      </c>
      <c r="V310" s="1">
        <v>-0.010487658</v>
      </c>
      <c r="W310" s="1">
        <v>-0.002856904</v>
      </c>
    </row>
    <row r="311" s="1" customFormat="1" spans="1:23">
      <c r="A311" s="1" t="s">
        <v>332</v>
      </c>
      <c r="B311" s="1">
        <v>-0.025607249</v>
      </c>
      <c r="C311" s="1">
        <v>0.004416223</v>
      </c>
      <c r="D311" s="1">
        <v>3</v>
      </c>
      <c r="E311" s="1">
        <v>11</v>
      </c>
      <c r="F311" s="1" t="str">
        <f>IF(AND(E311&gt;=2,E311&lt;=17),"child_adolescent",IF(AND(E311&gt;=18,E311&lt;=39),"young",IF(AND(E311&gt;=40,E311&lt;=59),"middle",IF(E311&gt;=60,"old",NA))))</f>
        <v>child_adolescent</v>
      </c>
      <c r="G311" s="1">
        <v>0.198299996447744</v>
      </c>
      <c r="H311" s="1">
        <f t="shared" si="4"/>
        <v>0.880299996447744</v>
      </c>
      <c r="I311" s="1">
        <v>0.012138091</v>
      </c>
      <c r="J311" s="1">
        <v>0.022554368</v>
      </c>
      <c r="K311" s="1">
        <v>-0.036714725</v>
      </c>
      <c r="L311" s="1">
        <v>0.018210198</v>
      </c>
      <c r="M311" s="1">
        <v>0.010332381</v>
      </c>
      <c r="N311" s="1">
        <v>0.014519722</v>
      </c>
      <c r="O311" s="1">
        <v>-0.017275905</v>
      </c>
      <c r="P311" s="1">
        <v>0.007466504</v>
      </c>
      <c r="Q311" s="1">
        <v>0.012976587</v>
      </c>
      <c r="R311" s="1">
        <v>0.00577119</v>
      </c>
      <c r="S311" s="1">
        <v>-0.020677063</v>
      </c>
      <c r="T311" s="1">
        <v>0.004041115</v>
      </c>
      <c r="U311" s="1">
        <v>0.006941944</v>
      </c>
      <c r="V311" s="1">
        <v>0.009279405</v>
      </c>
      <c r="W311" s="1">
        <v>0.015900039</v>
      </c>
    </row>
    <row r="312" s="1" customFormat="1" spans="1:23">
      <c r="A312" s="1" t="s">
        <v>333</v>
      </c>
      <c r="B312" s="1">
        <v>-0.033035418</v>
      </c>
      <c r="C312" s="1">
        <v>-0.012322347</v>
      </c>
      <c r="D312" s="1">
        <v>1</v>
      </c>
      <c r="E312" s="1">
        <v>11</v>
      </c>
      <c r="F312" s="1" t="str">
        <f>IF(AND(E312&gt;=2,E312&lt;=17),"child_adolescent",IF(AND(E312&gt;=18,E312&lt;=39),"young",IF(AND(E312&gt;=40,E312&lt;=59),"middle",IF(E312&gt;=60,"old",NA))))</f>
        <v>child_adolescent</v>
      </c>
      <c r="G312" s="1">
        <v>0.298299995798206</v>
      </c>
      <c r="H312" s="1">
        <f t="shared" si="4"/>
        <v>0.980299995798206</v>
      </c>
      <c r="I312" s="1">
        <v>0.011642218</v>
      </c>
      <c r="J312" s="1">
        <v>-0.020449444</v>
      </c>
      <c r="K312" s="1">
        <v>0.01359448</v>
      </c>
      <c r="L312" s="1">
        <v>-0.014809841</v>
      </c>
      <c r="M312" s="1">
        <v>0.011492341</v>
      </c>
      <c r="N312" s="1">
        <v>0.016694405</v>
      </c>
      <c r="O312" s="1">
        <v>0.008981032</v>
      </c>
      <c r="P312" s="1">
        <v>0.010636349</v>
      </c>
      <c r="Q312" s="1">
        <v>0.016199996</v>
      </c>
      <c r="R312" s="1">
        <v>0.007430794</v>
      </c>
      <c r="S312" s="1">
        <v>0.015586865</v>
      </c>
      <c r="T312" s="1">
        <v>0.006130595</v>
      </c>
      <c r="U312" s="1">
        <v>0.006008254</v>
      </c>
      <c r="V312" s="1">
        <v>-0.013363929</v>
      </c>
      <c r="W312" s="1">
        <v>0.009800119</v>
      </c>
    </row>
    <row r="313" s="1" customFormat="1" spans="1:23">
      <c r="A313" s="1" t="s">
        <v>334</v>
      </c>
      <c r="B313" s="1">
        <v>-0.031473289</v>
      </c>
      <c r="C313" s="1">
        <v>0.00246602</v>
      </c>
      <c r="D313" s="1">
        <v>3</v>
      </c>
      <c r="E313" s="1">
        <v>10</v>
      </c>
      <c r="F313" s="1" t="str">
        <f>IF(AND(E313&gt;=2,E313&lt;=17),"child_adolescent",IF(AND(E313&gt;=18,E313&lt;=39),"young",IF(AND(E313&gt;=40,E313&lt;=59),"middle",IF(E313&gt;=60,"old",NA))))</f>
        <v>child_adolescent</v>
      </c>
      <c r="G313" s="1">
        <v>0.258299996619625</v>
      </c>
      <c r="H313" s="1">
        <f t="shared" si="4"/>
        <v>0.940299996619625</v>
      </c>
      <c r="I313" s="1">
        <v>0.009164167</v>
      </c>
      <c r="J313" s="1">
        <v>0.031033055</v>
      </c>
      <c r="K313" s="1">
        <v>-0.017725123</v>
      </c>
      <c r="L313" s="1">
        <v>0.016429365</v>
      </c>
      <c r="M313" s="1">
        <v>0.009190952</v>
      </c>
      <c r="N313" s="1">
        <v>-0.016517262</v>
      </c>
      <c r="O313" s="1">
        <v>-0.007116234</v>
      </c>
      <c r="P313" s="1">
        <v>0.010354719</v>
      </c>
      <c r="Q313" s="1">
        <v>0.01351452</v>
      </c>
      <c r="R313" s="1">
        <v>0.009340711</v>
      </c>
      <c r="S313" s="1">
        <v>-0.007990119</v>
      </c>
      <c r="T313" s="1">
        <v>0.005902814</v>
      </c>
      <c r="U313" s="1">
        <v>-0.006620238</v>
      </c>
      <c r="V313" s="1">
        <v>0.011347218</v>
      </c>
      <c r="W313" s="1">
        <v>-0.005081785</v>
      </c>
    </row>
    <row r="314" s="1" customFormat="1" spans="1:23">
      <c r="A314" s="1" t="s">
        <v>335</v>
      </c>
      <c r="B314" s="1">
        <v>-0.039335463</v>
      </c>
      <c r="C314" s="1">
        <v>0.005118989</v>
      </c>
      <c r="D314" s="1">
        <v>3</v>
      </c>
      <c r="E314" s="1">
        <v>10</v>
      </c>
      <c r="F314" s="1" t="str">
        <f>IF(AND(E314&gt;=2,E314&lt;=17),"child_adolescent",IF(AND(E314&gt;=18,E314&lt;=39),"young",IF(AND(E314&gt;=40,E314&lt;=59),"middle",IF(E314&gt;=60,"old",NA))))</f>
        <v>child_adolescent</v>
      </c>
      <c r="G314" s="1">
        <v>0.268299996754253</v>
      </c>
      <c r="H314" s="1">
        <f t="shared" si="4"/>
        <v>0.950299996754253</v>
      </c>
      <c r="I314" s="1">
        <v>0.012482698</v>
      </c>
      <c r="J314" s="1">
        <v>0.027334841</v>
      </c>
      <c r="K314" s="1">
        <v>-0.012042142</v>
      </c>
      <c r="L314" s="1">
        <v>0.006073611</v>
      </c>
      <c r="M314" s="1">
        <v>0.01116131</v>
      </c>
      <c r="N314" s="1">
        <v>-0.009367933</v>
      </c>
      <c r="O314" s="1">
        <v>0.009805595</v>
      </c>
      <c r="P314" s="1">
        <v>0.011731742</v>
      </c>
      <c r="Q314" s="1">
        <v>0.011521746</v>
      </c>
      <c r="R314" s="1">
        <v>0.009498333</v>
      </c>
      <c r="S314" s="1">
        <v>0.011770317</v>
      </c>
      <c r="T314" s="1">
        <v>0.006464401</v>
      </c>
      <c r="U314" s="1">
        <v>-0.004744286</v>
      </c>
      <c r="V314" s="1">
        <v>0.008352619</v>
      </c>
      <c r="W314" s="1">
        <v>-0.001060234</v>
      </c>
    </row>
    <row r="315" s="1" customFormat="1" spans="1:23">
      <c r="A315" s="1" t="s">
        <v>336</v>
      </c>
      <c r="B315" s="1">
        <v>-0.016795734</v>
      </c>
      <c r="C315" s="1">
        <v>-0.02227122</v>
      </c>
      <c r="D315" s="1">
        <v>1</v>
      </c>
      <c r="E315" s="1">
        <v>15</v>
      </c>
      <c r="F315" s="1" t="str">
        <f>IF(AND(E315&gt;=2,E315&lt;=17),"child_adolescent",IF(AND(E315&gt;=18,E315&lt;=39),"young",IF(AND(E315&gt;=40,E315&lt;=59),"middle",IF(E315&gt;=60,"old",NA))))</f>
        <v>child_adolescent</v>
      </c>
      <c r="G315" s="1">
        <v>0.258299997530311</v>
      </c>
      <c r="H315" s="1">
        <f t="shared" si="4"/>
        <v>0.940299997530311</v>
      </c>
      <c r="I315" s="1">
        <v>-0.023037622</v>
      </c>
      <c r="J315" s="1">
        <v>-0.022619523</v>
      </c>
      <c r="K315" s="1">
        <v>0.015997738</v>
      </c>
      <c r="L315" s="1">
        <v>0.0137375</v>
      </c>
      <c r="M315" s="1">
        <v>0.011864563</v>
      </c>
      <c r="N315" s="1">
        <v>0.019886825</v>
      </c>
      <c r="O315" s="1">
        <v>-0.015676317</v>
      </c>
      <c r="P315" s="1">
        <v>0.009756623</v>
      </c>
      <c r="Q315" s="1">
        <v>0.019017063</v>
      </c>
      <c r="R315" s="1">
        <v>0.004852619</v>
      </c>
      <c r="S315" s="1">
        <v>0.012949087</v>
      </c>
      <c r="T315" s="1">
        <v>0.004748528</v>
      </c>
      <c r="U315" s="1">
        <v>-0.00864913</v>
      </c>
      <c r="V315" s="1">
        <v>0.006576349</v>
      </c>
      <c r="W315" s="1">
        <v>0.00792127</v>
      </c>
    </row>
    <row r="316" s="1" customFormat="1" spans="1:23">
      <c r="A316" s="1" t="s">
        <v>337</v>
      </c>
      <c r="B316" s="1">
        <v>-0.026504438</v>
      </c>
      <c r="C316" s="1">
        <v>-0.016730483</v>
      </c>
      <c r="D316" s="1">
        <v>1</v>
      </c>
      <c r="E316" s="1">
        <v>15</v>
      </c>
      <c r="F316" s="1" t="str">
        <f>IF(AND(E316&gt;=2,E316&lt;=17),"child_adolescent",IF(AND(E316&gt;=18,E316&lt;=39),"young",IF(AND(E316&gt;=40,E316&lt;=59),"middle",IF(E316&gt;=60,"old",NA))))</f>
        <v>child_adolescent</v>
      </c>
      <c r="G316" s="1">
        <v>0.288299996133601</v>
      </c>
      <c r="H316" s="1">
        <f t="shared" si="4"/>
        <v>0.970299996133601</v>
      </c>
      <c r="I316" s="1">
        <v>0.015939404</v>
      </c>
      <c r="J316" s="1">
        <v>-0.021460476</v>
      </c>
      <c r="K316" s="1">
        <v>0.013642301</v>
      </c>
      <c r="L316" s="1">
        <v>0.015061309</v>
      </c>
      <c r="M316" s="1">
        <v>-0.026044444</v>
      </c>
      <c r="N316" s="1">
        <v>0.01654615</v>
      </c>
      <c r="O316" s="1">
        <v>-0.004217977</v>
      </c>
      <c r="P316" s="1">
        <v>0.009954719</v>
      </c>
      <c r="Q316" s="1">
        <v>0.021863135</v>
      </c>
      <c r="R316" s="1">
        <v>0.010262976</v>
      </c>
      <c r="S316" s="1">
        <v>0.013693571</v>
      </c>
      <c r="T316" s="1">
        <v>0.005490433</v>
      </c>
      <c r="U316" s="1">
        <v>-0.005559008</v>
      </c>
      <c r="V316" s="1">
        <v>-0.010139246</v>
      </c>
      <c r="W316" s="1">
        <v>-0.006368889</v>
      </c>
    </row>
    <row r="317" s="1" customFormat="1" spans="1:23">
      <c r="A317" s="1" t="s">
        <v>338</v>
      </c>
      <c r="B317" s="1">
        <v>-0.023127229</v>
      </c>
      <c r="C317" s="1">
        <v>-0.007085047</v>
      </c>
      <c r="D317" s="1">
        <v>1</v>
      </c>
      <c r="E317" s="1">
        <v>11</v>
      </c>
      <c r="F317" s="1" t="str">
        <f>IF(AND(E317&gt;=2,E317&lt;=17),"child_adolescent",IF(AND(E317&gt;=18,E317&lt;=39),"young",IF(AND(E317&gt;=40,E317&lt;=59),"middle",IF(E317&gt;=60,"old",NA))))</f>
        <v>child_adolescent</v>
      </c>
      <c r="G317" s="1">
        <v>0.20829999742531</v>
      </c>
      <c r="H317" s="1">
        <f t="shared" si="4"/>
        <v>0.89029999742531</v>
      </c>
      <c r="I317" s="1">
        <v>0.012041032</v>
      </c>
      <c r="J317" s="1">
        <v>-0.016166273</v>
      </c>
      <c r="K317" s="1">
        <v>0.013350635</v>
      </c>
      <c r="L317" s="1">
        <v>-0.010307936</v>
      </c>
      <c r="M317" s="1">
        <v>0.0080025</v>
      </c>
      <c r="N317" s="1">
        <v>0.014885397</v>
      </c>
      <c r="O317" s="1">
        <v>-0.009695981</v>
      </c>
      <c r="P317" s="1">
        <v>0.010410425</v>
      </c>
      <c r="Q317" s="1">
        <v>0.017577182</v>
      </c>
      <c r="R317" s="1">
        <v>0.009114325</v>
      </c>
      <c r="S317" s="1">
        <v>0.015096006</v>
      </c>
      <c r="T317" s="1">
        <v>0.004145649</v>
      </c>
      <c r="U317" s="1">
        <v>-0.009716031</v>
      </c>
      <c r="V317" s="1">
        <v>-0.012424747</v>
      </c>
      <c r="W317" s="1">
        <v>0.001392197</v>
      </c>
    </row>
    <row r="318" s="1" customFormat="1" spans="1:23">
      <c r="A318" s="1" t="s">
        <v>339</v>
      </c>
      <c r="B318" s="1">
        <v>-0.028755878</v>
      </c>
      <c r="C318" s="1">
        <v>-0.006048642</v>
      </c>
      <c r="D318" s="1">
        <v>1</v>
      </c>
      <c r="E318" s="1">
        <v>11</v>
      </c>
      <c r="F318" s="1" t="str">
        <f>IF(AND(E318&gt;=2,E318&lt;=17),"child_adolescent",IF(AND(E318&gt;=18,E318&lt;=39),"young",IF(AND(E318&gt;=40,E318&lt;=59),"middle",IF(E318&gt;=60,"old",NA))))</f>
        <v>child_adolescent</v>
      </c>
      <c r="G318" s="1">
        <v>0.258299996968979</v>
      </c>
      <c r="H318" s="1">
        <f t="shared" si="4"/>
        <v>0.940299996968979</v>
      </c>
      <c r="I318" s="1">
        <v>0.011381432</v>
      </c>
      <c r="J318" s="1">
        <v>-0.01653877</v>
      </c>
      <c r="K318" s="1">
        <v>0.01707119</v>
      </c>
      <c r="L318" s="1">
        <v>-0.011818571</v>
      </c>
      <c r="M318" s="1">
        <v>0.009975476</v>
      </c>
      <c r="N318" s="1">
        <v>0.015273853</v>
      </c>
      <c r="O318" s="1">
        <v>-0.015576534</v>
      </c>
      <c r="P318" s="1">
        <v>0.011042376</v>
      </c>
      <c r="Q318" s="1">
        <v>0.023312222</v>
      </c>
      <c r="R318" s="1">
        <v>0.009218333</v>
      </c>
      <c r="S318" s="1">
        <v>0.01598663</v>
      </c>
      <c r="T318" s="1">
        <v>0.006095233</v>
      </c>
      <c r="U318" s="1">
        <v>0.001475794</v>
      </c>
      <c r="V318" s="1">
        <v>-0.018672486</v>
      </c>
      <c r="W318" s="1">
        <v>0.01483786</v>
      </c>
    </row>
    <row r="319" s="1" customFormat="1" spans="1:23">
      <c r="A319" s="1" t="s">
        <v>340</v>
      </c>
      <c r="B319" s="1">
        <v>-0.028059663</v>
      </c>
      <c r="C319" s="1">
        <v>-0.010675426</v>
      </c>
      <c r="D319" s="1">
        <v>1</v>
      </c>
      <c r="E319" s="1">
        <v>11</v>
      </c>
      <c r="F319" s="1" t="str">
        <f>IF(AND(E319&gt;=2,E319&lt;=17),"child_adolescent",IF(AND(E319&gt;=18,E319&lt;=39),"young",IF(AND(E319&gt;=40,E319&lt;=59),"middle",IF(E319&gt;=60,"old",NA))))</f>
        <v>child_adolescent</v>
      </c>
      <c r="G319" s="1">
        <v>0.238299997040098</v>
      </c>
      <c r="H319" s="1">
        <f t="shared" si="4"/>
        <v>0.920299997040098</v>
      </c>
      <c r="I319" s="1">
        <v>0.011634444</v>
      </c>
      <c r="J319" s="1">
        <v>-0.016618413</v>
      </c>
      <c r="K319" s="1">
        <v>0.01471869</v>
      </c>
      <c r="L319" s="1">
        <v>0.003904921</v>
      </c>
      <c r="M319" s="1">
        <v>0.00980742</v>
      </c>
      <c r="N319" s="1">
        <v>0.012656984</v>
      </c>
      <c r="O319" s="1">
        <v>-0.004862208</v>
      </c>
      <c r="P319" s="1">
        <v>0.008792593</v>
      </c>
      <c r="Q319" s="1">
        <v>0.020975317</v>
      </c>
      <c r="R319" s="1">
        <v>0.006658571</v>
      </c>
      <c r="S319" s="1">
        <v>0.016950952</v>
      </c>
      <c r="T319" s="1">
        <v>0.004390093</v>
      </c>
      <c r="U319" s="1">
        <v>0.006150516</v>
      </c>
      <c r="V319" s="1">
        <v>-0.012544747</v>
      </c>
      <c r="W319" s="1">
        <v>-0.005295714</v>
      </c>
    </row>
    <row r="320" s="1" customFormat="1" spans="1:23">
      <c r="A320" s="1" t="s">
        <v>341</v>
      </c>
      <c r="B320" s="1">
        <v>-0.02371753</v>
      </c>
      <c r="C320" s="1">
        <v>-0.017179523</v>
      </c>
      <c r="D320" s="1">
        <v>1</v>
      </c>
      <c r="E320" s="1">
        <v>11</v>
      </c>
      <c r="F320" s="1" t="str">
        <f>IF(AND(E320&gt;=2,E320&lt;=17),"child_adolescent",IF(AND(E320&gt;=18,E320&lt;=39),"young",IF(AND(E320&gt;=40,E320&lt;=59),"middle",IF(E320&gt;=60,"old",NA))))</f>
        <v>child_adolescent</v>
      </c>
      <c r="G320" s="1">
        <v>0.248299997451098</v>
      </c>
      <c r="H320" s="1">
        <f t="shared" si="4"/>
        <v>0.930299997451098</v>
      </c>
      <c r="I320" s="1">
        <v>0.013377222</v>
      </c>
      <c r="J320" s="1">
        <v>-0.015046468</v>
      </c>
      <c r="K320" s="1">
        <v>0.011750317</v>
      </c>
      <c r="L320" s="1">
        <v>-0.000888968</v>
      </c>
      <c r="M320" s="1">
        <v>-0.041044047</v>
      </c>
      <c r="N320" s="1">
        <v>0.014005159</v>
      </c>
      <c r="O320" s="1">
        <v>0.000653386</v>
      </c>
      <c r="P320" s="1">
        <v>0.011576503</v>
      </c>
      <c r="Q320" s="1">
        <v>0.022240793</v>
      </c>
      <c r="R320" s="1">
        <v>0.009636905</v>
      </c>
      <c r="S320" s="1">
        <v>0.018170119</v>
      </c>
      <c r="T320" s="1">
        <v>0.004321067</v>
      </c>
      <c r="U320" s="1">
        <v>0.008339444</v>
      </c>
      <c r="V320" s="1">
        <v>-0.009796217</v>
      </c>
      <c r="W320" s="1">
        <v>0.009644047</v>
      </c>
    </row>
    <row r="321" s="1" customFormat="1" spans="1:23">
      <c r="A321" s="1" t="s">
        <v>342</v>
      </c>
      <c r="B321" s="1">
        <v>-0.028190583</v>
      </c>
      <c r="C321" s="1">
        <v>-0.013976499</v>
      </c>
      <c r="D321" s="1">
        <v>1</v>
      </c>
      <c r="E321" s="1">
        <v>11</v>
      </c>
      <c r="F321" s="1" t="str">
        <f>IF(AND(E321&gt;=2,E321&lt;=17),"child_adolescent",IF(AND(E321&gt;=18,E321&lt;=39),"young",IF(AND(E321&gt;=40,E321&lt;=59),"middle",IF(E321&gt;=60,"old",NA))))</f>
        <v>child_adolescent</v>
      </c>
      <c r="G321" s="1">
        <v>0.268299994414778</v>
      </c>
      <c r="H321" s="1">
        <f t="shared" si="4"/>
        <v>0.950299994414778</v>
      </c>
      <c r="I321" s="1">
        <v>0.013687063</v>
      </c>
      <c r="J321" s="1">
        <v>-0.010741544</v>
      </c>
      <c r="K321" s="1">
        <v>0.013945281</v>
      </c>
      <c r="L321" s="1">
        <v>0.000577699</v>
      </c>
      <c r="M321" s="1">
        <v>-0.03055575</v>
      </c>
      <c r="N321" s="1">
        <v>0.014443492</v>
      </c>
      <c r="O321" s="1">
        <v>-0.000471136</v>
      </c>
      <c r="P321" s="1">
        <v>0.010004736</v>
      </c>
      <c r="Q321" s="1">
        <v>0.022047381</v>
      </c>
      <c r="R321" s="1">
        <v>0.008708373</v>
      </c>
      <c r="S321" s="1">
        <v>0.017569167</v>
      </c>
      <c r="T321" s="1">
        <v>0.002880292</v>
      </c>
      <c r="U321" s="1">
        <v>0.009286905</v>
      </c>
      <c r="V321" s="1">
        <v>-0.008267954</v>
      </c>
      <c r="W321" s="1">
        <v>0.011643535</v>
      </c>
    </row>
    <row r="322" s="1" customFormat="1" spans="1:23">
      <c r="A322" s="1" t="s">
        <v>343</v>
      </c>
      <c r="B322" s="1">
        <v>-0.033569861</v>
      </c>
      <c r="C322" s="1">
        <v>-0.006762473</v>
      </c>
      <c r="D322" s="1">
        <v>1</v>
      </c>
      <c r="E322" s="1">
        <v>11</v>
      </c>
      <c r="F322" s="1" t="str">
        <f>IF(AND(E322&gt;=2,E322&lt;=17),"child_adolescent",IF(AND(E322&gt;=18,E322&lt;=39),"young",IF(AND(E322&gt;=40,E322&lt;=59),"middle",IF(E322&gt;=60,"old",NA))))</f>
        <v>child_adolescent</v>
      </c>
      <c r="G322" s="1">
        <v>0.288299996276267</v>
      </c>
      <c r="H322" s="1">
        <f t="shared" si="4"/>
        <v>0.970299996276267</v>
      </c>
      <c r="I322" s="1">
        <v>0.011543254</v>
      </c>
      <c r="J322" s="1">
        <v>-0.010148889</v>
      </c>
      <c r="K322" s="1">
        <v>0.014612381</v>
      </c>
      <c r="L322" s="1">
        <v>0.000395159</v>
      </c>
      <c r="M322" s="1">
        <v>0.007288889</v>
      </c>
      <c r="N322" s="1">
        <v>0.01839627</v>
      </c>
      <c r="O322" s="1">
        <v>-0.011031455</v>
      </c>
      <c r="P322" s="1">
        <v>0.010247971</v>
      </c>
      <c r="Q322" s="1">
        <v>0.022384405</v>
      </c>
      <c r="R322" s="1">
        <v>0.009665159</v>
      </c>
      <c r="S322" s="1">
        <v>0.016865873</v>
      </c>
      <c r="T322" s="1">
        <v>0.004941344</v>
      </c>
      <c r="U322" s="1">
        <v>0.000277421</v>
      </c>
      <c r="V322" s="1">
        <v>-0.006132566</v>
      </c>
      <c r="W322" s="1">
        <v>-0.002638412</v>
      </c>
    </row>
    <row r="323" s="1" customFormat="1" spans="1:23">
      <c r="A323" s="1" t="s">
        <v>344</v>
      </c>
      <c r="B323" s="1">
        <v>-0.014544222</v>
      </c>
      <c r="C323" s="1">
        <v>-0.018853744</v>
      </c>
      <c r="D323" s="1">
        <v>1</v>
      </c>
      <c r="E323" s="1">
        <v>10</v>
      </c>
      <c r="F323" s="1" t="str">
        <f>IF(AND(E323&gt;=2,E323&lt;=17),"child_adolescent",IF(AND(E323&gt;=18,E323&lt;=39),"young",IF(AND(E323&gt;=40,E323&lt;=59),"middle",IF(E323&gt;=60,"old",NA))))</f>
        <v>child_adolescent</v>
      </c>
      <c r="G323" s="1">
        <v>0.148299997587528</v>
      </c>
      <c r="H323" s="1">
        <f t="shared" ref="H323:H386" si="5">0.682+G323</f>
        <v>0.830299997587528</v>
      </c>
      <c r="I323" s="1">
        <v>-0.035367424</v>
      </c>
      <c r="J323" s="1">
        <v>0.028062261</v>
      </c>
      <c r="K323" s="1">
        <v>0.009151028</v>
      </c>
      <c r="L323" s="1">
        <v>0.006285873</v>
      </c>
      <c r="M323" s="1">
        <v>-0.012750238</v>
      </c>
      <c r="N323" s="1">
        <v>0.001480794</v>
      </c>
      <c r="O323" s="1">
        <v>-0.009422277</v>
      </c>
      <c r="P323" s="1">
        <v>0.009161172</v>
      </c>
      <c r="Q323" s="1">
        <v>0.014793925</v>
      </c>
      <c r="R323" s="1">
        <v>0.008568333</v>
      </c>
      <c r="S323" s="1">
        <v>-0.036742976</v>
      </c>
      <c r="T323" s="1">
        <v>0.004021093</v>
      </c>
      <c r="U323" s="1">
        <v>0.000617659</v>
      </c>
      <c r="V323" s="1">
        <v>0.014502301</v>
      </c>
      <c r="W323" s="1">
        <v>-0.00157119</v>
      </c>
    </row>
    <row r="324" s="1" customFormat="1" spans="1:23">
      <c r="A324" s="1" t="s">
        <v>345</v>
      </c>
      <c r="B324" s="1">
        <v>-0.046384328</v>
      </c>
      <c r="C324" s="1">
        <v>0.000644814</v>
      </c>
      <c r="D324" s="1">
        <v>2</v>
      </c>
      <c r="E324" s="1">
        <v>10</v>
      </c>
      <c r="F324" s="1" t="str">
        <f>IF(AND(E324&gt;=2,E324&lt;=17),"child_adolescent",IF(AND(E324&gt;=18,E324&lt;=39),"young",IF(AND(E324&gt;=40,E324&lt;=59),"middle",IF(E324&gt;=60,"old",NA))))</f>
        <v>child_adolescent</v>
      </c>
      <c r="G324" s="1">
        <v>0.258299998305928</v>
      </c>
      <c r="H324" s="1">
        <f t="shared" si="5"/>
        <v>0.940299998305928</v>
      </c>
      <c r="I324" s="1">
        <v>0.011277182</v>
      </c>
      <c r="J324" s="1">
        <v>0.020399087</v>
      </c>
      <c r="K324" s="1">
        <v>0.008658135</v>
      </c>
      <c r="L324" s="1">
        <v>0.013425238</v>
      </c>
      <c r="M324" s="1">
        <v>0.010876428</v>
      </c>
      <c r="N324" s="1">
        <v>0.011738651</v>
      </c>
      <c r="O324" s="1">
        <v>0.004315754</v>
      </c>
      <c r="P324" s="1">
        <v>0.010131861</v>
      </c>
      <c r="Q324" s="1">
        <v>0.011687182</v>
      </c>
      <c r="R324" s="1">
        <v>0.009456508</v>
      </c>
      <c r="S324" s="1">
        <v>0.011110794</v>
      </c>
      <c r="T324" s="1">
        <v>0.006333885</v>
      </c>
      <c r="U324" s="1">
        <v>-0.011044087</v>
      </c>
      <c r="V324" s="1">
        <v>0.012514206</v>
      </c>
      <c r="W324" s="1">
        <v>-0.004435952</v>
      </c>
    </row>
    <row r="325" s="1" customFormat="1" spans="1:23">
      <c r="A325" s="1" t="s">
        <v>346</v>
      </c>
      <c r="B325" s="1">
        <v>-0.023672131</v>
      </c>
      <c r="C325" s="1">
        <v>-0.014219383</v>
      </c>
      <c r="D325" s="1">
        <v>1</v>
      </c>
      <c r="E325" s="1">
        <v>10</v>
      </c>
      <c r="F325" s="1" t="str">
        <f>IF(AND(E325&gt;=2,E325&lt;=17),"child_adolescent",IF(AND(E325&gt;=18,E325&lt;=39),"young",IF(AND(E325&gt;=40,E325&lt;=59),"middle",IF(E325&gt;=60,"old",NA))))</f>
        <v>child_adolescent</v>
      </c>
      <c r="G325" s="1">
        <v>0.168299996908258</v>
      </c>
      <c r="H325" s="1">
        <f t="shared" si="5"/>
        <v>0.850299996908258</v>
      </c>
      <c r="I325" s="1">
        <v>-0.034614606</v>
      </c>
      <c r="J325" s="1">
        <v>0.033757698</v>
      </c>
      <c r="K325" s="1">
        <v>0.010212341</v>
      </c>
      <c r="L325" s="1">
        <v>0.012055913</v>
      </c>
      <c r="M325" s="1">
        <v>0.0081304</v>
      </c>
      <c r="N325" s="1">
        <v>-0.017788687</v>
      </c>
      <c r="O325" s="1">
        <v>0.002175317</v>
      </c>
      <c r="P325" s="1">
        <v>0.009727258</v>
      </c>
      <c r="Q325" s="1">
        <v>0.014603528</v>
      </c>
      <c r="R325" s="1">
        <v>0.00976873</v>
      </c>
      <c r="S325" s="1">
        <v>-0.020320436</v>
      </c>
      <c r="T325" s="1">
        <v>0.003739798</v>
      </c>
      <c r="U325" s="1">
        <v>-0.008393095</v>
      </c>
      <c r="V325" s="1">
        <v>0.013877222</v>
      </c>
      <c r="W325" s="1">
        <v>0.009016349</v>
      </c>
    </row>
    <row r="326" s="1" customFormat="1" spans="1:23">
      <c r="A326" s="1" t="s">
        <v>347</v>
      </c>
      <c r="B326" s="1">
        <v>-0.034786494</v>
      </c>
      <c r="C326" s="1">
        <v>-0.010332591</v>
      </c>
      <c r="D326" s="1">
        <v>1</v>
      </c>
      <c r="E326" s="1">
        <v>10</v>
      </c>
      <c r="F326" s="1" t="str">
        <f>IF(AND(E326&gt;=2,E326&lt;=17),"child_adolescent",IF(AND(E326&gt;=18,E326&lt;=39),"young",IF(AND(E326&gt;=40,E326&lt;=59),"middle",IF(E326&gt;=60,"old",NA))))</f>
        <v>child_adolescent</v>
      </c>
      <c r="G326" s="1">
        <v>0.218299997289869</v>
      </c>
      <c r="H326" s="1">
        <f t="shared" si="5"/>
        <v>0.900299997289869</v>
      </c>
      <c r="I326" s="1">
        <v>-0.017509011</v>
      </c>
      <c r="J326" s="1">
        <v>0.025148729</v>
      </c>
      <c r="K326" s="1">
        <v>0.012639361</v>
      </c>
      <c r="L326" s="1">
        <v>0.010856547</v>
      </c>
      <c r="M326" s="1">
        <v>0.009250119</v>
      </c>
      <c r="N326" s="1">
        <v>-0.003015357</v>
      </c>
      <c r="O326" s="1">
        <v>0.00831877</v>
      </c>
      <c r="P326" s="1">
        <v>0.010032659</v>
      </c>
      <c r="Q326" s="1">
        <v>0.014681544</v>
      </c>
      <c r="R326" s="1">
        <v>0.008904167</v>
      </c>
      <c r="S326" s="1">
        <v>0.009368056</v>
      </c>
      <c r="T326" s="1">
        <v>0.005800873</v>
      </c>
      <c r="U326" s="1">
        <v>-0.008216508</v>
      </c>
      <c r="V326" s="1">
        <v>0.013664206</v>
      </c>
      <c r="W326" s="1">
        <v>-0.00772492</v>
      </c>
    </row>
    <row r="327" s="1" customFormat="1" spans="1:23">
      <c r="A327" s="1" t="s">
        <v>348</v>
      </c>
      <c r="B327" s="1">
        <v>-0.028315597</v>
      </c>
      <c r="C327" s="1">
        <v>-0.005906086</v>
      </c>
      <c r="D327" s="1">
        <v>1</v>
      </c>
      <c r="E327" s="1">
        <v>15</v>
      </c>
      <c r="F327" s="1" t="str">
        <f>IF(AND(E327&gt;=2,E327&lt;=17),"child_adolescent",IF(AND(E327&gt;=18,E327&lt;=39),"young",IF(AND(E327&gt;=40,E327&lt;=59),"middle",IF(E327&gt;=60,"old",NA))))</f>
        <v>child_adolescent</v>
      </c>
      <c r="G327" s="1">
        <v>0.248299996998228</v>
      </c>
      <c r="H327" s="1">
        <f t="shared" si="5"/>
        <v>0.930299996998228</v>
      </c>
      <c r="I327" s="1">
        <v>0.013753615</v>
      </c>
      <c r="J327" s="1">
        <v>-0.020931067</v>
      </c>
      <c r="K327" s="1">
        <v>0.015060599</v>
      </c>
      <c r="L327" s="1">
        <v>0.016565277</v>
      </c>
      <c r="M327" s="1">
        <v>0.010513102</v>
      </c>
      <c r="N327" s="1">
        <v>0.014373571</v>
      </c>
      <c r="O327" s="1">
        <v>-0.015480602</v>
      </c>
      <c r="P327" s="1">
        <v>0.006596115</v>
      </c>
      <c r="Q327" s="1">
        <v>0.020667182</v>
      </c>
      <c r="R327" s="1">
        <v>0.008288135</v>
      </c>
      <c r="S327" s="1">
        <v>0.014995242</v>
      </c>
      <c r="T327" s="1">
        <v>0.003149686</v>
      </c>
      <c r="U327" s="1">
        <v>-0.003646861</v>
      </c>
      <c r="V327" s="1">
        <v>-0.007981878</v>
      </c>
      <c r="W327" s="1">
        <v>0.012725357</v>
      </c>
    </row>
    <row r="328" s="1" customFormat="1" spans="1:23">
      <c r="A328" s="1" t="s">
        <v>349</v>
      </c>
      <c r="B328" s="1">
        <v>-0.028698772</v>
      </c>
      <c r="C328" s="1">
        <v>-0.011965726</v>
      </c>
      <c r="D328" s="1">
        <v>1</v>
      </c>
      <c r="E328" s="1">
        <v>15</v>
      </c>
      <c r="F328" s="1" t="str">
        <f>IF(AND(E328&gt;=2,E328&lt;=17),"child_adolescent",IF(AND(E328&gt;=18,E328&lt;=39),"young",IF(AND(E328&gt;=40,E328&lt;=59),"middle",IF(E328&gt;=60,"old",NA))))</f>
        <v>child_adolescent</v>
      </c>
      <c r="G328" s="1">
        <v>0.26829999778748</v>
      </c>
      <c r="H328" s="1">
        <f t="shared" si="5"/>
        <v>0.95029999778748</v>
      </c>
      <c r="I328" s="1">
        <v>0.012408849</v>
      </c>
      <c r="J328" s="1">
        <v>-0.028159443</v>
      </c>
      <c r="K328" s="1">
        <v>0.016374722</v>
      </c>
      <c r="L328" s="1">
        <v>0.015260396</v>
      </c>
      <c r="M328" s="1">
        <v>0.012245</v>
      </c>
      <c r="N328" s="1">
        <v>0.019060158</v>
      </c>
      <c r="O328" s="1">
        <v>-0.015385916</v>
      </c>
      <c r="P328" s="1">
        <v>0.009251226</v>
      </c>
      <c r="Q328" s="1">
        <v>0.021656468</v>
      </c>
      <c r="R328" s="1">
        <v>0.008150516</v>
      </c>
      <c r="S328" s="1">
        <v>0.012525675</v>
      </c>
      <c r="T328" s="1">
        <v>0.005328806</v>
      </c>
      <c r="U328" s="1">
        <v>-0.004249167</v>
      </c>
      <c r="V328" s="1">
        <v>0.004127738</v>
      </c>
      <c r="W328" s="1">
        <v>0.009273373</v>
      </c>
    </row>
    <row r="329" s="1" customFormat="1" spans="1:23">
      <c r="A329" s="1" t="s">
        <v>350</v>
      </c>
      <c r="B329" s="1">
        <v>-0.02579076</v>
      </c>
      <c r="C329" s="1">
        <v>-0.008276404</v>
      </c>
      <c r="D329" s="1">
        <v>1</v>
      </c>
      <c r="E329" s="1">
        <v>16</v>
      </c>
      <c r="F329" s="1" t="str">
        <f>IF(AND(E329&gt;=2,E329&lt;=17),"child_adolescent",IF(AND(E329&gt;=18,E329&lt;=39),"young",IF(AND(E329&gt;=40,E329&lt;=59),"middle",IF(E329&gt;=60,"old",NA))))</f>
        <v>child_adolescent</v>
      </c>
      <c r="G329" s="1">
        <v>0.188299996597567</v>
      </c>
      <c r="H329" s="1">
        <f t="shared" si="5"/>
        <v>0.870299996597567</v>
      </c>
      <c r="I329" s="1">
        <v>0.01157369</v>
      </c>
      <c r="J329" s="1">
        <v>-0.016059011</v>
      </c>
      <c r="K329" s="1">
        <v>0.014529523</v>
      </c>
      <c r="L329" s="1">
        <v>0.002917024</v>
      </c>
      <c r="M329" s="1">
        <v>0.009514365</v>
      </c>
      <c r="N329" s="1">
        <v>0.011136905</v>
      </c>
      <c r="O329" s="1">
        <v>-0.007499527</v>
      </c>
      <c r="P329" s="1">
        <v>0.009057575</v>
      </c>
      <c r="Q329" s="1">
        <v>0.019524365</v>
      </c>
      <c r="R329" s="1">
        <v>0.008042182</v>
      </c>
      <c r="S329" s="1">
        <v>0.011573809</v>
      </c>
      <c r="T329" s="1">
        <v>0.005367495</v>
      </c>
      <c r="U329" s="1">
        <v>-0.008236904</v>
      </c>
      <c r="V329" s="1">
        <v>-0.017275224</v>
      </c>
      <c r="W329" s="1">
        <v>0.011599722</v>
      </c>
    </row>
    <row r="330" s="1" customFormat="1" spans="1:23">
      <c r="A330" s="1" t="s">
        <v>351</v>
      </c>
      <c r="B330" s="1">
        <v>-0.053141529</v>
      </c>
      <c r="C330" s="1">
        <v>-0.001593069</v>
      </c>
      <c r="D330" s="1">
        <v>2</v>
      </c>
      <c r="E330" s="1">
        <v>16</v>
      </c>
      <c r="F330" s="1" t="str">
        <f>IF(AND(E330&gt;=2,E330&lt;=17),"child_adolescent",IF(AND(E330&gt;=18,E330&lt;=39),"young",IF(AND(E330&gt;=40,E330&lt;=59),"middle",IF(E330&gt;=60,"old",NA))))</f>
        <v>child_adolescent</v>
      </c>
      <c r="G330" s="1">
        <v>0.288299994640788</v>
      </c>
      <c r="H330" s="1">
        <f t="shared" si="5"/>
        <v>0.970299994640788</v>
      </c>
      <c r="I330" s="1">
        <v>0.013931115</v>
      </c>
      <c r="J330" s="1">
        <v>0.025883372</v>
      </c>
      <c r="K330" s="1">
        <v>0.015324246</v>
      </c>
      <c r="L330" s="1">
        <v>0.010837579</v>
      </c>
      <c r="M330" s="1">
        <v>0.010258135</v>
      </c>
      <c r="N330" s="1">
        <v>0.007965516</v>
      </c>
      <c r="O330" s="1">
        <v>0.013112059</v>
      </c>
      <c r="P330" s="1">
        <v>0.010643611</v>
      </c>
      <c r="Q330" s="1">
        <v>0.009808135</v>
      </c>
      <c r="R330" s="1">
        <v>0.00458127</v>
      </c>
      <c r="S330" s="1">
        <v>0.00548456</v>
      </c>
      <c r="T330" s="1">
        <v>0.005163254</v>
      </c>
      <c r="U330" s="1">
        <v>-0.006504286</v>
      </c>
      <c r="V330" s="1">
        <v>0.013898373</v>
      </c>
      <c r="W330" s="1">
        <v>0.008949329</v>
      </c>
    </row>
    <row r="331" s="1" customFormat="1" spans="1:23">
      <c r="A331" s="1" t="s">
        <v>352</v>
      </c>
      <c r="B331" s="1">
        <v>-0.050034736</v>
      </c>
      <c r="C331" s="1">
        <v>-0.002374167</v>
      </c>
      <c r="D331" s="1">
        <v>2</v>
      </c>
      <c r="E331" s="1">
        <v>16</v>
      </c>
      <c r="F331" s="1" t="str">
        <f>IF(AND(E331&gt;=2,E331&lt;=17),"child_adolescent",IF(AND(E331&gt;=18,E331&lt;=39),"young",IF(AND(E331&gt;=40,E331&lt;=59),"middle",IF(E331&gt;=60,"old",NA))))</f>
        <v>child_adolescent</v>
      </c>
      <c r="G331" s="1">
        <v>0.248299994541889</v>
      </c>
      <c r="H331" s="1">
        <f t="shared" si="5"/>
        <v>0.930299994541889</v>
      </c>
      <c r="I331" s="1">
        <v>0.01531004</v>
      </c>
      <c r="J331" s="1">
        <v>0.028849721</v>
      </c>
      <c r="K331" s="1">
        <v>0.015125317</v>
      </c>
      <c r="L331" s="1">
        <v>0.009921984</v>
      </c>
      <c r="M331" s="1">
        <v>0.008269524</v>
      </c>
      <c r="N331" s="1">
        <v>0.005499679</v>
      </c>
      <c r="O331" s="1">
        <v>0.011212421</v>
      </c>
      <c r="P331" s="1">
        <v>0.011744563</v>
      </c>
      <c r="Q331" s="1">
        <v>0.009623849</v>
      </c>
      <c r="R331" s="1">
        <v>0.005099127</v>
      </c>
      <c r="S331" s="1">
        <v>0.007759365</v>
      </c>
      <c r="T331" s="1">
        <v>0.004004246</v>
      </c>
      <c r="U331" s="1">
        <v>-0.006713928</v>
      </c>
      <c r="V331" s="1">
        <v>0.010590516</v>
      </c>
      <c r="W331" s="1">
        <v>-0.00359242</v>
      </c>
    </row>
    <row r="332" s="1" customFormat="1" spans="1:23">
      <c r="A332" s="1" t="s">
        <v>353</v>
      </c>
      <c r="B332" s="1">
        <v>-0.048014182</v>
      </c>
      <c r="C332" s="1">
        <v>0.00137396</v>
      </c>
      <c r="D332" s="1">
        <v>2</v>
      </c>
      <c r="E332" s="1">
        <v>16</v>
      </c>
      <c r="F332" s="1" t="str">
        <f>IF(AND(E332&gt;=2,E332&lt;=17),"child_adolescent",IF(AND(E332&gt;=18,E332&lt;=39),"young",IF(AND(E332&gt;=40,E332&lt;=59),"middle",IF(E332&gt;=60,"old",NA))))</f>
        <v>child_adolescent</v>
      </c>
      <c r="G332" s="1">
        <v>0.20829999515845</v>
      </c>
      <c r="H332" s="1">
        <f t="shared" si="5"/>
        <v>0.89029999515845</v>
      </c>
      <c r="I332" s="1">
        <v>0.018213741</v>
      </c>
      <c r="J332" s="1">
        <v>0.025618055</v>
      </c>
      <c r="K332" s="1">
        <v>0.017129444</v>
      </c>
      <c r="L332" s="1">
        <v>0.009502023</v>
      </c>
      <c r="M332" s="1">
        <v>0.009583294</v>
      </c>
      <c r="N332" s="1">
        <v>0.004799286</v>
      </c>
      <c r="O332" s="1">
        <v>0.010874047</v>
      </c>
      <c r="P332" s="1">
        <v>0.008540436</v>
      </c>
      <c r="Q332" s="1">
        <v>0.009620159</v>
      </c>
      <c r="R332" s="1">
        <v>0.007469286</v>
      </c>
      <c r="S332" s="1">
        <v>0.00552373</v>
      </c>
      <c r="T332" s="1">
        <v>0.004314325</v>
      </c>
      <c r="U332" s="1">
        <v>-0.00740123</v>
      </c>
      <c r="V332" s="1">
        <v>0.010783889</v>
      </c>
      <c r="W332" s="1">
        <v>-0.001368135</v>
      </c>
    </row>
    <row r="333" s="1" customFormat="1" spans="1:23">
      <c r="A333" s="1" t="s">
        <v>354</v>
      </c>
      <c r="B333" s="1">
        <v>-0.028175362</v>
      </c>
      <c r="C333" s="1">
        <v>-0.014118591</v>
      </c>
      <c r="D333" s="1">
        <v>1</v>
      </c>
      <c r="E333" s="1">
        <v>13</v>
      </c>
      <c r="F333" s="1" t="str">
        <f>IF(AND(E333&gt;=2,E333&lt;=17),"child_adolescent",IF(AND(E333&gt;=18,E333&lt;=39),"young",IF(AND(E333&gt;=40,E333&lt;=59),"middle",IF(E333&gt;=60,"old",NA))))</f>
        <v>child_adolescent</v>
      </c>
      <c r="G333" s="1">
        <v>0.298299998293537</v>
      </c>
      <c r="H333" s="1">
        <f t="shared" si="5"/>
        <v>0.980299998293537</v>
      </c>
      <c r="I333" s="1">
        <v>0.016037262</v>
      </c>
      <c r="J333" s="1">
        <v>-0.029739563</v>
      </c>
      <c r="K333" s="1">
        <v>0.010803174</v>
      </c>
      <c r="L333" s="1">
        <v>0.013521626</v>
      </c>
      <c r="M333" s="1">
        <v>0.012413333</v>
      </c>
      <c r="N333" s="1">
        <v>0.015000793</v>
      </c>
      <c r="O333" s="1">
        <v>-0.009424668</v>
      </c>
      <c r="P333" s="1">
        <v>0.01038619</v>
      </c>
      <c r="Q333" s="1">
        <v>0.019213135</v>
      </c>
      <c r="R333" s="1">
        <v>0.008105952</v>
      </c>
      <c r="S333" s="1">
        <v>0.013725833</v>
      </c>
      <c r="T333" s="1">
        <v>0.003951389</v>
      </c>
      <c r="U333" s="1">
        <v>-0.009680238</v>
      </c>
      <c r="V333" s="1">
        <v>0.008105357</v>
      </c>
      <c r="W333" s="1">
        <v>-0.007011428</v>
      </c>
    </row>
    <row r="334" s="1" customFormat="1" spans="1:23">
      <c r="A334" s="1" t="s">
        <v>355</v>
      </c>
      <c r="B334" s="1">
        <v>-0.032768064</v>
      </c>
      <c r="C334" s="1">
        <v>-0.007255316</v>
      </c>
      <c r="D334" s="1">
        <v>1</v>
      </c>
      <c r="E334" s="1">
        <v>12</v>
      </c>
      <c r="F334" s="1" t="str">
        <f>IF(AND(E334&gt;=2,E334&lt;=17),"child_adolescent",IF(AND(E334&gt;=18,E334&lt;=39),"young",IF(AND(E334&gt;=40,E334&lt;=59),"middle",IF(E334&gt;=60,"old",NA))))</f>
        <v>child_adolescent</v>
      </c>
      <c r="G334" s="1">
        <v>0.178299996563646</v>
      </c>
      <c r="H334" s="1">
        <f t="shared" si="5"/>
        <v>0.860299996563646</v>
      </c>
      <c r="I334" s="1">
        <v>0.010094711</v>
      </c>
      <c r="J334" s="1">
        <v>0.022399603</v>
      </c>
      <c r="K334" s="1">
        <v>0.014297023</v>
      </c>
      <c r="L334" s="1">
        <v>0.013436547</v>
      </c>
      <c r="M334" s="1">
        <v>-0.014010296</v>
      </c>
      <c r="N334" s="1">
        <v>0.001067601</v>
      </c>
      <c r="O334" s="1">
        <v>0.00980246</v>
      </c>
      <c r="P334" s="1">
        <v>0.008493175</v>
      </c>
      <c r="Q334" s="1">
        <v>0.007594563</v>
      </c>
      <c r="R334" s="1">
        <v>0.000705458</v>
      </c>
      <c r="S334" s="1">
        <v>-0.011861086</v>
      </c>
      <c r="T334" s="1">
        <v>0.005120555</v>
      </c>
      <c r="U334" s="1">
        <v>0.009468333</v>
      </c>
      <c r="V334" s="1">
        <v>-0.028273253</v>
      </c>
      <c r="W334" s="1">
        <v>-0.004069737</v>
      </c>
    </row>
    <row r="335" s="1" customFormat="1" spans="1:23">
      <c r="A335" s="1" t="s">
        <v>356</v>
      </c>
      <c r="B335" s="1">
        <v>-0.046440502</v>
      </c>
      <c r="C335" s="1">
        <v>0.000303176</v>
      </c>
      <c r="D335" s="1">
        <v>2</v>
      </c>
      <c r="E335" s="1">
        <v>12</v>
      </c>
      <c r="F335" s="1" t="str">
        <f>IF(AND(E335&gt;=2,E335&lt;=17),"child_adolescent",IF(AND(E335&gt;=18,E335&lt;=39),"young",IF(AND(E335&gt;=40,E335&lt;=59),"middle",IF(E335&gt;=60,"old",NA))))</f>
        <v>child_adolescent</v>
      </c>
      <c r="G335" s="1">
        <v>0.248299995856591</v>
      </c>
      <c r="H335" s="1">
        <f t="shared" si="5"/>
        <v>0.930299995856591</v>
      </c>
      <c r="I335" s="1">
        <v>0.012010952</v>
      </c>
      <c r="J335" s="1">
        <v>0.028382301</v>
      </c>
      <c r="K335" s="1">
        <v>0.012268571</v>
      </c>
      <c r="L335" s="1">
        <v>0.011877225</v>
      </c>
      <c r="M335" s="1">
        <v>0.010235559</v>
      </c>
      <c r="N335" s="1">
        <v>0.001393175</v>
      </c>
      <c r="O335" s="1">
        <v>0.009867262</v>
      </c>
      <c r="P335" s="1">
        <v>0.007852778</v>
      </c>
      <c r="Q335" s="1">
        <v>0.010721111</v>
      </c>
      <c r="R335" s="1">
        <v>-0.001488214</v>
      </c>
      <c r="S335" s="1">
        <v>0.005677659</v>
      </c>
      <c r="T335" s="1">
        <v>0.006003571</v>
      </c>
      <c r="U335" s="1">
        <v>0.007928492</v>
      </c>
      <c r="V335" s="1">
        <v>0.011849047</v>
      </c>
      <c r="W335" s="1">
        <v>-0.007735674</v>
      </c>
    </row>
    <row r="336" s="1" customFormat="1" spans="1:23">
      <c r="A336" s="1" t="s">
        <v>357</v>
      </c>
      <c r="B336" s="1">
        <v>-0.048787481</v>
      </c>
      <c r="C336" s="3">
        <v>8.01e-5</v>
      </c>
      <c r="D336" s="1">
        <v>2</v>
      </c>
      <c r="E336" s="1">
        <v>12</v>
      </c>
      <c r="F336" s="1" t="str">
        <f>IF(AND(E336&gt;=2,E336&lt;=17),"child_adolescent",IF(AND(E336&gt;=18,E336&lt;=39),"young",IF(AND(E336&gt;=40,E336&lt;=59),"middle",IF(E336&gt;=60,"old",NA))))</f>
        <v>child_adolescent</v>
      </c>
      <c r="G336" s="1">
        <v>0.248299997686549</v>
      </c>
      <c r="H336" s="1">
        <f t="shared" si="5"/>
        <v>0.930299997686549</v>
      </c>
      <c r="I336" s="1">
        <v>0.010939682</v>
      </c>
      <c r="J336" s="1">
        <v>0.02936111</v>
      </c>
      <c r="K336" s="1">
        <v>0.014102023</v>
      </c>
      <c r="L336" s="1">
        <v>0.01390917</v>
      </c>
      <c r="M336" s="1">
        <v>0.009867345</v>
      </c>
      <c r="N336" s="1">
        <v>0.003857222</v>
      </c>
      <c r="O336" s="1">
        <v>0.010400079</v>
      </c>
      <c r="P336" s="1">
        <v>0.009713214</v>
      </c>
      <c r="Q336" s="1">
        <v>0.010094603</v>
      </c>
      <c r="R336" s="1">
        <v>-0.005616944</v>
      </c>
      <c r="S336" s="1">
        <v>0.006879802</v>
      </c>
      <c r="T336" s="1">
        <v>0.006631786</v>
      </c>
      <c r="U336" s="1">
        <v>0.006295119</v>
      </c>
      <c r="V336" s="1">
        <v>0.013894563</v>
      </c>
      <c r="W336" s="1">
        <v>-0.009621627</v>
      </c>
    </row>
    <row r="337" s="1" customFormat="1" spans="1:23">
      <c r="A337" s="1" t="s">
        <v>358</v>
      </c>
      <c r="B337" s="1">
        <v>-0.053173808</v>
      </c>
      <c r="C337" s="1">
        <v>-0.001783728</v>
      </c>
      <c r="D337" s="1">
        <v>2</v>
      </c>
      <c r="E337" s="1">
        <v>17</v>
      </c>
      <c r="F337" s="1" t="str">
        <f>IF(AND(E337&gt;=2,E337&lt;=17),"child_adolescent",IF(AND(E337&gt;=18,E337&lt;=39),"young",IF(AND(E337&gt;=40,E337&lt;=59),"middle",IF(E337&gt;=60,"old",NA))))</f>
        <v>child_adolescent</v>
      </c>
      <c r="G337" s="1">
        <v>0.308299994565681</v>
      </c>
      <c r="H337" s="1">
        <f t="shared" si="5"/>
        <v>0.990299994565681</v>
      </c>
      <c r="I337" s="1">
        <v>0.016814166</v>
      </c>
      <c r="J337" s="1">
        <v>0.021164166</v>
      </c>
      <c r="K337" s="1">
        <v>0.010844682</v>
      </c>
      <c r="L337" s="1">
        <v>0.010810718</v>
      </c>
      <c r="M337" s="1">
        <v>0.013777305</v>
      </c>
      <c r="N337" s="1">
        <v>0.013593889</v>
      </c>
      <c r="O337" s="1">
        <v>0.007429047</v>
      </c>
      <c r="P337" s="1">
        <v>0.012317103</v>
      </c>
      <c r="Q337" s="1">
        <v>0.009384048</v>
      </c>
      <c r="R337" s="1">
        <v>0.008077381</v>
      </c>
      <c r="S337" s="1">
        <v>0.012198214</v>
      </c>
      <c r="T337" s="1">
        <v>0.002891984</v>
      </c>
      <c r="U337" s="1">
        <v>-0.00462746</v>
      </c>
      <c r="V337" s="1">
        <v>0.010005873</v>
      </c>
      <c r="W337" s="1">
        <v>0.012205357</v>
      </c>
    </row>
    <row r="338" s="1" customFormat="1" spans="1:23">
      <c r="A338" s="1" t="s">
        <v>359</v>
      </c>
      <c r="B338" s="1">
        <v>-0.035622561</v>
      </c>
      <c r="C338" s="1">
        <v>-0.00766726</v>
      </c>
      <c r="D338" s="1">
        <v>1</v>
      </c>
      <c r="E338" s="1">
        <v>11</v>
      </c>
      <c r="F338" s="1" t="str">
        <f>IF(AND(E338&gt;=2,E338&lt;=17),"child_adolescent",IF(AND(E338&gt;=18,E338&lt;=39),"young",IF(AND(E338&gt;=40,E338&lt;=59),"middle",IF(E338&gt;=60,"old",NA))))</f>
        <v>child_adolescent</v>
      </c>
      <c r="G338" s="1">
        <v>0.228299998141733</v>
      </c>
      <c r="H338" s="1">
        <f t="shared" si="5"/>
        <v>0.910299998141733</v>
      </c>
      <c r="I338" s="1">
        <v>0.011197778</v>
      </c>
      <c r="J338" s="1">
        <v>0.011647341</v>
      </c>
      <c r="K338" s="1">
        <v>0.013274285</v>
      </c>
      <c r="L338" s="1">
        <v>0.004488214</v>
      </c>
      <c r="M338" s="1">
        <v>-0.014037536</v>
      </c>
      <c r="N338" s="1">
        <v>0.010124802</v>
      </c>
      <c r="O338" s="1">
        <v>-0.006583204</v>
      </c>
      <c r="P338" s="1">
        <v>0.011160555</v>
      </c>
      <c r="Q338" s="1">
        <v>0.016551504</v>
      </c>
      <c r="R338" s="1">
        <v>0.008920794</v>
      </c>
      <c r="S338" s="1">
        <v>0.012622103</v>
      </c>
      <c r="T338" s="1">
        <v>0.003680119</v>
      </c>
      <c r="U338" s="1">
        <v>0.00658996</v>
      </c>
      <c r="V338" s="1">
        <v>-0.006829755</v>
      </c>
      <c r="W338" s="1">
        <v>-0.005224246</v>
      </c>
    </row>
    <row r="339" s="1" customFormat="1" spans="1:23">
      <c r="A339" s="1" t="s">
        <v>360</v>
      </c>
      <c r="B339" s="1">
        <v>-0.037985307</v>
      </c>
      <c r="C339" s="1">
        <v>-0.001163959</v>
      </c>
      <c r="D339" s="1">
        <v>3</v>
      </c>
      <c r="E339" s="1">
        <v>11</v>
      </c>
      <c r="F339" s="1" t="str">
        <f>IF(AND(E339&gt;=2,E339&lt;=17),"child_adolescent",IF(AND(E339&gt;=18,E339&lt;=39),"young",IF(AND(E339&gt;=40,E339&lt;=59),"middle",IF(E339&gt;=60,"old",NA))))</f>
        <v>child_adolescent</v>
      </c>
      <c r="G339" s="1">
        <v>0.258299997434096</v>
      </c>
      <c r="H339" s="1">
        <f t="shared" si="5"/>
        <v>0.940299997434096</v>
      </c>
      <c r="I339" s="1">
        <v>0.009922024</v>
      </c>
      <c r="J339" s="1">
        <v>0.009593135</v>
      </c>
      <c r="K339" s="1">
        <v>0.015675476</v>
      </c>
      <c r="L339" s="1">
        <v>-0.004422381</v>
      </c>
      <c r="M339" s="1">
        <v>0.006517936</v>
      </c>
      <c r="N339" s="1">
        <v>0.016380039</v>
      </c>
      <c r="O339" s="1">
        <v>-0.013084347</v>
      </c>
      <c r="P339" s="1">
        <v>0.010150238</v>
      </c>
      <c r="Q339" s="1">
        <v>0.019404798</v>
      </c>
      <c r="R339" s="1">
        <v>0.00832877</v>
      </c>
      <c r="S339" s="1">
        <v>0.014049206</v>
      </c>
      <c r="T339" s="1">
        <v>0.005408968</v>
      </c>
      <c r="U339" s="1">
        <v>0.003893333</v>
      </c>
      <c r="V339" s="1">
        <v>-0.01455514</v>
      </c>
      <c r="W339" s="1">
        <v>0.000949206</v>
      </c>
    </row>
    <row r="340" s="1" customFormat="1" spans="1:23">
      <c r="A340" s="1" t="s">
        <v>361</v>
      </c>
      <c r="B340" s="1">
        <v>-0.019873961</v>
      </c>
      <c r="C340" s="1">
        <v>-0.019619856</v>
      </c>
      <c r="D340" s="1">
        <v>1</v>
      </c>
      <c r="E340" s="1">
        <v>11</v>
      </c>
      <c r="F340" s="1" t="str">
        <f>IF(AND(E340&gt;=2,E340&lt;=17),"child_adolescent",IF(AND(E340&gt;=18,E340&lt;=39),"young",IF(AND(E340&gt;=40,E340&lt;=59),"middle",IF(E340&gt;=60,"old",NA))))</f>
        <v>child_adolescent</v>
      </c>
      <c r="G340" s="1">
        <v>0.238299998121497</v>
      </c>
      <c r="H340" s="1">
        <f t="shared" si="5"/>
        <v>0.920299998121497</v>
      </c>
      <c r="I340" s="1">
        <v>-0.018000277</v>
      </c>
      <c r="J340" s="1">
        <v>-0.01302377</v>
      </c>
      <c r="K340" s="1">
        <v>0.017673531</v>
      </c>
      <c r="L340" s="1">
        <v>-2.64e-5</v>
      </c>
      <c r="M340" s="1">
        <v>0.009522265</v>
      </c>
      <c r="N340" s="1">
        <v>0.021564762</v>
      </c>
      <c r="O340" s="1">
        <v>-0.010774199</v>
      </c>
      <c r="P340" s="1">
        <v>0.010121309</v>
      </c>
      <c r="Q340" s="1">
        <v>0.020250155</v>
      </c>
      <c r="R340" s="1">
        <v>0.00949619</v>
      </c>
      <c r="S340" s="1">
        <v>0.016319603</v>
      </c>
      <c r="T340" s="1">
        <v>0.003942381</v>
      </c>
      <c r="U340" s="1">
        <v>0.005887619</v>
      </c>
      <c r="V340" s="1">
        <v>-0.018021223</v>
      </c>
      <c r="W340" s="1">
        <v>-0.00353627</v>
      </c>
    </row>
    <row r="341" s="1" customFormat="1" spans="1:23">
      <c r="A341" s="1" t="s">
        <v>362</v>
      </c>
      <c r="B341" s="1">
        <v>-0.021733829</v>
      </c>
      <c r="C341" s="1">
        <v>-0.016785108</v>
      </c>
      <c r="D341" s="1">
        <v>1</v>
      </c>
      <c r="E341" s="1">
        <v>11</v>
      </c>
      <c r="F341" s="1" t="str">
        <f>IF(AND(E341&gt;=2,E341&lt;=17),"child_adolescent",IF(AND(E341&gt;=18,E341&lt;=39),"young",IF(AND(E341&gt;=40,E341&lt;=59),"middle",IF(E341&gt;=60,"old",NA))))</f>
        <v>child_adolescent</v>
      </c>
      <c r="G341" s="1">
        <v>0.218299997158815</v>
      </c>
      <c r="H341" s="1">
        <f t="shared" si="5"/>
        <v>0.900299997158815</v>
      </c>
      <c r="I341" s="1">
        <v>-0.021437421</v>
      </c>
      <c r="J341" s="1">
        <v>-0.002962699</v>
      </c>
      <c r="K341" s="1">
        <v>0.017721825</v>
      </c>
      <c r="L341" s="1">
        <v>0.003033709</v>
      </c>
      <c r="M341" s="1">
        <v>0.009040537</v>
      </c>
      <c r="N341" s="1">
        <v>0.021195155</v>
      </c>
      <c r="O341" s="1">
        <v>-0.015147096</v>
      </c>
      <c r="P341" s="1">
        <v>0.009492103</v>
      </c>
      <c r="Q341" s="1">
        <v>0.017954123</v>
      </c>
      <c r="R341" s="1">
        <v>0.011913928</v>
      </c>
      <c r="S341" s="1">
        <v>0.015687143</v>
      </c>
      <c r="T341" s="1">
        <v>0.003178333</v>
      </c>
      <c r="U341" s="1">
        <v>0.006781508</v>
      </c>
      <c r="V341" s="1">
        <v>-0.01249908</v>
      </c>
      <c r="W341" s="1">
        <v>-0.005972778</v>
      </c>
    </row>
    <row r="342" s="1" customFormat="1" spans="1:23">
      <c r="A342" s="1" t="s">
        <v>363</v>
      </c>
      <c r="B342" s="1">
        <v>-0.01629058</v>
      </c>
      <c r="C342" s="1">
        <v>-0.007678159</v>
      </c>
      <c r="D342" s="1">
        <v>1</v>
      </c>
      <c r="E342" s="1">
        <v>11</v>
      </c>
      <c r="F342" s="1" t="str">
        <f>IF(AND(E342&gt;=2,E342&lt;=17),"child_adolescent",IF(AND(E342&gt;=18,E342&lt;=39),"young",IF(AND(E342&gt;=40,E342&lt;=59),"middle",IF(E342&gt;=60,"old",NA))))</f>
        <v>child_adolescent</v>
      </c>
      <c r="G342" s="1">
        <v>0.188299997556985</v>
      </c>
      <c r="H342" s="1">
        <f t="shared" si="5"/>
        <v>0.870299997556985</v>
      </c>
      <c r="I342" s="1">
        <v>0.015282125</v>
      </c>
      <c r="J342" s="1">
        <v>-0.014098099</v>
      </c>
      <c r="K342" s="1">
        <v>0.019527301</v>
      </c>
      <c r="L342" s="1">
        <v>-0.00438575</v>
      </c>
      <c r="M342" s="1">
        <v>-0.028413593</v>
      </c>
      <c r="N342" s="1">
        <v>0.014797089</v>
      </c>
      <c r="O342" s="1">
        <v>-0.005677277</v>
      </c>
      <c r="P342" s="1">
        <v>0.01368378</v>
      </c>
      <c r="Q342" s="1">
        <v>0.016215357</v>
      </c>
      <c r="R342" s="1">
        <v>-0.008959563</v>
      </c>
      <c r="S342" s="1">
        <v>0.01388141</v>
      </c>
      <c r="T342" s="1">
        <v>0.003783383</v>
      </c>
      <c r="U342" s="1">
        <v>-0.007713928</v>
      </c>
      <c r="V342" s="1">
        <v>-0.006634546</v>
      </c>
      <c r="W342" s="1">
        <v>0.003711248</v>
      </c>
    </row>
    <row r="343" s="1" customFormat="1" spans="1:23">
      <c r="A343" s="1" t="s">
        <v>364</v>
      </c>
      <c r="B343" s="1">
        <v>-0.019997876</v>
      </c>
      <c r="C343" s="1">
        <v>-0.02198728</v>
      </c>
      <c r="D343" s="1">
        <v>1</v>
      </c>
      <c r="E343" s="1">
        <v>11</v>
      </c>
      <c r="F343" s="1" t="str">
        <f>IF(AND(E343&gt;=2,E343&lt;=17),"child_adolescent",IF(AND(E343&gt;=18,E343&lt;=39),"young",IF(AND(E343&gt;=40,E343&lt;=59),"middle",IF(E343&gt;=60,"old",NA))))</f>
        <v>child_adolescent</v>
      </c>
      <c r="G343" s="1">
        <v>0.21829999808342</v>
      </c>
      <c r="H343" s="1">
        <f t="shared" si="5"/>
        <v>0.90029999808342</v>
      </c>
      <c r="I343" s="1">
        <v>-0.03799321</v>
      </c>
      <c r="J343" s="1">
        <v>0.007259206</v>
      </c>
      <c r="K343" s="1">
        <v>0.016252063</v>
      </c>
      <c r="L343" s="1">
        <v>0.003362561</v>
      </c>
      <c r="M343" s="1">
        <v>0.008122006</v>
      </c>
      <c r="N343" s="1">
        <v>0.02007746</v>
      </c>
      <c r="O343" s="1">
        <v>-0.005277618</v>
      </c>
      <c r="P343" s="1">
        <v>0.009948683</v>
      </c>
      <c r="Q343" s="1">
        <v>0.018575224</v>
      </c>
      <c r="R343" s="1">
        <v>0.009039881</v>
      </c>
      <c r="S343" s="1">
        <v>0.013365317</v>
      </c>
      <c r="T343" s="1">
        <v>0.003436786</v>
      </c>
      <c r="U343" s="1">
        <v>-0.007321266</v>
      </c>
      <c r="V343" s="1">
        <v>-0.014870868</v>
      </c>
      <c r="W343" s="1">
        <v>-0.002645674</v>
      </c>
    </row>
    <row r="344" s="1" customFormat="1" spans="1:23">
      <c r="A344" s="1" t="s">
        <v>365</v>
      </c>
      <c r="B344" s="1">
        <v>-0.035663187</v>
      </c>
      <c r="C344" s="1">
        <v>-0.008135983</v>
      </c>
      <c r="D344" s="1">
        <v>1</v>
      </c>
      <c r="E344" s="1">
        <v>13</v>
      </c>
      <c r="F344" s="1" t="str">
        <f>IF(AND(E344&gt;=2,E344&lt;=17),"child_adolescent",IF(AND(E344&gt;=18,E344&lt;=39),"young",IF(AND(E344&gt;=40,E344&lt;=59),"middle",IF(E344&gt;=60,"old",NA))))</f>
        <v>child_adolescent</v>
      </c>
      <c r="G344" s="1">
        <v>0.308299997421454</v>
      </c>
      <c r="H344" s="1">
        <f t="shared" si="5"/>
        <v>0.990299997421454</v>
      </c>
      <c r="I344" s="1">
        <v>0.015540516</v>
      </c>
      <c r="J344" s="1">
        <v>-0.009702698</v>
      </c>
      <c r="K344" s="1">
        <v>0.012022381</v>
      </c>
      <c r="L344" s="1">
        <v>0.00765746</v>
      </c>
      <c r="M344" s="1">
        <v>0.013825952</v>
      </c>
      <c r="N344" s="1">
        <v>0.015702023</v>
      </c>
      <c r="O344" s="1">
        <v>-0.013146111</v>
      </c>
      <c r="P344" s="1">
        <v>0.01269369</v>
      </c>
      <c r="Q344" s="1">
        <v>0.01717746</v>
      </c>
      <c r="R344" s="1">
        <v>0.008148809</v>
      </c>
      <c r="S344" s="1">
        <v>0.011669127</v>
      </c>
      <c r="T344" s="1">
        <v>0.003845119</v>
      </c>
      <c r="U344" s="1">
        <v>-0.005159405</v>
      </c>
      <c r="V344" s="1">
        <v>0.008226587</v>
      </c>
      <c r="W344" s="1">
        <v>-0.006073809</v>
      </c>
    </row>
    <row r="345" s="1" customFormat="1" spans="1:23">
      <c r="A345" s="1" t="s">
        <v>366</v>
      </c>
      <c r="B345" s="1">
        <v>-0.02161098</v>
      </c>
      <c r="C345" s="1">
        <v>-0.011007771</v>
      </c>
      <c r="D345" s="1">
        <v>1</v>
      </c>
      <c r="E345" s="1">
        <v>13</v>
      </c>
      <c r="F345" s="1" t="str">
        <f>IF(AND(E345&gt;=2,E345&lt;=17),"child_adolescent",IF(AND(E345&gt;=18,E345&lt;=39),"young",IF(AND(E345&gt;=40,E345&lt;=59),"middle",IF(E345&gt;=60,"old",NA))))</f>
        <v>child_adolescent</v>
      </c>
      <c r="G345" s="1">
        <v>0.238299998589714</v>
      </c>
      <c r="H345" s="1">
        <f t="shared" si="5"/>
        <v>0.920299998589714</v>
      </c>
      <c r="I345" s="1">
        <v>0.017010159</v>
      </c>
      <c r="J345" s="1">
        <v>-0.028829173</v>
      </c>
      <c r="K345" s="1">
        <v>0.004371194</v>
      </c>
      <c r="L345" s="1">
        <v>0.008884365</v>
      </c>
      <c r="M345" s="1">
        <v>0.01369048</v>
      </c>
      <c r="N345" s="1">
        <v>0.010071786</v>
      </c>
      <c r="O345" s="1">
        <v>-0.011321951</v>
      </c>
      <c r="P345" s="1">
        <v>0.010948615</v>
      </c>
      <c r="Q345" s="1">
        <v>0.019269801</v>
      </c>
      <c r="R345" s="1">
        <v>0.005340198</v>
      </c>
      <c r="S345" s="1">
        <v>0.012459524</v>
      </c>
      <c r="T345" s="1">
        <v>0.003205595</v>
      </c>
      <c r="U345" s="1">
        <v>-0.009519127</v>
      </c>
      <c r="V345" s="1">
        <v>0.006204246</v>
      </c>
      <c r="W345" s="1">
        <v>-0.006088849</v>
      </c>
    </row>
    <row r="346" s="1" customFormat="1" spans="1:23">
      <c r="A346" s="1" t="s">
        <v>367</v>
      </c>
      <c r="B346" s="1">
        <v>-0.038929725</v>
      </c>
      <c r="C346" s="1">
        <v>-0.003867366</v>
      </c>
      <c r="D346" s="1">
        <v>2</v>
      </c>
      <c r="E346" s="1">
        <v>13</v>
      </c>
      <c r="F346" s="1" t="str">
        <f>IF(AND(E346&gt;=2,E346&lt;=17),"child_adolescent",IF(AND(E346&gt;=18,E346&lt;=39),"young",IF(AND(E346&gt;=40,E346&lt;=59),"middle",IF(E346&gt;=60,"old",NA))))</f>
        <v>child_adolescent</v>
      </c>
      <c r="G346" s="1">
        <v>0.29829999660013</v>
      </c>
      <c r="H346" s="1">
        <f t="shared" si="5"/>
        <v>0.98029999660013</v>
      </c>
      <c r="I346" s="1">
        <v>0.015910476</v>
      </c>
      <c r="J346" s="1">
        <v>-0.000827536</v>
      </c>
      <c r="K346" s="1">
        <v>0.013500278</v>
      </c>
      <c r="L346" s="1">
        <v>-0.003457658</v>
      </c>
      <c r="M346" s="1">
        <v>0.015076666</v>
      </c>
      <c r="N346" s="1">
        <v>0.01452123</v>
      </c>
      <c r="O346" s="1">
        <v>-0.01433698</v>
      </c>
      <c r="P346" s="1">
        <v>0.013690992</v>
      </c>
      <c r="Q346" s="1">
        <v>0.014792659</v>
      </c>
      <c r="R346" s="1">
        <v>0.009292738</v>
      </c>
      <c r="S346" s="1">
        <v>0.012609008</v>
      </c>
      <c r="T346" s="1">
        <v>0.006141984</v>
      </c>
      <c r="U346" s="1">
        <v>-0.005684881</v>
      </c>
      <c r="V346" s="1">
        <v>0.006801508</v>
      </c>
      <c r="W346" s="1">
        <v>-0.003548333</v>
      </c>
    </row>
    <row r="347" s="1" customFormat="1" spans="1:23">
      <c r="A347" s="1" t="s">
        <v>368</v>
      </c>
      <c r="B347" s="1">
        <v>-0.026509747</v>
      </c>
      <c r="C347" s="1">
        <v>-0.011993508</v>
      </c>
      <c r="D347" s="1">
        <v>1</v>
      </c>
      <c r="E347" s="1">
        <v>13</v>
      </c>
      <c r="F347" s="1" t="str">
        <f>IF(AND(E347&gt;=2,E347&lt;=17),"child_adolescent",IF(AND(E347&gt;=18,E347&lt;=39),"young",IF(AND(E347&gt;=40,E347&lt;=59),"middle",IF(E347&gt;=60,"old",NA))))</f>
        <v>child_adolescent</v>
      </c>
      <c r="G347" s="1">
        <v>0.288299998356806</v>
      </c>
      <c r="H347" s="1">
        <f t="shared" si="5"/>
        <v>0.970299998356806</v>
      </c>
      <c r="I347" s="1">
        <v>0.016222619</v>
      </c>
      <c r="J347" s="1">
        <v>-0.03184869</v>
      </c>
      <c r="K347" s="1">
        <v>0.011194683</v>
      </c>
      <c r="L347" s="1">
        <v>0.01064869</v>
      </c>
      <c r="M347" s="1">
        <v>0.014758373</v>
      </c>
      <c r="N347" s="1">
        <v>0.015493254</v>
      </c>
      <c r="O347" s="1">
        <v>-0.012262716</v>
      </c>
      <c r="P347" s="1">
        <v>0.009158651</v>
      </c>
      <c r="Q347" s="1">
        <v>0.019572897</v>
      </c>
      <c r="R347" s="1">
        <v>0.006993889</v>
      </c>
      <c r="S347" s="1">
        <v>0.011715833</v>
      </c>
      <c r="T347" s="1">
        <v>0.003899704</v>
      </c>
      <c r="U347" s="1">
        <v>-0.010405714</v>
      </c>
      <c r="V347" s="1">
        <v>0.007169668</v>
      </c>
      <c r="W347" s="1">
        <v>-0.003840476</v>
      </c>
    </row>
    <row r="348" s="1" customFormat="1" spans="1:23">
      <c r="A348" s="1" t="s">
        <v>369</v>
      </c>
      <c r="B348" s="1">
        <v>-0.022901679</v>
      </c>
      <c r="C348" s="1">
        <v>-0.009460514</v>
      </c>
      <c r="D348" s="1">
        <v>1</v>
      </c>
      <c r="E348" s="1">
        <v>13</v>
      </c>
      <c r="F348" s="1" t="str">
        <f>IF(AND(E348&gt;=2,E348&lt;=17),"child_adolescent",IF(AND(E348&gt;=18,E348&lt;=39),"young",IF(AND(E348&gt;=40,E348&lt;=59),"middle",IF(E348&gt;=60,"old",NA))))</f>
        <v>child_adolescent</v>
      </c>
      <c r="G348" s="1">
        <v>0.298299996904966</v>
      </c>
      <c r="H348" s="1">
        <f t="shared" si="5"/>
        <v>0.980299996904966</v>
      </c>
      <c r="I348" s="1">
        <v>0.018203293</v>
      </c>
      <c r="J348" s="1">
        <v>-0.023044087</v>
      </c>
      <c r="K348" s="1">
        <v>-0.016182225</v>
      </c>
      <c r="L348" s="1">
        <v>0.007444722</v>
      </c>
      <c r="M348" s="1">
        <v>0.015339639</v>
      </c>
      <c r="N348" s="1">
        <v>0.010337222</v>
      </c>
      <c r="O348" s="1">
        <v>-0.010444372</v>
      </c>
      <c r="P348" s="1">
        <v>0.011210631</v>
      </c>
      <c r="Q348" s="1">
        <v>0.01761377</v>
      </c>
      <c r="R348" s="1">
        <v>0.006759008</v>
      </c>
      <c r="S348" s="1">
        <v>0.016172817</v>
      </c>
      <c r="T348" s="1">
        <v>0.003285794</v>
      </c>
      <c r="U348" s="1">
        <v>-0.009124682</v>
      </c>
      <c r="V348" s="1">
        <v>0.006799524</v>
      </c>
      <c r="W348" s="1">
        <v>-0.00413623</v>
      </c>
    </row>
    <row r="349" s="1" customFormat="1" spans="1:23">
      <c r="A349" s="1" t="s">
        <v>370</v>
      </c>
      <c r="B349" s="1">
        <v>-0.053111859</v>
      </c>
      <c r="C349" s="1">
        <v>0.002962144</v>
      </c>
      <c r="D349" s="1">
        <v>2</v>
      </c>
      <c r="E349" s="1">
        <v>17</v>
      </c>
      <c r="F349" s="1" t="str">
        <f>IF(AND(E349&gt;=2,E349&lt;=17),"child_adolescent",IF(AND(E349&gt;=18,E349&lt;=39),"young",IF(AND(E349&gt;=40,E349&lt;=59),"middle",IF(E349&gt;=60,"old",NA))))</f>
        <v>child_adolescent</v>
      </c>
      <c r="G349" s="1">
        <v>0.29829999512538</v>
      </c>
      <c r="H349" s="1">
        <f t="shared" si="5"/>
        <v>0.98029999512538</v>
      </c>
      <c r="I349" s="1">
        <v>0.015192778</v>
      </c>
      <c r="J349" s="1">
        <v>0.026499364</v>
      </c>
      <c r="K349" s="1">
        <v>0.011758888</v>
      </c>
      <c r="L349" s="1">
        <v>0.012175158</v>
      </c>
      <c r="M349" s="1">
        <v>0.011155397</v>
      </c>
      <c r="N349" s="1">
        <v>0.014950158</v>
      </c>
      <c r="O349" s="1">
        <v>0.005628174</v>
      </c>
      <c r="P349" s="1">
        <v>0.011130159</v>
      </c>
      <c r="Q349" s="1">
        <v>0.009575873</v>
      </c>
      <c r="R349" s="1">
        <v>0.009166905</v>
      </c>
      <c r="S349" s="1">
        <v>0.012848174</v>
      </c>
      <c r="T349" s="1">
        <v>-0.011249206</v>
      </c>
      <c r="U349" s="1">
        <v>-0.005126508</v>
      </c>
      <c r="V349" s="1">
        <v>0.010364603</v>
      </c>
      <c r="W349" s="1">
        <v>0.013790159</v>
      </c>
    </row>
    <row r="350" s="1" customFormat="1" spans="1:23">
      <c r="A350" s="1" t="s">
        <v>371</v>
      </c>
      <c r="B350" s="1">
        <v>-0.035447132</v>
      </c>
      <c r="C350" s="1">
        <v>0.004391592</v>
      </c>
      <c r="D350" s="1">
        <v>3</v>
      </c>
      <c r="E350" s="1">
        <v>17</v>
      </c>
      <c r="F350" s="1" t="str">
        <f>IF(AND(E350&gt;=2,E350&lt;=17),"child_adolescent",IF(AND(E350&gt;=18,E350&lt;=39),"young",IF(AND(E350&gt;=40,E350&lt;=59),"middle",IF(E350&gt;=60,"old",NA))))</f>
        <v>child_adolescent</v>
      </c>
      <c r="G350" s="1">
        <v>0.238299997065832</v>
      </c>
      <c r="H350" s="1">
        <f t="shared" si="5"/>
        <v>0.920299997065833</v>
      </c>
      <c r="I350" s="1">
        <v>0.017784285</v>
      </c>
      <c r="J350" s="1">
        <v>0.013101905</v>
      </c>
      <c r="K350" s="1">
        <v>-0.009691922</v>
      </c>
      <c r="L350" s="1">
        <v>0.011762738</v>
      </c>
      <c r="M350" s="1">
        <v>0.011695</v>
      </c>
      <c r="N350" s="1">
        <v>0.014797745</v>
      </c>
      <c r="O350" s="1">
        <v>-0.009186544</v>
      </c>
      <c r="P350" s="1">
        <v>0.009999286</v>
      </c>
      <c r="Q350" s="1">
        <v>0.005865419</v>
      </c>
      <c r="R350" s="1">
        <v>0.008529286</v>
      </c>
      <c r="S350" s="1">
        <v>0.018331032</v>
      </c>
      <c r="T350" s="1">
        <v>-0.008252063</v>
      </c>
      <c r="U350" s="1">
        <v>-0.001935671</v>
      </c>
      <c r="V350" s="1">
        <v>-0.011247933</v>
      </c>
      <c r="W350" s="1">
        <v>0.013461111</v>
      </c>
    </row>
    <row r="351" s="1" customFormat="1" spans="1:23">
      <c r="A351" s="1" t="s">
        <v>372</v>
      </c>
      <c r="B351" s="1">
        <v>-0.030246129</v>
      </c>
      <c r="C351" s="1">
        <v>0.005087087</v>
      </c>
      <c r="D351" s="1">
        <v>3</v>
      </c>
      <c r="E351" s="1">
        <v>17</v>
      </c>
      <c r="F351" s="1" t="str">
        <f>IF(AND(E351&gt;=2,E351&lt;=17),"child_adolescent",IF(AND(E351&gt;=18,E351&lt;=39),"young",IF(AND(E351&gt;=40,E351&lt;=59),"middle",IF(E351&gt;=60,"old",NA))))</f>
        <v>child_adolescent</v>
      </c>
      <c r="G351" s="1">
        <v>0.228299997751433</v>
      </c>
      <c r="H351" s="1">
        <f t="shared" si="5"/>
        <v>0.910299997751433</v>
      </c>
      <c r="I351" s="1">
        <v>0.016043575</v>
      </c>
      <c r="J351" s="1">
        <v>0.015807103</v>
      </c>
      <c r="K351" s="1">
        <v>-0.018876907</v>
      </c>
      <c r="L351" s="1">
        <v>0.011981151</v>
      </c>
      <c r="M351" s="1">
        <v>0.009764643</v>
      </c>
      <c r="N351" s="1">
        <v>0.015079325</v>
      </c>
      <c r="O351" s="1">
        <v>-0.010254358</v>
      </c>
      <c r="P351" s="1">
        <v>0.010526306</v>
      </c>
      <c r="Q351" s="1">
        <v>0.002933806</v>
      </c>
      <c r="R351" s="1">
        <v>0.00990619</v>
      </c>
      <c r="S351" s="1">
        <v>0.016369444</v>
      </c>
      <c r="T351" s="1">
        <v>-0.014880386</v>
      </c>
      <c r="U351" s="1">
        <v>-0.005143016</v>
      </c>
      <c r="V351" s="1">
        <v>-0.013684592</v>
      </c>
      <c r="W351" s="1">
        <v>0.014047824</v>
      </c>
    </row>
    <row r="352" s="1" customFormat="1" spans="1:23">
      <c r="A352" s="1" t="s">
        <v>373</v>
      </c>
      <c r="B352" s="1">
        <v>-0.026672324</v>
      </c>
      <c r="C352" s="1">
        <v>-0.008187654</v>
      </c>
      <c r="D352" s="1">
        <v>1</v>
      </c>
      <c r="E352" s="1">
        <v>11</v>
      </c>
      <c r="F352" s="1" t="str">
        <f>IF(AND(E352&gt;=2,E352&lt;=17),"child_adolescent",IF(AND(E352&gt;=18,E352&lt;=39),"young",IF(AND(E352&gt;=40,E352&lt;=59),"middle",IF(E352&gt;=60,"old",NA))))</f>
        <v>child_adolescent</v>
      </c>
      <c r="G352" s="1">
        <v>0.248299997271277</v>
      </c>
      <c r="H352" s="1">
        <f t="shared" si="5"/>
        <v>0.930299997271277</v>
      </c>
      <c r="I352" s="1">
        <v>0.011002424</v>
      </c>
      <c r="J352" s="1">
        <v>-0.019264444</v>
      </c>
      <c r="K352" s="1">
        <v>0.013931508</v>
      </c>
      <c r="L352" s="1">
        <v>0.000891905</v>
      </c>
      <c r="M352" s="1">
        <v>0.006046508</v>
      </c>
      <c r="N352" s="1">
        <v>0.015957702</v>
      </c>
      <c r="O352" s="1">
        <v>-0.01612336</v>
      </c>
      <c r="P352" s="1">
        <v>0.010196979</v>
      </c>
      <c r="Q352" s="1">
        <v>0.023420274</v>
      </c>
      <c r="R352" s="1">
        <v>0.008235754</v>
      </c>
      <c r="S352" s="1">
        <v>0.016641511</v>
      </c>
      <c r="T352" s="1">
        <v>0.004778448</v>
      </c>
      <c r="U352" s="1">
        <v>0.005014444</v>
      </c>
      <c r="V352" s="1">
        <v>-0.011245423</v>
      </c>
      <c r="W352" s="1">
        <v>0.010273376</v>
      </c>
    </row>
    <row r="353" s="1" customFormat="1" spans="1:23">
      <c r="A353" s="1" t="s">
        <v>374</v>
      </c>
      <c r="B353" s="1">
        <v>-0.032102786</v>
      </c>
      <c r="C353" s="1">
        <v>-0.01234254</v>
      </c>
      <c r="D353" s="1">
        <v>1</v>
      </c>
      <c r="E353" s="1">
        <v>11</v>
      </c>
      <c r="F353" s="1" t="str">
        <f>IF(AND(E353&gt;=2,E353&lt;=17),"child_adolescent",IF(AND(E353&gt;=18,E353&lt;=39),"young",IF(AND(E353&gt;=40,E353&lt;=59),"middle",IF(E353&gt;=60,"old",NA))))</f>
        <v>child_adolescent</v>
      </c>
      <c r="G353" s="1">
        <v>0.288299997199995</v>
      </c>
      <c r="H353" s="1">
        <f t="shared" si="5"/>
        <v>0.970299997199995</v>
      </c>
      <c r="I353" s="1">
        <v>0.011895238</v>
      </c>
      <c r="J353" s="1">
        <v>-0.020455555</v>
      </c>
      <c r="K353" s="1">
        <v>0.01409123</v>
      </c>
      <c r="L353" s="1">
        <v>-0.00092877</v>
      </c>
      <c r="M353" s="1">
        <v>0.007187738</v>
      </c>
      <c r="N353" s="1">
        <v>0.016924087</v>
      </c>
      <c r="O353" s="1">
        <v>-0.001553955</v>
      </c>
      <c r="P353" s="1">
        <v>0.010346543</v>
      </c>
      <c r="Q353" s="1">
        <v>0.020712658</v>
      </c>
      <c r="R353" s="1">
        <v>0.008610278</v>
      </c>
      <c r="S353" s="1">
        <v>0.016034325</v>
      </c>
      <c r="T353" s="1">
        <v>0.004770233</v>
      </c>
      <c r="U353" s="1">
        <v>0.002066588</v>
      </c>
      <c r="V353" s="1">
        <v>-0.009429431</v>
      </c>
      <c r="W353" s="1">
        <v>0.012540515</v>
      </c>
    </row>
    <row r="354" s="1" customFormat="1" spans="1:23">
      <c r="A354" s="1" t="s">
        <v>375</v>
      </c>
      <c r="B354" s="1">
        <v>-0.026396433</v>
      </c>
      <c r="C354" s="1">
        <v>-0.014169474</v>
      </c>
      <c r="D354" s="1">
        <v>1</v>
      </c>
      <c r="E354" s="1">
        <v>11</v>
      </c>
      <c r="F354" s="1" t="str">
        <f>IF(AND(E354&gt;=2,E354&lt;=17),"child_adolescent",IF(AND(E354&gt;=18,E354&lt;=39),"young",IF(AND(E354&gt;=40,E354&lt;=59),"middle",IF(E354&gt;=60,"old",NA))))</f>
        <v>child_adolescent</v>
      </c>
      <c r="G354" s="1">
        <v>0.298299996932937</v>
      </c>
      <c r="H354" s="1">
        <f t="shared" si="5"/>
        <v>0.980299996932937</v>
      </c>
      <c r="I354" s="1">
        <v>0.014634448</v>
      </c>
      <c r="J354" s="1">
        <v>-0.016828373</v>
      </c>
      <c r="K354" s="1">
        <v>0.015975516</v>
      </c>
      <c r="L354" s="1">
        <v>-0.000928419</v>
      </c>
      <c r="M354" s="1">
        <v>-0.029425916</v>
      </c>
      <c r="N354" s="1">
        <v>0.017859928</v>
      </c>
      <c r="O354" s="1">
        <v>-0.002534866</v>
      </c>
      <c r="P354" s="1">
        <v>0.010737752</v>
      </c>
      <c r="Q354" s="1">
        <v>0.018342182</v>
      </c>
      <c r="R354" s="1">
        <v>0.011909405</v>
      </c>
      <c r="S354" s="1">
        <v>0.015783218</v>
      </c>
      <c r="T354" s="1">
        <v>0.005286323</v>
      </c>
      <c r="U354" s="1">
        <v>-0.010433531</v>
      </c>
      <c r="V354" s="1">
        <v>-0.0140755</v>
      </c>
      <c r="W354" s="1">
        <v>0.009236746</v>
      </c>
    </row>
    <row r="355" s="1" customFormat="1" spans="1:23">
      <c r="A355" s="1" t="s">
        <v>376</v>
      </c>
      <c r="B355" s="1">
        <v>-0.026144366</v>
      </c>
      <c r="C355" s="1">
        <v>-0.013991361</v>
      </c>
      <c r="D355" s="1">
        <v>1</v>
      </c>
      <c r="E355" s="1">
        <v>11</v>
      </c>
      <c r="F355" s="1" t="str">
        <f>IF(AND(E355&gt;=2,E355&lt;=17),"child_adolescent",IF(AND(E355&gt;=18,E355&lt;=39),"young",IF(AND(E355&gt;=40,E355&lt;=59),"middle",IF(E355&gt;=60,"old",NA))))</f>
        <v>child_adolescent</v>
      </c>
      <c r="G355" s="1">
        <v>0.278299997421208</v>
      </c>
      <c r="H355" s="1">
        <f t="shared" si="5"/>
        <v>0.960299997421208</v>
      </c>
      <c r="I355" s="1">
        <v>0.010401151</v>
      </c>
      <c r="J355" s="1">
        <v>-0.012885833</v>
      </c>
      <c r="K355" s="1">
        <v>0.011135793</v>
      </c>
      <c r="L355" s="1">
        <v>-0.000303492</v>
      </c>
      <c r="M355" s="1">
        <v>-0.024095754</v>
      </c>
      <c r="N355" s="1">
        <v>0.018155</v>
      </c>
      <c r="O355" s="1">
        <v>-0.001971814</v>
      </c>
      <c r="P355" s="1">
        <v>0.010754815</v>
      </c>
      <c r="Q355" s="1">
        <v>0.02086956</v>
      </c>
      <c r="R355" s="1">
        <v>0.010762579</v>
      </c>
      <c r="S355" s="1">
        <v>0.013014008</v>
      </c>
      <c r="T355" s="1">
        <v>0.004913308</v>
      </c>
      <c r="U355" s="1">
        <v>-0.008372666</v>
      </c>
      <c r="V355" s="1">
        <v>-0.009305219</v>
      </c>
      <c r="W355" s="1">
        <v>7.5e-5</v>
      </c>
    </row>
    <row r="356" s="1" customFormat="1" spans="1:23">
      <c r="A356" s="1" t="s">
        <v>377</v>
      </c>
      <c r="B356" s="1">
        <v>-0.055562816</v>
      </c>
      <c r="C356" s="1">
        <v>0.000372386</v>
      </c>
      <c r="D356" s="1">
        <v>2</v>
      </c>
      <c r="E356" s="1">
        <v>11</v>
      </c>
      <c r="F356" s="1" t="str">
        <f>IF(AND(E356&gt;=2,E356&lt;=17),"child_adolescent",IF(AND(E356&gt;=18,E356&lt;=39),"young",IF(AND(E356&gt;=40,E356&lt;=59),"middle",IF(E356&gt;=60,"old",NA))))</f>
        <v>child_adolescent</v>
      </c>
      <c r="G356" s="1">
        <v>0.298299996849263</v>
      </c>
      <c r="H356" s="1">
        <f t="shared" si="5"/>
        <v>0.980299996849263</v>
      </c>
      <c r="I356" s="1">
        <v>0.010175354</v>
      </c>
      <c r="J356" s="1">
        <v>0.025647301</v>
      </c>
      <c r="K356" s="1">
        <v>0.011364524</v>
      </c>
      <c r="L356" s="1">
        <v>-0.00148254</v>
      </c>
      <c r="M356" s="1">
        <v>0.009783849</v>
      </c>
      <c r="N356" s="1">
        <v>0.014423214</v>
      </c>
      <c r="O356" s="1">
        <v>0.014048889</v>
      </c>
      <c r="P356" s="1">
        <v>0.01062619</v>
      </c>
      <c r="Q356" s="1">
        <v>0.013327298</v>
      </c>
      <c r="R356" s="1">
        <v>0.006090238</v>
      </c>
      <c r="S356" s="1">
        <v>0.010213849</v>
      </c>
      <c r="T356" s="1">
        <v>0.007027698</v>
      </c>
      <c r="U356" s="1">
        <v>0.006641865</v>
      </c>
      <c r="V356" s="1">
        <v>0.014686309</v>
      </c>
      <c r="W356" s="1">
        <v>0.021618571</v>
      </c>
    </row>
    <row r="357" s="1" customFormat="1" spans="1:23">
      <c r="A357" s="1" t="s">
        <v>378</v>
      </c>
      <c r="B357" s="1">
        <v>-0.019372337</v>
      </c>
      <c r="C357" s="1">
        <v>-0.018931047</v>
      </c>
      <c r="D357" s="1">
        <v>1</v>
      </c>
      <c r="E357" s="1">
        <v>11</v>
      </c>
      <c r="F357" s="1" t="str">
        <f>IF(AND(E357&gt;=2,E357&lt;=17),"child_adolescent",IF(AND(E357&gt;=18,E357&lt;=39),"young",IF(AND(E357&gt;=40,E357&lt;=59),"middle",IF(E357&gt;=60,"old",NA))))</f>
        <v>child_adolescent</v>
      </c>
      <c r="G357" s="1">
        <v>0.248299996912411</v>
      </c>
      <c r="H357" s="1">
        <f t="shared" si="5"/>
        <v>0.930299996912411</v>
      </c>
      <c r="I357" s="1">
        <v>0.014903135</v>
      </c>
      <c r="J357" s="1">
        <v>-0.020604682</v>
      </c>
      <c r="K357" s="1">
        <v>0.01304956</v>
      </c>
      <c r="L357" s="1">
        <v>0.000632998</v>
      </c>
      <c r="M357" s="1">
        <v>-0.028719051</v>
      </c>
      <c r="N357" s="1">
        <v>-0.000179188</v>
      </c>
      <c r="O357" s="1">
        <v>2.14e-5</v>
      </c>
      <c r="P357" s="1">
        <v>0.012166756</v>
      </c>
      <c r="Q357" s="1">
        <v>0.020530014</v>
      </c>
      <c r="R357" s="1">
        <v>0.010684087</v>
      </c>
      <c r="S357" s="1">
        <v>0.015372063</v>
      </c>
      <c r="T357" s="1">
        <v>0.004690735</v>
      </c>
      <c r="U357" s="1">
        <v>-0.000823532</v>
      </c>
      <c r="V357" s="1">
        <v>-0.012825213</v>
      </c>
      <c r="W357" s="1">
        <v>-0.003177579</v>
      </c>
    </row>
    <row r="358" s="1" customFormat="1" spans="1:23">
      <c r="A358" s="1" t="s">
        <v>379</v>
      </c>
      <c r="B358" s="1">
        <v>-0.040821733</v>
      </c>
      <c r="C358" s="1">
        <v>0.00014239</v>
      </c>
      <c r="D358" s="1">
        <v>2</v>
      </c>
      <c r="E358" s="1">
        <v>10</v>
      </c>
      <c r="F358" s="1" t="str">
        <f>IF(AND(E358&gt;=2,E358&lt;=17),"child_adolescent",IF(AND(E358&gt;=18,E358&lt;=39),"young",IF(AND(E358&gt;=40,E358&lt;=59),"middle",IF(E358&gt;=60,"old",NA))))</f>
        <v>child_adolescent</v>
      </c>
      <c r="G358" s="1">
        <v>0.238299996678833</v>
      </c>
      <c r="H358" s="1">
        <f t="shared" si="5"/>
        <v>0.920299996678833</v>
      </c>
      <c r="I358" s="1">
        <v>0.011049668</v>
      </c>
      <c r="J358" s="1">
        <v>0.031925595</v>
      </c>
      <c r="K358" s="1">
        <v>0.008365703</v>
      </c>
      <c r="L358" s="1">
        <v>0.009471111</v>
      </c>
      <c r="M358" s="1">
        <v>0.011063337</v>
      </c>
      <c r="N358" s="1">
        <v>-0.02095948</v>
      </c>
      <c r="O358" s="1">
        <v>0.006163373</v>
      </c>
      <c r="P358" s="1">
        <v>0.010775552</v>
      </c>
      <c r="Q358" s="1">
        <v>0.010326771</v>
      </c>
      <c r="R358" s="1">
        <v>0.005727738</v>
      </c>
      <c r="S358" s="1">
        <v>0.009134682</v>
      </c>
      <c r="T358" s="1">
        <v>0.005467576</v>
      </c>
      <c r="U358" s="1">
        <v>-0.004786786</v>
      </c>
      <c r="V358" s="1">
        <v>0.01185492</v>
      </c>
      <c r="W358" s="1">
        <v>-0.008883452</v>
      </c>
    </row>
    <row r="359" s="1" customFormat="1" spans="1:23">
      <c r="A359" s="1" t="s">
        <v>380</v>
      </c>
      <c r="B359" s="1">
        <v>-0.043896317</v>
      </c>
      <c r="C359" s="1">
        <v>0.016312813</v>
      </c>
      <c r="D359" s="1">
        <v>3</v>
      </c>
      <c r="E359" s="1">
        <v>14</v>
      </c>
      <c r="F359" s="1" t="str">
        <f>IF(AND(E359&gt;=2,E359&lt;=17),"child_adolescent",IF(AND(E359&gt;=18,E359&lt;=39),"young",IF(AND(E359&gt;=40,E359&lt;=59),"middle",IF(E359&gt;=60,"old",NA))))</f>
        <v>child_adolescent</v>
      </c>
      <c r="G359" s="1">
        <v>0.238299996832492</v>
      </c>
      <c r="H359" s="1">
        <f t="shared" si="5"/>
        <v>0.920299996832492</v>
      </c>
      <c r="I359" s="1">
        <v>0.015002471</v>
      </c>
      <c r="J359" s="1">
        <v>0.028343412</v>
      </c>
      <c r="K359" s="1">
        <v>-0.005082482</v>
      </c>
      <c r="L359" s="1">
        <v>0.023660555</v>
      </c>
      <c r="M359" s="1">
        <v>0.011246587</v>
      </c>
      <c r="N359" s="1">
        <v>0.009126349</v>
      </c>
      <c r="O359" s="1">
        <v>0.006068403</v>
      </c>
      <c r="P359" s="1">
        <v>-0.007991715</v>
      </c>
      <c r="Q359" s="1">
        <v>0.011132576</v>
      </c>
      <c r="R359" s="1">
        <v>0.007505119</v>
      </c>
      <c r="S359" s="1">
        <v>0.013499801</v>
      </c>
      <c r="T359" s="1">
        <v>-0.016111632</v>
      </c>
      <c r="U359" s="1">
        <v>-0.004829246</v>
      </c>
      <c r="V359" s="1">
        <v>0.009809511</v>
      </c>
      <c r="W359" s="1">
        <v>0.015126389</v>
      </c>
    </row>
    <row r="360" s="1" customFormat="1" spans="1:23">
      <c r="A360" s="1" t="s">
        <v>381</v>
      </c>
      <c r="B360" s="1">
        <v>-0.041119143</v>
      </c>
      <c r="C360" s="1">
        <v>0.027019707</v>
      </c>
      <c r="D360" s="1">
        <v>3</v>
      </c>
      <c r="E360" s="1">
        <v>14</v>
      </c>
      <c r="F360" s="1" t="str">
        <f>IF(AND(E360&gt;=2,E360&lt;=17),"child_adolescent",IF(AND(E360&gt;=18,E360&lt;=39),"young",IF(AND(E360&gt;=40,E360&lt;=59),"middle",IF(E360&gt;=60,"old",NA))))</f>
        <v>child_adolescent</v>
      </c>
      <c r="G360" s="1">
        <v>0.278299994453486</v>
      </c>
      <c r="H360" s="1">
        <f t="shared" si="5"/>
        <v>0.960299994453486</v>
      </c>
      <c r="I360" s="1">
        <v>0.012858571</v>
      </c>
      <c r="J360" s="1">
        <v>0.032928571</v>
      </c>
      <c r="K360" s="1">
        <v>-0.012177774</v>
      </c>
      <c r="L360" s="1">
        <v>0.022764126</v>
      </c>
      <c r="M360" s="1">
        <v>0.011190794</v>
      </c>
      <c r="N360" s="1">
        <v>0.01439242</v>
      </c>
      <c r="O360" s="1">
        <v>0.005080862</v>
      </c>
      <c r="P360" s="1">
        <v>-0.021784557</v>
      </c>
      <c r="Q360" s="1">
        <v>0.009988214</v>
      </c>
      <c r="R360" s="1">
        <v>0.009995599</v>
      </c>
      <c r="S360" s="1">
        <v>0.012896151</v>
      </c>
      <c r="T360" s="1">
        <v>-0.018327056</v>
      </c>
      <c r="U360" s="1">
        <v>-0.009893254</v>
      </c>
      <c r="V360" s="1">
        <v>0.00929281</v>
      </c>
      <c r="W360" s="1">
        <v>0.017209166</v>
      </c>
    </row>
    <row r="361" s="1" customFormat="1" spans="1:23">
      <c r="A361" s="1" t="s">
        <v>382</v>
      </c>
      <c r="B361" s="1">
        <v>-0.032637844</v>
      </c>
      <c r="C361" s="1">
        <v>0.017479292</v>
      </c>
      <c r="D361" s="1">
        <v>3</v>
      </c>
      <c r="E361" s="1">
        <v>14</v>
      </c>
      <c r="F361" s="1" t="str">
        <f>IF(AND(E361&gt;=2,E361&lt;=17),"child_adolescent",IF(AND(E361&gt;=18,E361&lt;=39),"young",IF(AND(E361&gt;=40,E361&lt;=59),"middle",IF(E361&gt;=60,"old",NA))))</f>
        <v>child_adolescent</v>
      </c>
      <c r="G361" s="1">
        <v>0.238299996467304</v>
      </c>
      <c r="H361" s="1">
        <f t="shared" si="5"/>
        <v>0.920299996467304</v>
      </c>
      <c r="I361" s="1">
        <v>0.013830396</v>
      </c>
      <c r="J361" s="1">
        <v>0.031397976</v>
      </c>
      <c r="K361" s="1">
        <v>-0.044403059</v>
      </c>
      <c r="L361" s="1">
        <v>0.027620757</v>
      </c>
      <c r="M361" s="1">
        <v>0.012281948</v>
      </c>
      <c r="N361" s="1">
        <v>0.011418611</v>
      </c>
      <c r="O361" s="1">
        <v>0.003951749</v>
      </c>
      <c r="P361" s="1">
        <v>-0.004926614</v>
      </c>
      <c r="Q361" s="1">
        <v>0.00871217</v>
      </c>
      <c r="R361" s="1">
        <v>0.008920357</v>
      </c>
      <c r="S361" s="1">
        <v>0.013667301</v>
      </c>
      <c r="T361" s="1">
        <v>-0.01886832</v>
      </c>
      <c r="U361" s="1">
        <v>0.000230833</v>
      </c>
      <c r="V361" s="1">
        <v>0.007086633</v>
      </c>
      <c r="W361" s="1">
        <v>0.011472976</v>
      </c>
    </row>
    <row r="362" s="1" customFormat="1" spans="1:23">
      <c r="A362" s="1" t="s">
        <v>383</v>
      </c>
      <c r="B362" s="1">
        <v>-0.048973169</v>
      </c>
      <c r="C362" s="1">
        <v>-0.003858616</v>
      </c>
      <c r="D362" s="1">
        <v>2</v>
      </c>
      <c r="E362" s="1">
        <v>12</v>
      </c>
      <c r="F362" s="1" t="str">
        <f>IF(AND(E362&gt;=2,E362&lt;=17),"child_adolescent",IF(AND(E362&gt;=18,E362&lt;=39),"young",IF(AND(E362&gt;=40,E362&lt;=59),"middle",IF(E362&gt;=60,"old",NA))))</f>
        <v>child_adolescent</v>
      </c>
      <c r="G362" s="1">
        <v>0.238299994591407</v>
      </c>
      <c r="H362" s="1">
        <f t="shared" si="5"/>
        <v>0.920299994591407</v>
      </c>
      <c r="I362" s="1">
        <v>0.008778883</v>
      </c>
      <c r="J362" s="1">
        <v>0.036208015</v>
      </c>
      <c r="K362" s="1">
        <v>0.017813373</v>
      </c>
      <c r="L362" s="1">
        <v>0.015402849</v>
      </c>
      <c r="M362" s="1">
        <v>0.008823809</v>
      </c>
      <c r="N362" s="1">
        <v>0.007738878</v>
      </c>
      <c r="O362" s="1">
        <v>0.010107969</v>
      </c>
      <c r="P362" s="1">
        <v>0.00712</v>
      </c>
      <c r="Q362" s="1">
        <v>0.011132532</v>
      </c>
      <c r="R362" s="1">
        <v>0.005516464</v>
      </c>
      <c r="S362" s="1">
        <v>-0.016212544</v>
      </c>
      <c r="T362" s="1">
        <v>0.005448095</v>
      </c>
      <c r="U362" s="1">
        <v>0.011266627</v>
      </c>
      <c r="V362" s="1">
        <v>0.010856703</v>
      </c>
      <c r="W362" s="1">
        <v>-0.006900873</v>
      </c>
    </row>
    <row r="363" s="1" customFormat="1" spans="1:23">
      <c r="A363" s="1" t="s">
        <v>384</v>
      </c>
      <c r="B363" s="1">
        <v>-0.030935954</v>
      </c>
      <c r="C363" s="1">
        <v>-0.007441131</v>
      </c>
      <c r="D363" s="1">
        <v>1</v>
      </c>
      <c r="E363" s="1">
        <v>12</v>
      </c>
      <c r="F363" s="1" t="str">
        <f>IF(AND(E363&gt;=2,E363&lt;=17),"child_adolescent",IF(AND(E363&gt;=18,E363&lt;=39),"young",IF(AND(E363&gt;=40,E363&lt;=59),"middle",IF(E363&gt;=60,"old",NA))))</f>
        <v>child_adolescent</v>
      </c>
      <c r="G363" s="1">
        <v>0.158299994570534</v>
      </c>
      <c r="H363" s="1">
        <f t="shared" si="5"/>
        <v>0.840299994570534</v>
      </c>
      <c r="I363" s="1">
        <v>0.010264452</v>
      </c>
      <c r="J363" s="1">
        <v>0.026373174</v>
      </c>
      <c r="K363" s="1">
        <v>0.016186197</v>
      </c>
      <c r="L363" s="1">
        <v>0.010403499</v>
      </c>
      <c r="M363" s="1">
        <v>-0.021815274</v>
      </c>
      <c r="N363" s="1">
        <v>0.006274535</v>
      </c>
      <c r="O363" s="1">
        <v>0.002288809</v>
      </c>
      <c r="P363" s="1">
        <v>0.0080175</v>
      </c>
      <c r="Q363" s="1">
        <v>0.010285757</v>
      </c>
      <c r="R363" s="1">
        <v>0.004634329</v>
      </c>
      <c r="S363" s="1">
        <v>-0.01676583</v>
      </c>
      <c r="T363" s="1">
        <v>0.004210711</v>
      </c>
      <c r="U363" s="1">
        <v>0.01120996</v>
      </c>
      <c r="V363" s="1">
        <v>-0.014020039</v>
      </c>
      <c r="W363" s="1">
        <v>-0.004897103</v>
      </c>
    </row>
    <row r="364" s="1" customFormat="1" spans="1:23">
      <c r="A364" s="1" t="s">
        <v>385</v>
      </c>
      <c r="B364" s="1">
        <v>-0.054459068</v>
      </c>
      <c r="C364" s="1">
        <v>-0.001331516</v>
      </c>
      <c r="D364" s="1">
        <v>2</v>
      </c>
      <c r="E364" s="1">
        <v>12</v>
      </c>
      <c r="F364" s="1" t="str">
        <f>IF(AND(E364&gt;=2,E364&lt;=17),"child_adolescent",IF(AND(E364&gt;=18,E364&lt;=39),"young",IF(AND(E364&gt;=40,E364&lt;=59),"middle",IF(E364&gt;=60,"old",NA))))</f>
        <v>child_adolescent</v>
      </c>
      <c r="G364" s="1">
        <v>0.278299993931281</v>
      </c>
      <c r="H364" s="1">
        <f t="shared" si="5"/>
        <v>0.960299993931281</v>
      </c>
      <c r="I364" s="1">
        <v>0.009188446</v>
      </c>
      <c r="J364" s="1">
        <v>0.032379285</v>
      </c>
      <c r="K364" s="1">
        <v>0.016231785</v>
      </c>
      <c r="L364" s="1">
        <v>0.011521821</v>
      </c>
      <c r="M364" s="1">
        <v>0.011630873</v>
      </c>
      <c r="N364" s="1">
        <v>0.009069719</v>
      </c>
      <c r="O364" s="1">
        <v>0.012674722</v>
      </c>
      <c r="P364" s="1">
        <v>0.00805119</v>
      </c>
      <c r="Q364" s="1">
        <v>0.011899956</v>
      </c>
      <c r="R364" s="1">
        <v>0.004944524</v>
      </c>
      <c r="S364" s="1">
        <v>0.002453016</v>
      </c>
      <c r="T364" s="1">
        <v>0.004944603</v>
      </c>
      <c r="U364" s="1">
        <v>0.010690317</v>
      </c>
      <c r="V364" s="1">
        <v>0.013926666</v>
      </c>
      <c r="W364" s="1">
        <v>-0.005771944</v>
      </c>
    </row>
    <row r="365" s="1" customFormat="1" spans="1:23">
      <c r="A365" s="1" t="s">
        <v>386</v>
      </c>
      <c r="B365" s="1">
        <v>-0.050797825</v>
      </c>
      <c r="C365" s="1">
        <v>-0.001277118</v>
      </c>
      <c r="D365" s="1">
        <v>2</v>
      </c>
      <c r="E365" s="1">
        <v>12</v>
      </c>
      <c r="F365" s="1" t="str">
        <f>IF(AND(E365&gt;=2,E365&lt;=17),"child_adolescent",IF(AND(E365&gt;=18,E365&lt;=39),"young",IF(AND(E365&gt;=40,E365&lt;=59),"middle",IF(E365&gt;=60,"old",NA))))</f>
        <v>child_adolescent</v>
      </c>
      <c r="G365" s="1">
        <v>0.258299993989408</v>
      </c>
      <c r="H365" s="1">
        <f t="shared" si="5"/>
        <v>0.940299993989408</v>
      </c>
      <c r="I365" s="1">
        <v>0.008418565</v>
      </c>
      <c r="J365" s="1">
        <v>0.033708848</v>
      </c>
      <c r="K365" s="1">
        <v>0.017698456</v>
      </c>
      <c r="L365" s="1">
        <v>0.010066504</v>
      </c>
      <c r="M365" s="1">
        <v>0.008399484</v>
      </c>
      <c r="N365" s="1">
        <v>0.008862338</v>
      </c>
      <c r="O365" s="1">
        <v>0.012391822</v>
      </c>
      <c r="P365" s="1">
        <v>0.007413095</v>
      </c>
      <c r="Q365" s="1">
        <v>0.011161901</v>
      </c>
      <c r="R365" s="1">
        <v>0.005230516</v>
      </c>
      <c r="S365" s="1">
        <v>-0.006716746</v>
      </c>
      <c r="T365" s="1">
        <v>0.005465119</v>
      </c>
      <c r="U365" s="1">
        <v>0.010544762</v>
      </c>
      <c r="V365" s="1">
        <v>0.012068293</v>
      </c>
      <c r="W365" s="1">
        <v>-0.002185278</v>
      </c>
    </row>
    <row r="366" s="1" customFormat="1" spans="1:23">
      <c r="A366" s="1" t="s">
        <v>387</v>
      </c>
      <c r="B366" s="1">
        <v>-0.012912657</v>
      </c>
      <c r="C366" s="1">
        <v>0.01140793</v>
      </c>
      <c r="D366" s="1">
        <v>3</v>
      </c>
      <c r="E366" s="1">
        <v>14</v>
      </c>
      <c r="F366" s="1" t="str">
        <f>IF(AND(E366&gt;=2,E366&lt;=17),"child_adolescent",IF(AND(E366&gt;=18,E366&lt;=39),"young",IF(AND(E366&gt;=40,E366&lt;=59),"middle",IF(E366&gt;=60,"old",NA))))</f>
        <v>child_adolescent</v>
      </c>
      <c r="G366" s="1">
        <v>0.168299997640192</v>
      </c>
      <c r="H366" s="1">
        <f t="shared" si="5"/>
        <v>0.850299997640192</v>
      </c>
      <c r="I366" s="1">
        <v>-0.01695058</v>
      </c>
      <c r="J366" s="1">
        <v>0.024314126</v>
      </c>
      <c r="K366" s="1">
        <v>-0.040669617</v>
      </c>
      <c r="L366" s="1">
        <v>0.019350916</v>
      </c>
      <c r="M366" s="1">
        <v>0.012377579</v>
      </c>
      <c r="N366" s="1">
        <v>0.018079047</v>
      </c>
      <c r="O366" s="1">
        <v>-0.01337781</v>
      </c>
      <c r="P366" s="1">
        <v>-0.006868901</v>
      </c>
      <c r="Q366" s="1">
        <v>0.012843929</v>
      </c>
      <c r="R366" s="1">
        <v>0.011595794</v>
      </c>
      <c r="S366" s="1">
        <v>0.01149377</v>
      </c>
      <c r="T366" s="1">
        <v>-0.023584387</v>
      </c>
      <c r="U366" s="1">
        <v>-0.010851356</v>
      </c>
      <c r="V366" s="1">
        <v>0.006510758</v>
      </c>
      <c r="W366" s="1">
        <v>-0.00445377</v>
      </c>
    </row>
    <row r="367" s="1" customFormat="1" spans="1:23">
      <c r="A367" s="1" t="s">
        <v>388</v>
      </c>
      <c r="B367" s="1">
        <v>-0.042438123</v>
      </c>
      <c r="C367" s="1">
        <v>0.005257213</v>
      </c>
      <c r="D367" s="1">
        <v>3</v>
      </c>
      <c r="E367" s="1">
        <v>17</v>
      </c>
      <c r="F367" s="1" t="str">
        <f>IF(AND(E367&gt;=2,E367&lt;=17),"child_adolescent",IF(AND(E367&gt;=18,E367&lt;=39),"young",IF(AND(E367&gt;=40,E367&lt;=59),"middle",IF(E367&gt;=60,"old",NA))))</f>
        <v>child_adolescent</v>
      </c>
      <c r="G367" s="1">
        <v>0.218299996590798</v>
      </c>
      <c r="H367" s="1">
        <f t="shared" si="5"/>
        <v>0.900299996590798</v>
      </c>
      <c r="I367" s="1">
        <v>0.016176627</v>
      </c>
      <c r="J367" s="1">
        <v>0.026933968</v>
      </c>
      <c r="K367" s="1">
        <v>0.009544084</v>
      </c>
      <c r="L367" s="1">
        <v>0.013200083</v>
      </c>
      <c r="M367" s="1">
        <v>0.01118004</v>
      </c>
      <c r="N367" s="1">
        <v>0.012381353</v>
      </c>
      <c r="O367" s="1">
        <v>-0.014008372</v>
      </c>
      <c r="P367" s="1">
        <v>0.010645159</v>
      </c>
      <c r="Q367" s="1">
        <v>0.005334877</v>
      </c>
      <c r="R367" s="1">
        <v>0.008815198</v>
      </c>
      <c r="S367" s="1">
        <v>0.012185992</v>
      </c>
      <c r="T367" s="1">
        <v>-0.016608851</v>
      </c>
      <c r="U367" s="1">
        <v>-0.001798968</v>
      </c>
      <c r="V367" s="1">
        <v>0.005697182</v>
      </c>
      <c r="W367" s="1">
        <v>-0.0058554</v>
      </c>
    </row>
    <row r="368" s="1" customFormat="1" spans="1:23">
      <c r="A368" s="1" t="s">
        <v>389</v>
      </c>
      <c r="B368" s="1">
        <v>-0.045454869</v>
      </c>
      <c r="C368" s="1">
        <v>0.001453585</v>
      </c>
      <c r="D368" s="1">
        <v>2</v>
      </c>
      <c r="E368" s="1">
        <v>17</v>
      </c>
      <c r="F368" s="1" t="str">
        <f>IF(AND(E368&gt;=2,E368&lt;=17),"child_adolescent",IF(AND(E368&gt;=18,E368&lt;=39),"young",IF(AND(E368&gt;=40,E368&lt;=59),"middle",IF(E368&gt;=60,"old",NA))))</f>
        <v>child_adolescent</v>
      </c>
      <c r="G368" s="1">
        <v>0.198299996576988</v>
      </c>
      <c r="H368" s="1">
        <f t="shared" si="5"/>
        <v>0.880299996576988</v>
      </c>
      <c r="I368" s="1">
        <v>0.013773579</v>
      </c>
      <c r="J368" s="1">
        <v>0.023430634</v>
      </c>
      <c r="K368" s="1">
        <v>0.007863539</v>
      </c>
      <c r="L368" s="1">
        <v>0.012150595</v>
      </c>
      <c r="M368" s="1">
        <v>0.009585754</v>
      </c>
      <c r="N368" s="1">
        <v>0.009915317</v>
      </c>
      <c r="O368" s="1">
        <v>0.006540516</v>
      </c>
      <c r="P368" s="1">
        <v>0.01243171</v>
      </c>
      <c r="Q368" s="1">
        <v>0.001982424</v>
      </c>
      <c r="R368" s="1">
        <v>0.004716032</v>
      </c>
      <c r="S368" s="1">
        <v>0.011748373</v>
      </c>
      <c r="T368" s="1">
        <v>0.002356746</v>
      </c>
      <c r="U368" s="1">
        <v>-0.005299246</v>
      </c>
      <c r="V368" s="1">
        <v>0.008795714</v>
      </c>
      <c r="W368" s="1">
        <v>0.012467936</v>
      </c>
    </row>
    <row r="369" s="1" customFormat="1" spans="1:23">
      <c r="A369" s="1" t="s">
        <v>390</v>
      </c>
      <c r="B369" s="1">
        <v>-0.037694586</v>
      </c>
      <c r="C369" s="1">
        <v>-0.002443873</v>
      </c>
      <c r="D369" s="1">
        <v>3</v>
      </c>
      <c r="E369" s="1">
        <v>17</v>
      </c>
      <c r="F369" s="1" t="str">
        <f>IF(AND(E369&gt;=2,E369&lt;=17),"child_adolescent",IF(AND(E369&gt;=18,E369&lt;=39),"young",IF(AND(E369&gt;=40,E369&lt;=59),"middle",IF(E369&gt;=60,"old",NA))))</f>
        <v>child_adolescent</v>
      </c>
      <c r="G369" s="1">
        <v>0.258299996927749</v>
      </c>
      <c r="H369" s="1">
        <f t="shared" si="5"/>
        <v>0.940299996927749</v>
      </c>
      <c r="I369" s="1">
        <v>0.016453972</v>
      </c>
      <c r="J369" s="1">
        <v>0.026789999</v>
      </c>
      <c r="K369" s="1">
        <v>0.014742979</v>
      </c>
      <c r="L369" s="1">
        <v>0.012755873</v>
      </c>
      <c r="M369" s="1">
        <v>-0.02143956</v>
      </c>
      <c r="N369" s="1">
        <v>0.013334881</v>
      </c>
      <c r="O369" s="1">
        <v>-0.01083083</v>
      </c>
      <c r="P369" s="1">
        <v>0.012254484</v>
      </c>
      <c r="Q369" s="1">
        <v>-0.012331583</v>
      </c>
      <c r="R369" s="1">
        <v>0.010720476</v>
      </c>
      <c r="S369" s="1">
        <v>0.014097226</v>
      </c>
      <c r="T369" s="1">
        <v>-0.012817853</v>
      </c>
      <c r="U369" s="1">
        <v>-0.003625555</v>
      </c>
      <c r="V369" s="1">
        <v>-0.011532777</v>
      </c>
      <c r="W369" s="1">
        <v>-0.007622381</v>
      </c>
    </row>
    <row r="370" s="1" customFormat="1" spans="1:23">
      <c r="A370" s="1" t="s">
        <v>391</v>
      </c>
      <c r="B370" s="1">
        <v>-0.054349689</v>
      </c>
      <c r="C370" s="1">
        <v>0.002875146</v>
      </c>
      <c r="D370" s="1">
        <v>2</v>
      </c>
      <c r="E370" s="1">
        <v>17</v>
      </c>
      <c r="F370" s="1" t="str">
        <f>IF(AND(E370&gt;=2,E370&lt;=17),"child_adolescent",IF(AND(E370&gt;=18,E370&lt;=39),"young",IF(AND(E370&gt;=40,E370&lt;=59),"middle",IF(E370&gt;=60,"old",NA))))</f>
        <v>child_adolescent</v>
      </c>
      <c r="G370" s="1">
        <v>0.308299993768741</v>
      </c>
      <c r="H370" s="1">
        <f t="shared" si="5"/>
        <v>0.990299993768741</v>
      </c>
      <c r="I370" s="1">
        <v>0.016787262</v>
      </c>
      <c r="J370" s="1">
        <v>0.026743571</v>
      </c>
      <c r="K370" s="1">
        <v>0.010925873</v>
      </c>
      <c r="L370" s="1">
        <v>0.012705595</v>
      </c>
      <c r="M370" s="1">
        <v>0.009328928</v>
      </c>
      <c r="N370" s="1">
        <v>0.016025476</v>
      </c>
      <c r="O370" s="1">
        <v>0.007333135</v>
      </c>
      <c r="P370" s="1">
        <v>0.012876071</v>
      </c>
      <c r="Q370" s="1">
        <v>0.008386071</v>
      </c>
      <c r="R370" s="1">
        <v>0.007257262</v>
      </c>
      <c r="S370" s="1">
        <v>0.01396373</v>
      </c>
      <c r="T370" s="1">
        <v>-0.015387182</v>
      </c>
      <c r="U370" s="1">
        <v>-0.005797222</v>
      </c>
      <c r="V370" s="1">
        <v>0.010702024</v>
      </c>
      <c r="W370" s="1">
        <v>0.015697182</v>
      </c>
    </row>
    <row r="371" s="1" customFormat="1" spans="1:23">
      <c r="A371" s="1" t="s">
        <v>392</v>
      </c>
      <c r="B371" s="1">
        <v>-0.049960047</v>
      </c>
      <c r="C371" s="3">
        <v>-5.54e-6</v>
      </c>
      <c r="D371" s="1">
        <v>2</v>
      </c>
      <c r="E371" s="1">
        <v>12</v>
      </c>
      <c r="F371" s="1" t="str">
        <f>IF(AND(E371&gt;=2,E371&lt;=17),"child_adolescent",IF(AND(E371&gt;=18,E371&lt;=39),"young",IF(AND(E371&gt;=40,E371&lt;=59),"middle",IF(E371&gt;=60,"old",NA))))</f>
        <v>child_adolescent</v>
      </c>
      <c r="G371" s="1">
        <v>0.268299996937989</v>
      </c>
      <c r="H371" s="1">
        <f t="shared" si="5"/>
        <v>0.950299996937989</v>
      </c>
      <c r="I371" s="1">
        <v>0.014429131</v>
      </c>
      <c r="J371" s="1">
        <v>0.026133571</v>
      </c>
      <c r="K371" s="1">
        <v>0.013618452</v>
      </c>
      <c r="L371" s="1">
        <v>0.013061194</v>
      </c>
      <c r="M371" s="1">
        <v>0.011245837</v>
      </c>
      <c r="N371" s="1">
        <v>0.002002341</v>
      </c>
      <c r="O371" s="1">
        <v>0.013754405</v>
      </c>
      <c r="P371" s="1">
        <v>0.008203889</v>
      </c>
      <c r="Q371" s="1">
        <v>0.010662778</v>
      </c>
      <c r="R371" s="1">
        <v>-0.005671944</v>
      </c>
      <c r="S371" s="1">
        <v>0.006560635</v>
      </c>
      <c r="T371" s="1">
        <v>0.00673254</v>
      </c>
      <c r="U371" s="1">
        <v>0.005169365</v>
      </c>
      <c r="V371" s="1">
        <v>0.012457976</v>
      </c>
      <c r="W371" s="1">
        <v>-0.007322063</v>
      </c>
    </row>
    <row r="372" s="1" customFormat="1" spans="1:23">
      <c r="A372" s="1" t="s">
        <v>393</v>
      </c>
      <c r="B372" s="1">
        <v>-0.042985541</v>
      </c>
      <c r="C372" s="1">
        <v>-0.004535052</v>
      </c>
      <c r="D372" s="1">
        <v>2</v>
      </c>
      <c r="E372" s="1">
        <v>12</v>
      </c>
      <c r="F372" s="1" t="str">
        <f>IF(AND(E372&gt;=2,E372&lt;=17),"child_adolescent",IF(AND(E372&gt;=18,E372&lt;=39),"young",IF(AND(E372&gt;=40,E372&lt;=59),"middle",IF(E372&gt;=60,"old",NA))))</f>
        <v>child_adolescent</v>
      </c>
      <c r="G372" s="1">
        <v>0.22829999696828</v>
      </c>
      <c r="H372" s="1">
        <f t="shared" si="5"/>
        <v>0.91029999696828</v>
      </c>
      <c r="I372" s="1">
        <v>0.010760241</v>
      </c>
      <c r="J372" s="1">
        <v>0.02699496</v>
      </c>
      <c r="K372" s="1">
        <v>0.015592698</v>
      </c>
      <c r="L372" s="1">
        <v>0.012565158</v>
      </c>
      <c r="M372" s="1">
        <v>0.00976504</v>
      </c>
      <c r="N372" s="1">
        <v>-0.018662262</v>
      </c>
      <c r="O372" s="1">
        <v>0.012502976</v>
      </c>
      <c r="P372" s="1">
        <v>0.009279405</v>
      </c>
      <c r="Q372" s="1">
        <v>0.00967742</v>
      </c>
      <c r="R372" s="1">
        <v>-0.000618254</v>
      </c>
      <c r="S372" s="1">
        <v>0.005679325</v>
      </c>
      <c r="T372" s="1">
        <v>0.005802738</v>
      </c>
      <c r="U372" s="1">
        <v>0.006720754</v>
      </c>
      <c r="V372" s="1">
        <v>0.011875754</v>
      </c>
      <c r="W372" s="1">
        <v>-0.006929246</v>
      </c>
    </row>
    <row r="373" s="1" customFormat="1" spans="1:23">
      <c r="A373" s="1" t="s">
        <v>394</v>
      </c>
      <c r="B373" s="1">
        <v>-0.052384116</v>
      </c>
      <c r="C373" s="1">
        <v>0.003913624</v>
      </c>
      <c r="D373" s="1">
        <v>2</v>
      </c>
      <c r="E373" s="1">
        <v>17</v>
      </c>
      <c r="F373" s="1" t="str">
        <f>IF(AND(E373&gt;=2,E373&lt;=17),"child_adolescent",IF(AND(E373&gt;=18,E373&lt;=39),"young",IF(AND(E373&gt;=40,E373&lt;=59),"middle",IF(E373&gt;=60,"old",NA))))</f>
        <v>child_adolescent</v>
      </c>
      <c r="G373" s="1">
        <v>0.298299992614565</v>
      </c>
      <c r="H373" s="1">
        <f t="shared" si="5"/>
        <v>0.980299992614565</v>
      </c>
      <c r="I373" s="1">
        <v>0.016670873</v>
      </c>
      <c r="J373" s="1">
        <v>0.028940277</v>
      </c>
      <c r="K373" s="1">
        <v>0.009947305</v>
      </c>
      <c r="L373" s="1">
        <v>0.011646428</v>
      </c>
      <c r="M373" s="1">
        <v>0.009169921</v>
      </c>
      <c r="N373" s="1">
        <v>0.014320873</v>
      </c>
      <c r="O373" s="1">
        <v>0.00532119</v>
      </c>
      <c r="P373" s="1">
        <v>0.011944563</v>
      </c>
      <c r="Q373" s="1">
        <v>0.003528734</v>
      </c>
      <c r="R373" s="1">
        <v>0.008153929</v>
      </c>
      <c r="S373" s="1">
        <v>0.013709801</v>
      </c>
      <c r="T373" s="1">
        <v>-0.017916627</v>
      </c>
      <c r="U373" s="1">
        <v>-0.005088056</v>
      </c>
      <c r="V373" s="1">
        <v>0.009049722</v>
      </c>
      <c r="W373" s="1">
        <v>0.013832618</v>
      </c>
    </row>
    <row r="374" s="1" customFormat="1" spans="1:23">
      <c r="A374" s="1" t="s">
        <v>395</v>
      </c>
      <c r="B374" s="1">
        <v>-0.050393755</v>
      </c>
      <c r="C374" s="1">
        <v>0.005204068</v>
      </c>
      <c r="D374" s="1">
        <v>2</v>
      </c>
      <c r="E374" s="1">
        <v>17</v>
      </c>
      <c r="F374" s="1" t="str">
        <f>IF(AND(E374&gt;=2,E374&lt;=17),"child_adolescent",IF(AND(E374&gt;=18,E374&lt;=39),"young",IF(AND(E374&gt;=40,E374&lt;=59),"middle",IF(E374&gt;=60,"old",NA))))</f>
        <v>child_adolescent</v>
      </c>
      <c r="G374" s="1">
        <v>0.298299994699572</v>
      </c>
      <c r="H374" s="1">
        <f t="shared" si="5"/>
        <v>0.980299994699573</v>
      </c>
      <c r="I374" s="1">
        <v>0.017603135</v>
      </c>
      <c r="J374" s="1">
        <v>0.025534325</v>
      </c>
      <c r="K374" s="1">
        <v>0.01313865</v>
      </c>
      <c r="L374" s="1">
        <v>0.01134369</v>
      </c>
      <c r="M374" s="1">
        <v>0.010603968</v>
      </c>
      <c r="N374" s="1">
        <v>0.013158135</v>
      </c>
      <c r="O374" s="1">
        <v>-0.001557936</v>
      </c>
      <c r="P374" s="1">
        <v>0.010844325</v>
      </c>
      <c r="Q374" s="1">
        <v>0.004638016</v>
      </c>
      <c r="R374" s="1">
        <v>0.006913532</v>
      </c>
      <c r="S374" s="1">
        <v>0.01385127</v>
      </c>
      <c r="T374" s="1">
        <v>-0.025413928</v>
      </c>
      <c r="U374" s="1">
        <v>-0.004284008</v>
      </c>
      <c r="V374" s="1">
        <v>0.010015436</v>
      </c>
      <c r="W374" s="1">
        <v>0.012029484</v>
      </c>
    </row>
    <row r="375" s="1" customFormat="1" spans="1:23">
      <c r="A375" s="1" t="s">
        <v>396</v>
      </c>
      <c r="B375" s="1">
        <v>-0.051482945</v>
      </c>
      <c r="C375" s="1">
        <v>0.002002373</v>
      </c>
      <c r="D375" s="1">
        <v>2</v>
      </c>
      <c r="E375" s="1">
        <v>17</v>
      </c>
      <c r="F375" s="1" t="str">
        <f>IF(AND(E375&gt;=2,E375&lt;=17),"child_adolescent",IF(AND(E375&gt;=18,E375&lt;=39),"young",IF(AND(E375&gt;=40,E375&lt;=59),"middle",IF(E375&gt;=60,"old",NA))))</f>
        <v>child_adolescent</v>
      </c>
      <c r="G375" s="1">
        <v>0.298299995527122</v>
      </c>
      <c r="H375" s="1">
        <f t="shared" si="5"/>
        <v>0.980299995527122</v>
      </c>
      <c r="I375" s="1">
        <v>0.019404527</v>
      </c>
      <c r="J375" s="1">
        <v>0.026453571</v>
      </c>
      <c r="K375" s="1">
        <v>0.010041666</v>
      </c>
      <c r="L375" s="1">
        <v>0.010046547</v>
      </c>
      <c r="M375" s="1">
        <v>0.009816666</v>
      </c>
      <c r="N375" s="1">
        <v>0.011879365</v>
      </c>
      <c r="O375" s="1">
        <v>0.010234881</v>
      </c>
      <c r="P375" s="1">
        <v>0.012384008</v>
      </c>
      <c r="Q375" s="1">
        <v>0.003456071</v>
      </c>
      <c r="R375" s="1">
        <v>0.006312421</v>
      </c>
      <c r="S375" s="1">
        <v>0.013582857</v>
      </c>
      <c r="T375" s="1">
        <v>-0.013595873</v>
      </c>
      <c r="U375" s="1">
        <v>-0.004634008</v>
      </c>
      <c r="V375" s="1">
        <v>0.007857103</v>
      </c>
      <c r="W375" s="1">
        <v>0.012899841</v>
      </c>
    </row>
    <row r="376" s="1" customFormat="1" spans="1:23">
      <c r="A376" s="1" t="s">
        <v>397</v>
      </c>
      <c r="B376" s="1">
        <v>-0.047524138</v>
      </c>
      <c r="C376" s="1">
        <v>-0.006463157</v>
      </c>
      <c r="D376" s="1">
        <v>2</v>
      </c>
      <c r="E376" s="1">
        <v>12</v>
      </c>
      <c r="F376" s="1" t="str">
        <f>IF(AND(E376&gt;=2,E376&lt;=17),"child_adolescent",IF(AND(E376&gt;=18,E376&lt;=39),"young",IF(AND(E376&gt;=40,E376&lt;=59),"middle",IF(E376&gt;=60,"old",NA))))</f>
        <v>child_adolescent</v>
      </c>
      <c r="G376" s="1">
        <v>0.288299994088383</v>
      </c>
      <c r="H376" s="1">
        <f t="shared" si="5"/>
        <v>0.970299994088383</v>
      </c>
      <c r="I376" s="1">
        <v>0.008802173</v>
      </c>
      <c r="J376" s="1">
        <v>0.026153293</v>
      </c>
      <c r="K376" s="1">
        <v>0.018566991</v>
      </c>
      <c r="L376" s="1">
        <v>0.011559015</v>
      </c>
      <c r="M376" s="1">
        <v>0.010105278</v>
      </c>
      <c r="N376" s="1">
        <v>0.008131237</v>
      </c>
      <c r="O376" s="1">
        <v>0.013560714</v>
      </c>
      <c r="P376" s="1">
        <v>0.007345952</v>
      </c>
      <c r="Q376" s="1">
        <v>0.010873892</v>
      </c>
      <c r="R376" s="1">
        <v>0.005985635</v>
      </c>
      <c r="S376" s="1">
        <v>-0.012380239</v>
      </c>
      <c r="T376" s="1">
        <v>0.005468651</v>
      </c>
      <c r="U376" s="1">
        <v>0.010444484</v>
      </c>
      <c r="V376" s="1">
        <v>-0.01114575</v>
      </c>
      <c r="W376" s="1">
        <v>-0.00025246</v>
      </c>
    </row>
    <row r="377" s="1" customFormat="1" spans="1:23">
      <c r="A377" s="1" t="s">
        <v>398</v>
      </c>
      <c r="B377" s="1">
        <v>-0.039313682</v>
      </c>
      <c r="C377" s="1">
        <v>-0.002194099</v>
      </c>
      <c r="D377" s="1">
        <v>2</v>
      </c>
      <c r="E377" s="1">
        <v>12</v>
      </c>
      <c r="F377" s="1" t="str">
        <f>IF(AND(E377&gt;=2,E377&lt;=17),"child_adolescent",IF(AND(E377&gt;=18,E377&lt;=39),"young",IF(AND(E377&gt;=40,E377&lt;=59),"middle",IF(E377&gt;=60,"old",NA))))</f>
        <v>child_adolescent</v>
      </c>
      <c r="G377" s="1">
        <v>0.168299997105092</v>
      </c>
      <c r="H377" s="1">
        <f t="shared" si="5"/>
        <v>0.850299997105092</v>
      </c>
      <c r="I377" s="1">
        <v>0.008209518</v>
      </c>
      <c r="J377" s="1">
        <v>0.02759611</v>
      </c>
      <c r="K377" s="1">
        <v>0.013817936</v>
      </c>
      <c r="L377" s="1">
        <v>0.006503171</v>
      </c>
      <c r="M377" s="1">
        <v>0.009774127</v>
      </c>
      <c r="N377" s="1">
        <v>0.007214361</v>
      </c>
      <c r="O377" s="1">
        <v>0.013061829</v>
      </c>
      <c r="P377" s="1">
        <v>0.006946865</v>
      </c>
      <c r="Q377" s="1">
        <v>0.010252972</v>
      </c>
      <c r="R377" s="1">
        <v>0.00409127</v>
      </c>
      <c r="S377" s="1">
        <v>-0.008838254</v>
      </c>
      <c r="T377" s="1">
        <v>0.004005278</v>
      </c>
      <c r="U377" s="1">
        <v>0.009060516</v>
      </c>
      <c r="V377" s="1">
        <v>-0.010125907</v>
      </c>
      <c r="W377" s="1">
        <v>-0.002854718</v>
      </c>
    </row>
    <row r="378" s="1" customFormat="1" spans="1:23">
      <c r="A378" s="1" t="s">
        <v>399</v>
      </c>
      <c r="B378" s="1">
        <v>-0.021084469</v>
      </c>
      <c r="C378" s="1">
        <v>0.02215635</v>
      </c>
      <c r="D378" s="1">
        <v>3</v>
      </c>
      <c r="E378" s="1">
        <v>14</v>
      </c>
      <c r="F378" s="1" t="str">
        <f>IF(AND(E378&gt;=2,E378&lt;=17),"child_adolescent",IF(AND(E378&gt;=18,E378&lt;=39),"young",IF(AND(E378&gt;=40,E378&lt;=59),"middle",IF(E378&gt;=60,"old",NA))))</f>
        <v>child_adolescent</v>
      </c>
      <c r="G378" s="1">
        <v>0.18829999682126</v>
      </c>
      <c r="H378" s="1">
        <f t="shared" si="5"/>
        <v>0.87029999682126</v>
      </c>
      <c r="I378" s="1">
        <v>0.013345519</v>
      </c>
      <c r="J378" s="1">
        <v>0.019535555</v>
      </c>
      <c r="K378" s="1">
        <v>-0.042520829</v>
      </c>
      <c r="L378" s="1">
        <v>0.026586229</v>
      </c>
      <c r="M378" s="1">
        <v>0.009512258</v>
      </c>
      <c r="N378" s="1">
        <v>0.015897897</v>
      </c>
      <c r="O378" s="1">
        <v>-0.004901309</v>
      </c>
      <c r="P378" s="1">
        <v>-0.020198482</v>
      </c>
      <c r="Q378" s="1">
        <v>0.014607143</v>
      </c>
      <c r="R378" s="1">
        <v>0.012121547</v>
      </c>
      <c r="S378" s="1">
        <v>0.014487698</v>
      </c>
      <c r="T378" s="1">
        <v>-0.020021696</v>
      </c>
      <c r="U378" s="1">
        <v>0.007515357</v>
      </c>
      <c r="V378" s="1">
        <v>-0.013750436</v>
      </c>
      <c r="W378" s="1">
        <v>-0.007010754</v>
      </c>
    </row>
    <row r="379" s="1" customFormat="1" spans="1:23">
      <c r="A379" s="1" t="s">
        <v>400</v>
      </c>
      <c r="B379" s="1">
        <v>-0.042934266</v>
      </c>
      <c r="C379" s="1">
        <v>0.017369226</v>
      </c>
      <c r="D379" s="1">
        <v>3</v>
      </c>
      <c r="E379" s="1">
        <v>14</v>
      </c>
      <c r="F379" s="1" t="str">
        <f>IF(AND(E379&gt;=2,E379&lt;=17),"child_adolescent",IF(AND(E379&gt;=18,E379&lt;=39),"young",IF(AND(E379&gt;=40,E379&lt;=59),"middle",IF(E379&gt;=60,"old",NA))))</f>
        <v>child_adolescent</v>
      </c>
      <c r="G379" s="1">
        <v>0.268299996752967</v>
      </c>
      <c r="H379" s="1">
        <f t="shared" si="5"/>
        <v>0.950299996752967</v>
      </c>
      <c r="I379" s="1">
        <v>0.013783056</v>
      </c>
      <c r="J379" s="1">
        <v>0.023949761</v>
      </c>
      <c r="K379" s="1">
        <v>0.008338452</v>
      </c>
      <c r="L379" s="1">
        <v>0.024848888</v>
      </c>
      <c r="M379" s="1">
        <v>0.012766032</v>
      </c>
      <c r="N379" s="1">
        <v>0.014038571</v>
      </c>
      <c r="O379" s="1">
        <v>0.004222369</v>
      </c>
      <c r="P379" s="1">
        <v>-0.020077906</v>
      </c>
      <c r="Q379" s="1">
        <v>0.011004682</v>
      </c>
      <c r="R379" s="1">
        <v>0.008461786</v>
      </c>
      <c r="S379" s="1">
        <v>0.011585317</v>
      </c>
      <c r="T379" s="1">
        <v>0.00188786</v>
      </c>
      <c r="U379" s="1">
        <v>-0.001715675</v>
      </c>
      <c r="V379" s="1">
        <v>-0.012577508</v>
      </c>
      <c r="W379" s="1">
        <v>0.010717936</v>
      </c>
    </row>
    <row r="380" s="1" customFormat="1" spans="1:23">
      <c r="A380" s="1" t="s">
        <v>401</v>
      </c>
      <c r="B380" s="1">
        <v>-0.031727468</v>
      </c>
      <c r="C380" s="1">
        <v>0.021137192</v>
      </c>
      <c r="D380" s="1">
        <v>3</v>
      </c>
      <c r="E380" s="1">
        <v>14</v>
      </c>
      <c r="F380" s="1" t="str">
        <f>IF(AND(E380&gt;=2,E380&lt;=17),"child_adolescent",IF(AND(E380&gt;=18,E380&lt;=39),"young",IF(AND(E380&gt;=40,E380&lt;=59),"middle",IF(E380&gt;=60,"old",NA))))</f>
        <v>child_adolescent</v>
      </c>
      <c r="G380" s="1">
        <v>0.238299996491459</v>
      </c>
      <c r="H380" s="1">
        <f t="shared" si="5"/>
        <v>0.920299996491459</v>
      </c>
      <c r="I380" s="1">
        <v>0.013002352</v>
      </c>
      <c r="J380" s="1">
        <v>0.024043095</v>
      </c>
      <c r="K380" s="1">
        <v>-0.010409881</v>
      </c>
      <c r="L380" s="1">
        <v>0.02880992</v>
      </c>
      <c r="M380" s="1">
        <v>0.010473099</v>
      </c>
      <c r="N380" s="1">
        <v>0.013191468</v>
      </c>
      <c r="O380" s="1">
        <v>-0.012605451</v>
      </c>
      <c r="P380" s="1">
        <v>-0.015566562</v>
      </c>
      <c r="Q380" s="1">
        <v>0.0131625</v>
      </c>
      <c r="R380" s="1">
        <v>0.01029627</v>
      </c>
      <c r="S380" s="1">
        <v>0.01214746</v>
      </c>
      <c r="T380" s="1">
        <v>-0.010584964</v>
      </c>
      <c r="U380" s="1">
        <v>-0.00617623</v>
      </c>
      <c r="V380" s="1">
        <v>-0.018454762</v>
      </c>
      <c r="W380" s="1">
        <v>0.011860122</v>
      </c>
    </row>
    <row r="381" s="1" customFormat="1" spans="1:23">
      <c r="A381" s="1" t="s">
        <v>402</v>
      </c>
      <c r="B381" s="1">
        <v>-0.029728775</v>
      </c>
      <c r="C381" s="1">
        <v>0.024041874</v>
      </c>
      <c r="D381" s="1">
        <v>3</v>
      </c>
      <c r="E381" s="1">
        <v>14</v>
      </c>
      <c r="F381" s="1" t="str">
        <f>IF(AND(E381&gt;=2,E381&lt;=17),"child_adolescent",IF(AND(E381&gt;=18,E381&lt;=39),"young",IF(AND(E381&gt;=40,E381&lt;=59),"middle",IF(E381&gt;=60,"old",NA))))</f>
        <v>child_adolescent</v>
      </c>
      <c r="G381" s="1">
        <v>0.238299996782388</v>
      </c>
      <c r="H381" s="1">
        <f t="shared" si="5"/>
        <v>0.920299996782388</v>
      </c>
      <c r="I381" s="1">
        <v>0.012844091</v>
      </c>
      <c r="J381" s="1">
        <v>0.027675912</v>
      </c>
      <c r="K381" s="1">
        <v>-0.031551987</v>
      </c>
      <c r="L381" s="1">
        <v>0.024456666</v>
      </c>
      <c r="M381" s="1">
        <v>0.010012818</v>
      </c>
      <c r="N381" s="1">
        <v>0.015107936</v>
      </c>
      <c r="O381" s="1">
        <v>0.004737576</v>
      </c>
      <c r="P381" s="1">
        <v>-0.017948341</v>
      </c>
      <c r="Q381" s="1">
        <v>0.007871659</v>
      </c>
      <c r="R381" s="1">
        <v>0.011523452</v>
      </c>
      <c r="S381" s="1">
        <v>0.012223809</v>
      </c>
      <c r="T381" s="1">
        <v>-0.040715281</v>
      </c>
      <c r="U381" s="1">
        <v>-0.003267579</v>
      </c>
      <c r="V381" s="1">
        <v>0.006781346</v>
      </c>
      <c r="W381" s="1">
        <v>-0.008196706</v>
      </c>
    </row>
    <row r="382" s="1" customFormat="1" spans="1:23">
      <c r="A382" s="1" t="s">
        <v>403</v>
      </c>
      <c r="B382" s="1">
        <v>-0.007398192</v>
      </c>
      <c r="C382" s="1">
        <v>-0.013769613</v>
      </c>
      <c r="D382" s="1">
        <v>1</v>
      </c>
      <c r="E382" s="1">
        <v>14</v>
      </c>
      <c r="F382" s="1" t="str">
        <f>IF(AND(E382&gt;=2,E382&lt;=17),"child_adolescent",IF(AND(E382&gt;=18,E382&lt;=39),"young",IF(AND(E382&gt;=40,E382&lt;=59),"middle",IF(E382&gt;=60,"old",NA))))</f>
        <v>child_adolescent</v>
      </c>
      <c r="G382" s="1">
        <v>0.228299998093702</v>
      </c>
      <c r="H382" s="1">
        <f t="shared" si="5"/>
        <v>0.910299998093702</v>
      </c>
      <c r="I382" s="1">
        <v>-0.04379461</v>
      </c>
      <c r="J382" s="1">
        <v>0.021807936</v>
      </c>
      <c r="K382" s="1">
        <v>-0.034063423</v>
      </c>
      <c r="L382" s="1">
        <v>0.025468813</v>
      </c>
      <c r="M382" s="1">
        <v>0.009947504</v>
      </c>
      <c r="N382" s="1">
        <v>0.020403849</v>
      </c>
      <c r="O382" s="1">
        <v>0.000781449</v>
      </c>
      <c r="P382" s="1">
        <v>-0.004211805</v>
      </c>
      <c r="Q382" s="1">
        <v>0.012685417</v>
      </c>
      <c r="R382" s="1">
        <v>0.010947024</v>
      </c>
      <c r="S382" s="1">
        <v>-0.021413492</v>
      </c>
      <c r="T382" s="1">
        <v>-0.019947584</v>
      </c>
      <c r="U382" s="1">
        <v>0.008729047</v>
      </c>
      <c r="V382" s="1">
        <v>-0.004668352</v>
      </c>
      <c r="W382" s="1">
        <v>-0.003504841</v>
      </c>
    </row>
    <row r="383" s="1" customFormat="1" spans="1:23">
      <c r="A383" s="1" t="s">
        <v>404</v>
      </c>
      <c r="B383" s="1">
        <v>-0.037956006</v>
      </c>
      <c r="C383" s="1">
        <v>0.025801852</v>
      </c>
      <c r="D383" s="1">
        <v>3</v>
      </c>
      <c r="E383" s="1">
        <v>14</v>
      </c>
      <c r="F383" s="1" t="str">
        <f>IF(AND(E383&gt;=2,E383&lt;=17),"child_adolescent",IF(AND(E383&gt;=18,E383&lt;=39),"young",IF(AND(E383&gt;=40,E383&lt;=59),"middle",IF(E383&gt;=60,"old",NA))))</f>
        <v>child_adolescent</v>
      </c>
      <c r="G383" s="1">
        <v>0.238299995097395</v>
      </c>
      <c r="H383" s="1">
        <f t="shared" si="5"/>
        <v>0.920299995097395</v>
      </c>
      <c r="I383" s="1">
        <v>0.01127877</v>
      </c>
      <c r="J383" s="1">
        <v>0.032167261</v>
      </c>
      <c r="K383" s="1">
        <v>-0.015174462</v>
      </c>
      <c r="L383" s="1">
        <v>0.021501785</v>
      </c>
      <c r="M383" s="1">
        <v>0.011832583</v>
      </c>
      <c r="N383" s="1">
        <v>0.009950635</v>
      </c>
      <c r="O383" s="1">
        <v>0.009295061</v>
      </c>
      <c r="P383" s="1">
        <v>-0.024020974</v>
      </c>
      <c r="Q383" s="1">
        <v>0.010029841</v>
      </c>
      <c r="R383" s="1">
        <v>0.007848214</v>
      </c>
      <c r="S383" s="1">
        <v>0.013311667</v>
      </c>
      <c r="T383" s="1">
        <v>-0.004130336</v>
      </c>
      <c r="U383" s="1">
        <v>-0.004215714</v>
      </c>
      <c r="V383" s="1">
        <v>0.009220141</v>
      </c>
      <c r="W383" s="1">
        <v>0.012600397</v>
      </c>
    </row>
    <row r="384" s="1" customFormat="1" spans="1:23">
      <c r="A384" s="1" t="s">
        <v>405</v>
      </c>
      <c r="B384" s="1">
        <v>-0.0465139</v>
      </c>
      <c r="C384" s="1">
        <v>0.002139329</v>
      </c>
      <c r="D384" s="1">
        <v>2</v>
      </c>
      <c r="E384" s="1">
        <v>30</v>
      </c>
      <c r="F384" s="1" t="str">
        <f>IF(AND(E384&gt;=2,E384&lt;=17),"child_adolescent",IF(AND(E384&gt;=18,E384&lt;=39),"young",IF(AND(E384&gt;=40,E384&lt;=59),"middle",IF(E384&gt;=60,"old",NA))))</f>
        <v>young</v>
      </c>
      <c r="G384" s="1">
        <v>0.308299996369041</v>
      </c>
      <c r="H384" s="1">
        <f t="shared" si="5"/>
        <v>0.990299996369041</v>
      </c>
      <c r="I384" s="1">
        <v>0.008939087</v>
      </c>
      <c r="J384" s="1">
        <v>0.026629206</v>
      </c>
      <c r="K384" s="1">
        <v>0.011209206</v>
      </c>
      <c r="L384" s="1">
        <v>-0.055923015</v>
      </c>
      <c r="M384" s="1">
        <v>0.007269246</v>
      </c>
      <c r="N384" s="1">
        <v>0.011689405</v>
      </c>
      <c r="O384" s="1">
        <v>0.020304801</v>
      </c>
      <c r="P384" s="1">
        <v>0.014295238</v>
      </c>
      <c r="Q384" s="1">
        <v>-0.005700198</v>
      </c>
      <c r="R384" s="1">
        <v>0.006979762</v>
      </c>
      <c r="S384" s="1">
        <v>0.011006111</v>
      </c>
      <c r="T384" s="1">
        <v>0.005945635</v>
      </c>
      <c r="U384" s="1">
        <v>0.002632381</v>
      </c>
      <c r="V384" s="1">
        <v>0.010012936</v>
      </c>
      <c r="W384" s="1">
        <v>0.010902698</v>
      </c>
    </row>
    <row r="385" s="1" customFormat="1" spans="1:23">
      <c r="A385" s="1" t="s">
        <v>406</v>
      </c>
      <c r="B385" s="1">
        <v>-0.04964426</v>
      </c>
      <c r="C385" s="1">
        <v>-0.000922795</v>
      </c>
      <c r="D385" s="1">
        <v>2</v>
      </c>
      <c r="E385" s="1">
        <v>30</v>
      </c>
      <c r="F385" s="1" t="str">
        <f>IF(AND(E385&gt;=2,E385&lt;=17),"child_adolescent",IF(AND(E385&gt;=18,E385&lt;=39),"young",IF(AND(E385&gt;=40,E385&lt;=59),"middle",IF(E385&gt;=60,"old",NA))))</f>
        <v>young</v>
      </c>
      <c r="G385" s="1">
        <v>0.298299995942998</v>
      </c>
      <c r="H385" s="1">
        <f t="shared" si="5"/>
        <v>0.980299995942998</v>
      </c>
      <c r="I385" s="1">
        <v>0.007750476</v>
      </c>
      <c r="J385" s="1">
        <v>0.029013968</v>
      </c>
      <c r="K385" s="1">
        <v>0.015023412</v>
      </c>
      <c r="L385" s="1">
        <v>-0.033037737</v>
      </c>
      <c r="M385" s="1">
        <v>0.006695317</v>
      </c>
      <c r="N385" s="1">
        <v>0.010740079</v>
      </c>
      <c r="O385" s="1">
        <v>0.020166587</v>
      </c>
      <c r="P385" s="1">
        <v>0.01453</v>
      </c>
      <c r="Q385" s="1">
        <v>-0.003818175</v>
      </c>
      <c r="R385" s="1">
        <v>0.005266825</v>
      </c>
      <c r="S385" s="1">
        <v>0.011173175</v>
      </c>
      <c r="T385" s="1">
        <v>0.0058</v>
      </c>
      <c r="U385" s="1">
        <v>-0.003035635</v>
      </c>
      <c r="V385" s="1">
        <v>0.010518651</v>
      </c>
      <c r="W385" s="1">
        <v>0.009719404</v>
      </c>
    </row>
    <row r="386" s="1" customFormat="1" spans="1:23">
      <c r="A386" s="1" t="s">
        <v>407</v>
      </c>
      <c r="B386" s="1">
        <v>-0.043905914</v>
      </c>
      <c r="C386" s="1">
        <v>0.006248402</v>
      </c>
      <c r="D386" s="1">
        <v>3</v>
      </c>
      <c r="E386" s="1">
        <v>30</v>
      </c>
      <c r="F386" s="1" t="str">
        <f>IF(AND(E386&gt;=2,E386&lt;=17),"child_adolescent",IF(AND(E386&gt;=18,E386&lt;=39),"young",IF(AND(E386&gt;=40,E386&lt;=59),"middle",IF(E386&gt;=60,"old",NA))))</f>
        <v>young</v>
      </c>
      <c r="G386" s="1">
        <v>0.248299997717767</v>
      </c>
      <c r="H386" s="1">
        <f t="shared" si="5"/>
        <v>0.930299997717767</v>
      </c>
      <c r="I386" s="1">
        <v>0.010480159</v>
      </c>
      <c r="J386" s="1">
        <v>0.025530555</v>
      </c>
      <c r="K386" s="1">
        <v>0.011372579</v>
      </c>
      <c r="L386" s="1">
        <v>-0.057053094</v>
      </c>
      <c r="M386" s="1">
        <v>0.006795675</v>
      </c>
      <c r="N386" s="1">
        <v>0.012905635</v>
      </c>
      <c r="O386" s="1">
        <v>0.01572377</v>
      </c>
      <c r="P386" s="1">
        <v>0.014300476</v>
      </c>
      <c r="Q386" s="1">
        <v>0.003235357</v>
      </c>
      <c r="R386" s="1">
        <v>0.005249603</v>
      </c>
      <c r="S386" s="1">
        <v>0.011492976</v>
      </c>
      <c r="T386" s="1">
        <v>0.006137778</v>
      </c>
      <c r="U386" s="1">
        <v>0.004000595</v>
      </c>
      <c r="V386" s="1">
        <v>0.010404881</v>
      </c>
      <c r="W386" s="1">
        <v>0.010191547</v>
      </c>
    </row>
    <row r="387" s="1" customFormat="1" spans="1:23">
      <c r="A387" s="1" t="s">
        <v>408</v>
      </c>
      <c r="B387" s="1">
        <v>-0.040124975</v>
      </c>
      <c r="C387" s="1">
        <v>-0.003251816</v>
      </c>
      <c r="D387" s="1">
        <v>2</v>
      </c>
      <c r="E387" s="1">
        <v>30</v>
      </c>
      <c r="F387" s="1" t="str">
        <f>IF(AND(E387&gt;=2,E387&lt;=17),"child_adolescent",IF(AND(E387&gt;=18,E387&lt;=39),"young",IF(AND(E387&gt;=40,E387&lt;=59),"middle",IF(E387&gt;=60,"old",NA))))</f>
        <v>young</v>
      </c>
      <c r="G387" s="1">
        <v>0.22829999838188</v>
      </c>
      <c r="H387" s="1">
        <f t="shared" ref="H387:H450" si="6">0.682+G387</f>
        <v>0.91029999838188</v>
      </c>
      <c r="I387" s="1">
        <v>0.010497897</v>
      </c>
      <c r="J387" s="1">
        <v>0.030094364</v>
      </c>
      <c r="K387" s="1">
        <v>0.011727936</v>
      </c>
      <c r="L387" s="1">
        <v>-0.031410634</v>
      </c>
      <c r="M387" s="1">
        <v>-0.041886626</v>
      </c>
      <c r="N387" s="1">
        <v>0.012152897</v>
      </c>
      <c r="O387" s="1">
        <v>0.014105754</v>
      </c>
      <c r="P387" s="1">
        <v>0.015926111</v>
      </c>
      <c r="Q387" s="1">
        <v>0.003794246</v>
      </c>
      <c r="R387" s="1">
        <v>0.006598413</v>
      </c>
      <c r="S387" s="1">
        <v>0.011208611</v>
      </c>
      <c r="T387" s="1">
        <v>0.005314682</v>
      </c>
      <c r="U387" s="1">
        <v>0.005159167</v>
      </c>
      <c r="V387" s="1">
        <v>0.013933095</v>
      </c>
      <c r="W387" s="1">
        <v>0.008480754</v>
      </c>
    </row>
    <row r="388" s="1" customFormat="1" spans="1:23">
      <c r="A388" s="1" t="s">
        <v>409</v>
      </c>
      <c r="B388" s="1">
        <v>-0.044071067</v>
      </c>
      <c r="C388" s="1">
        <v>-0.000271364</v>
      </c>
      <c r="D388" s="1">
        <v>2</v>
      </c>
      <c r="E388" s="1">
        <v>30</v>
      </c>
      <c r="F388" s="1" t="str">
        <f>IF(AND(E388&gt;=2,E388&lt;=17),"child_adolescent",IF(AND(E388&gt;=18,E388&lt;=39),"young",IF(AND(E388&gt;=40,E388&lt;=59),"middle",IF(E388&gt;=60,"old",NA))))</f>
        <v>young</v>
      </c>
      <c r="G388" s="1">
        <v>0.24829999599101</v>
      </c>
      <c r="H388" s="1">
        <f t="shared" si="6"/>
        <v>0.93029999599101</v>
      </c>
      <c r="I388" s="1">
        <v>0.010104917</v>
      </c>
      <c r="J388" s="1">
        <v>0.029962341</v>
      </c>
      <c r="K388" s="1">
        <v>0.011650119</v>
      </c>
      <c r="L388" s="1">
        <v>-0.038067579</v>
      </c>
      <c r="M388" s="1">
        <v>0.007639127</v>
      </c>
      <c r="N388" s="1">
        <v>0.008707024</v>
      </c>
      <c r="O388" s="1">
        <v>0.020253135</v>
      </c>
      <c r="P388" s="1">
        <v>0.012406468</v>
      </c>
      <c r="Q388" s="1">
        <v>-0.023496071</v>
      </c>
      <c r="R388" s="1">
        <v>0.003294841</v>
      </c>
      <c r="S388" s="1">
        <v>0.010046944</v>
      </c>
      <c r="T388" s="1">
        <v>0.005209286</v>
      </c>
      <c r="U388" s="1">
        <v>0.001619048</v>
      </c>
      <c r="V388" s="1">
        <v>0.009640357</v>
      </c>
      <c r="W388" s="1">
        <v>-0.005788889</v>
      </c>
    </row>
    <row r="389" s="1" customFormat="1" spans="1:23">
      <c r="A389" s="1" t="s">
        <v>410</v>
      </c>
      <c r="B389" s="1">
        <v>-0.045303095</v>
      </c>
      <c r="C389" s="1">
        <v>0.001929693</v>
      </c>
      <c r="D389" s="1">
        <v>2</v>
      </c>
      <c r="E389" s="1">
        <v>30</v>
      </c>
      <c r="F389" s="1" t="str">
        <f>IF(AND(E389&gt;=2,E389&lt;=17),"child_adolescent",IF(AND(E389&gt;=18,E389&lt;=39),"young",IF(AND(E389&gt;=40,E389&lt;=59),"middle",IF(E389&gt;=60,"old",NA))))</f>
        <v>young</v>
      </c>
      <c r="G389" s="1">
        <v>0.25829999500208</v>
      </c>
      <c r="H389" s="1">
        <f t="shared" si="6"/>
        <v>0.94029999500208</v>
      </c>
      <c r="I389" s="1">
        <v>0.008205317</v>
      </c>
      <c r="J389" s="1">
        <v>0.033204722</v>
      </c>
      <c r="K389" s="1">
        <v>0.011730039</v>
      </c>
      <c r="L389" s="1">
        <v>-0.029945237</v>
      </c>
      <c r="M389" s="1">
        <v>0.007576984</v>
      </c>
      <c r="N389" s="1">
        <v>-0.003022223</v>
      </c>
      <c r="O389" s="1">
        <v>0.015235476</v>
      </c>
      <c r="P389" s="1">
        <v>0.013718373</v>
      </c>
      <c r="Q389" s="1">
        <v>-0.00174131</v>
      </c>
      <c r="R389" s="1">
        <v>0.003650357</v>
      </c>
      <c r="S389" s="1">
        <v>0.01003369</v>
      </c>
      <c r="T389" s="1">
        <v>0.004873611</v>
      </c>
      <c r="U389" s="1">
        <v>-0.000897698</v>
      </c>
      <c r="V389" s="1">
        <v>0.014160397</v>
      </c>
      <c r="W389" s="1">
        <v>0.008565873</v>
      </c>
    </row>
    <row r="390" s="1" customFormat="1" spans="1:23">
      <c r="A390" s="1" t="s">
        <v>411</v>
      </c>
      <c r="B390" s="1">
        <v>-0.054296101</v>
      </c>
      <c r="C390" s="1">
        <v>-0.001193288</v>
      </c>
      <c r="D390" s="1">
        <v>2</v>
      </c>
      <c r="E390" s="1">
        <v>30</v>
      </c>
      <c r="F390" s="1" t="str">
        <f>IF(AND(E390&gt;=2,E390&lt;=17),"child_adolescent",IF(AND(E390&gt;=18,E390&lt;=39),"young",IF(AND(E390&gt;=40,E390&lt;=59),"middle",IF(E390&gt;=60,"old",NA))))</f>
        <v>young</v>
      </c>
      <c r="G390" s="1">
        <v>0.318299995119856</v>
      </c>
      <c r="H390" s="1">
        <f t="shared" si="6"/>
        <v>1.00029999511986</v>
      </c>
      <c r="I390" s="1">
        <v>0.008770879</v>
      </c>
      <c r="J390" s="1">
        <v>0.03438115</v>
      </c>
      <c r="K390" s="1">
        <v>0.015115476</v>
      </c>
      <c r="L390" s="1">
        <v>-0.028185912</v>
      </c>
      <c r="M390" s="1">
        <v>0.008205397</v>
      </c>
      <c r="N390" s="1">
        <v>0.010529127</v>
      </c>
      <c r="O390" s="1">
        <v>0.021024087</v>
      </c>
      <c r="P390" s="1">
        <v>0.015558095</v>
      </c>
      <c r="Q390" s="1">
        <v>-0.006967817</v>
      </c>
      <c r="R390" s="1">
        <v>0.005382778</v>
      </c>
      <c r="S390" s="1">
        <v>0.009587976</v>
      </c>
      <c r="T390" s="1">
        <v>0.005493928</v>
      </c>
      <c r="U390" s="1">
        <v>-0.000368412</v>
      </c>
      <c r="V390" s="1">
        <v>0.01184873</v>
      </c>
      <c r="W390" s="1">
        <v>0.010884682</v>
      </c>
    </row>
    <row r="391" s="1" customFormat="1" spans="1:23">
      <c r="A391" s="1" t="s">
        <v>412</v>
      </c>
      <c r="B391" s="1">
        <v>-0.04854146</v>
      </c>
      <c r="C391" s="1">
        <v>-0.001185844</v>
      </c>
      <c r="D391" s="1">
        <v>2</v>
      </c>
      <c r="E391" s="1">
        <v>30</v>
      </c>
      <c r="F391" s="1" t="str">
        <f>IF(AND(E391&gt;=2,E391&lt;=17),"child_adolescent",IF(AND(E391&gt;=18,E391&lt;=39),"young",IF(AND(E391&gt;=40,E391&lt;=59),"middle",IF(E391&gt;=60,"old",NA))))</f>
        <v>young</v>
      </c>
      <c r="G391" s="1">
        <v>0.278299995949191</v>
      </c>
      <c r="H391" s="1">
        <f t="shared" si="6"/>
        <v>0.960299995949191</v>
      </c>
      <c r="I391" s="1">
        <v>0.009153965</v>
      </c>
      <c r="J391" s="1">
        <v>0.030854249</v>
      </c>
      <c r="K391" s="1">
        <v>0.011411234</v>
      </c>
      <c r="L391" s="1">
        <v>-0.034612734</v>
      </c>
      <c r="M391" s="1">
        <v>0.007935714</v>
      </c>
      <c r="N391" s="1">
        <v>0.008814884</v>
      </c>
      <c r="O391" s="1">
        <v>0.020914682</v>
      </c>
      <c r="P391" s="1">
        <v>0.014851825</v>
      </c>
      <c r="Q391" s="1">
        <v>-0.005105833</v>
      </c>
      <c r="R391" s="1">
        <v>0.006200996</v>
      </c>
      <c r="S391" s="1">
        <v>0.009929802</v>
      </c>
      <c r="T391" s="1">
        <v>0.006355278</v>
      </c>
      <c r="U391" s="1">
        <v>-0.003844084</v>
      </c>
      <c r="V391" s="1">
        <v>0.011358611</v>
      </c>
      <c r="W391" s="1">
        <v>0.004079524</v>
      </c>
    </row>
    <row r="392" s="1" customFormat="1" spans="1:23">
      <c r="A392" s="1" t="s">
        <v>413</v>
      </c>
      <c r="B392" s="1">
        <v>-0.047436145</v>
      </c>
      <c r="C392" s="1">
        <v>0.004846281</v>
      </c>
      <c r="D392" s="1">
        <v>2</v>
      </c>
      <c r="E392" s="1">
        <v>30</v>
      </c>
      <c r="F392" s="1" t="str">
        <f>IF(AND(E392&gt;=2,E392&lt;=17),"child_adolescent",IF(AND(E392&gt;=18,E392&lt;=39),"young",IF(AND(E392&gt;=40,E392&lt;=59),"middle",IF(E392&gt;=60,"old",NA))))</f>
        <v>young</v>
      </c>
      <c r="G392" s="1">
        <v>0.288299996778459</v>
      </c>
      <c r="H392" s="1">
        <f t="shared" si="6"/>
        <v>0.970299996778459</v>
      </c>
      <c r="I392" s="1">
        <v>0.009089246</v>
      </c>
      <c r="J392" s="1">
        <v>0.029147344</v>
      </c>
      <c r="K392" s="1">
        <v>0.011946392</v>
      </c>
      <c r="L392" s="1">
        <v>-0.053187337</v>
      </c>
      <c r="M392" s="1">
        <v>0.009579444</v>
      </c>
      <c r="N392" s="1">
        <v>0.00985175</v>
      </c>
      <c r="O392" s="1">
        <v>0.021661627</v>
      </c>
      <c r="P392" s="1">
        <v>0.013137897</v>
      </c>
      <c r="Q392" s="1">
        <v>-0.001645516</v>
      </c>
      <c r="R392" s="1">
        <v>0.003748694</v>
      </c>
      <c r="S392" s="1">
        <v>0.009316706</v>
      </c>
      <c r="T392" s="1">
        <v>0.006413016</v>
      </c>
      <c r="U392" s="1">
        <v>0.004609289</v>
      </c>
      <c r="V392" s="1">
        <v>0.010617659</v>
      </c>
      <c r="W392" s="1">
        <v>0.009637777</v>
      </c>
    </row>
    <row r="393" s="1" customFormat="1" spans="1:23">
      <c r="A393" s="1" t="s">
        <v>414</v>
      </c>
      <c r="B393" s="1">
        <v>-0.040897788</v>
      </c>
      <c r="C393" s="1">
        <v>0.014400479</v>
      </c>
      <c r="D393" s="1">
        <v>3</v>
      </c>
      <c r="E393" s="1">
        <v>30</v>
      </c>
      <c r="F393" s="1" t="str">
        <f>IF(AND(E393&gt;=2,E393&lt;=17),"child_adolescent",IF(AND(E393&gt;=18,E393&lt;=39),"young",IF(AND(E393&gt;=40,E393&lt;=59),"middle",IF(E393&gt;=60,"old",NA))))</f>
        <v>young</v>
      </c>
      <c r="G393" s="1">
        <v>0.208299998871334</v>
      </c>
      <c r="H393" s="1">
        <f t="shared" si="6"/>
        <v>0.890299998871334</v>
      </c>
      <c r="I393" s="1">
        <v>0.009340758</v>
      </c>
      <c r="J393" s="1">
        <v>0.027990479</v>
      </c>
      <c r="K393" s="1">
        <v>0.008842381</v>
      </c>
      <c r="L393" s="1">
        <v>-0.088305157</v>
      </c>
      <c r="M393" s="1">
        <v>0.01003246</v>
      </c>
      <c r="N393" s="1">
        <v>0.011245357</v>
      </c>
      <c r="O393" s="1">
        <v>0.021314397</v>
      </c>
      <c r="P393" s="1">
        <v>0.012079841</v>
      </c>
      <c r="Q393" s="1">
        <v>0.002349405</v>
      </c>
      <c r="R393" s="1">
        <v>0.002228413</v>
      </c>
      <c r="S393" s="1">
        <v>0.009046349</v>
      </c>
      <c r="T393" s="1">
        <v>0.006344751</v>
      </c>
      <c r="U393" s="1">
        <v>-0.000505794</v>
      </c>
      <c r="V393" s="1">
        <v>0.014595386</v>
      </c>
      <c r="W393" s="1">
        <v>0.017934524</v>
      </c>
    </row>
    <row r="394" s="1" customFormat="1" spans="1:23">
      <c r="A394" s="1" t="s">
        <v>415</v>
      </c>
      <c r="B394" s="1">
        <v>-0.041342316</v>
      </c>
      <c r="C394" s="1">
        <v>-0.006375258</v>
      </c>
      <c r="D394" s="1">
        <v>2</v>
      </c>
      <c r="E394" s="1">
        <v>22</v>
      </c>
      <c r="F394" s="1" t="str">
        <f>IF(AND(E394&gt;=2,E394&lt;=17),"child_adolescent",IF(AND(E394&gt;=18,E394&lt;=39),"young",IF(AND(E394&gt;=40,E394&lt;=59),"middle",IF(E394&gt;=60,"old",NA))))</f>
        <v>young</v>
      </c>
      <c r="G394" s="1">
        <v>0.228299997588674</v>
      </c>
      <c r="H394" s="1">
        <f t="shared" si="6"/>
        <v>0.910299997588674</v>
      </c>
      <c r="I394" s="1">
        <v>0.009171349</v>
      </c>
      <c r="J394" s="1">
        <v>0.014616468</v>
      </c>
      <c r="K394" s="1">
        <v>0.012523849</v>
      </c>
      <c r="L394" s="1">
        <v>0.004669484</v>
      </c>
      <c r="M394" s="1">
        <v>0.008750198</v>
      </c>
      <c r="N394" s="1">
        <v>0.012161905</v>
      </c>
      <c r="O394" s="1">
        <v>0.010085159</v>
      </c>
      <c r="P394" s="1">
        <v>0.011269643</v>
      </c>
      <c r="Q394" s="1">
        <v>0.010823016</v>
      </c>
      <c r="R394" s="1">
        <v>0.001754722</v>
      </c>
      <c r="S394" s="1">
        <v>0.00809377</v>
      </c>
      <c r="T394" s="1">
        <v>0.006979444</v>
      </c>
      <c r="U394" s="1">
        <v>0.012001666</v>
      </c>
      <c r="V394" s="1">
        <v>-0.017349004</v>
      </c>
      <c r="W394" s="1">
        <v>-0.007616031</v>
      </c>
    </row>
    <row r="395" s="1" customFormat="1" spans="1:23">
      <c r="A395" s="1" t="s">
        <v>416</v>
      </c>
      <c r="B395" s="1">
        <v>-0.043211004</v>
      </c>
      <c r="C395" s="1">
        <v>-0.008718334</v>
      </c>
      <c r="D395" s="1">
        <v>2</v>
      </c>
      <c r="E395" s="1">
        <v>22</v>
      </c>
      <c r="F395" s="1" t="str">
        <f>IF(AND(E395&gt;=2,E395&lt;=17),"child_adolescent",IF(AND(E395&gt;=18,E395&lt;=39),"young",IF(AND(E395&gt;=40,E395&lt;=59),"middle",IF(E395&gt;=60,"old",NA))))</f>
        <v>young</v>
      </c>
      <c r="G395" s="1">
        <v>0.238299997364556</v>
      </c>
      <c r="H395" s="1">
        <f t="shared" si="6"/>
        <v>0.920299997364556</v>
      </c>
      <c r="I395" s="1">
        <v>0.006737817</v>
      </c>
      <c r="J395" s="1">
        <v>0.015201746</v>
      </c>
      <c r="K395" s="1">
        <v>0.009984722</v>
      </c>
      <c r="L395" s="1">
        <v>0.012975674</v>
      </c>
      <c r="M395" s="1">
        <v>0.009636944</v>
      </c>
      <c r="N395" s="1">
        <v>0.011405635</v>
      </c>
      <c r="O395" s="1">
        <v>0.010694354</v>
      </c>
      <c r="P395" s="1">
        <v>0.009129286</v>
      </c>
      <c r="Q395" s="1">
        <v>0.011292893</v>
      </c>
      <c r="R395" s="1">
        <v>0.005453932</v>
      </c>
      <c r="S395" s="1">
        <v>0.006432817</v>
      </c>
      <c r="T395" s="1">
        <v>0.005397886</v>
      </c>
      <c r="U395" s="1">
        <v>0.008281551</v>
      </c>
      <c r="V395" s="1">
        <v>-0.009178106</v>
      </c>
      <c r="W395" s="1">
        <v>0.015501468</v>
      </c>
    </row>
    <row r="396" s="1" customFormat="1" spans="1:23">
      <c r="A396" s="1" t="s">
        <v>417</v>
      </c>
      <c r="B396" s="1">
        <v>-0.030671203</v>
      </c>
      <c r="C396" s="1">
        <v>-0.003608511</v>
      </c>
      <c r="D396" s="1">
        <v>1</v>
      </c>
      <c r="E396" s="1">
        <v>22</v>
      </c>
      <c r="F396" s="1" t="str">
        <f>IF(AND(E396&gt;=2,E396&lt;=17),"child_adolescent",IF(AND(E396&gt;=18,E396&lt;=39),"young",IF(AND(E396&gt;=40,E396&lt;=59),"middle",IF(E396&gt;=60,"old",NA))))</f>
        <v>young</v>
      </c>
      <c r="G396" s="1">
        <v>0.248299994581775</v>
      </c>
      <c r="H396" s="1">
        <f t="shared" si="6"/>
        <v>0.930299994581775</v>
      </c>
      <c r="I396" s="1">
        <v>0.009968885</v>
      </c>
      <c r="J396" s="1">
        <v>-0.009609643</v>
      </c>
      <c r="K396" s="1">
        <v>0.010331464</v>
      </c>
      <c r="L396" s="1">
        <v>0.014461984</v>
      </c>
      <c r="M396" s="1">
        <v>0.013796865</v>
      </c>
      <c r="N396" s="1">
        <v>0.006192857</v>
      </c>
      <c r="O396" s="1">
        <v>0.008835952</v>
      </c>
      <c r="P396" s="1">
        <v>-0.002868292</v>
      </c>
      <c r="Q396" s="1">
        <v>0.012438373</v>
      </c>
      <c r="R396" s="1">
        <v>-0.014488651</v>
      </c>
      <c r="S396" s="1">
        <v>0.006077738</v>
      </c>
      <c r="T396" s="1">
        <v>0.00565254</v>
      </c>
      <c r="U396" s="1">
        <v>0.012181865</v>
      </c>
      <c r="V396" s="1">
        <v>0.002289603</v>
      </c>
      <c r="W396" s="1">
        <v>0.008533099</v>
      </c>
    </row>
    <row r="397" s="1" customFormat="1" spans="1:23">
      <c r="A397" s="1" t="s">
        <v>418</v>
      </c>
      <c r="B397" s="1">
        <v>-0.04373657</v>
      </c>
      <c r="C397" s="1">
        <v>-0.009196792</v>
      </c>
      <c r="D397" s="1">
        <v>2</v>
      </c>
      <c r="E397" s="1">
        <v>22</v>
      </c>
      <c r="F397" s="1" t="str">
        <f>IF(AND(E397&gt;=2,E397&lt;=17),"child_adolescent",IF(AND(E397&gt;=18,E397&lt;=39),"young",IF(AND(E397&gt;=40,E397&lt;=59),"middle",IF(E397&gt;=60,"old",NA))))</f>
        <v>young</v>
      </c>
      <c r="G397" s="1">
        <v>0.288299995441607</v>
      </c>
      <c r="H397" s="1">
        <f t="shared" si="6"/>
        <v>0.970299995441607</v>
      </c>
      <c r="I397" s="1">
        <v>0.005752576</v>
      </c>
      <c r="J397" s="1">
        <v>0.0114375</v>
      </c>
      <c r="K397" s="1">
        <v>0.010473246</v>
      </c>
      <c r="L397" s="1">
        <v>0.005010436</v>
      </c>
      <c r="M397" s="1">
        <v>0.009816908</v>
      </c>
      <c r="N397" s="1">
        <v>0.011705754</v>
      </c>
      <c r="O397" s="1">
        <v>0.009861948</v>
      </c>
      <c r="P397" s="1">
        <v>0.010116869</v>
      </c>
      <c r="Q397" s="1">
        <v>0.012389957</v>
      </c>
      <c r="R397" s="1">
        <v>0.006760119</v>
      </c>
      <c r="S397" s="1">
        <v>0.006878893</v>
      </c>
      <c r="T397" s="1">
        <v>0.006808928</v>
      </c>
      <c r="U397" s="1">
        <v>0.009427103</v>
      </c>
      <c r="V397" s="1">
        <v>-0.013675198</v>
      </c>
      <c r="W397" s="1">
        <v>0.01515</v>
      </c>
    </row>
    <row r="398" s="1" customFormat="1" spans="1:23">
      <c r="A398" s="1" t="s">
        <v>419</v>
      </c>
      <c r="B398" s="1">
        <v>-0.035901705</v>
      </c>
      <c r="C398" s="1">
        <v>-0.008016802</v>
      </c>
      <c r="D398" s="1">
        <v>1</v>
      </c>
      <c r="E398" s="1">
        <v>24</v>
      </c>
      <c r="F398" s="1" t="str">
        <f>IF(AND(E398&gt;=2,E398&lt;=17),"child_adolescent",IF(AND(E398&gt;=18,E398&lt;=39),"young",IF(AND(E398&gt;=40,E398&lt;=59),"middle",IF(E398&gt;=60,"old",NA))))</f>
        <v>young</v>
      </c>
      <c r="G398" s="1">
        <v>0.248299995981751</v>
      </c>
      <c r="H398" s="1">
        <f t="shared" si="6"/>
        <v>0.930299995981751</v>
      </c>
      <c r="I398" s="1">
        <v>0.010237619</v>
      </c>
      <c r="J398" s="1">
        <v>0.021977222</v>
      </c>
      <c r="K398" s="1">
        <v>0.014452381</v>
      </c>
      <c r="L398" s="1">
        <v>0.00129627</v>
      </c>
      <c r="M398" s="1">
        <v>-0.04446627</v>
      </c>
      <c r="N398" s="1">
        <v>0.010377936</v>
      </c>
      <c r="O398" s="1">
        <v>0.016292897</v>
      </c>
      <c r="P398" s="1">
        <v>0.014283333</v>
      </c>
      <c r="Q398" s="1">
        <v>0.007153055</v>
      </c>
      <c r="R398" s="1">
        <v>-0.013110199</v>
      </c>
      <c r="S398" s="1">
        <v>0.009343928</v>
      </c>
      <c r="T398" s="1">
        <v>0.005316786</v>
      </c>
      <c r="U398" s="1">
        <v>-0.012191508</v>
      </c>
      <c r="V398" s="1">
        <v>0.015148214</v>
      </c>
      <c r="W398" s="1">
        <v>-0.009160039</v>
      </c>
    </row>
    <row r="399" s="1" customFormat="1" spans="1:23">
      <c r="A399" s="1" t="s">
        <v>420</v>
      </c>
      <c r="B399" s="1">
        <v>-0.054180751</v>
      </c>
      <c r="C399" s="1">
        <v>0.001525374</v>
      </c>
      <c r="D399" s="1">
        <v>2</v>
      </c>
      <c r="E399" s="1">
        <v>21</v>
      </c>
      <c r="F399" s="1" t="str">
        <f>IF(AND(E399&gt;=2,E399&lt;=17),"child_adolescent",IF(AND(E399&gt;=18,E399&lt;=39),"young",IF(AND(E399&gt;=40,E399&lt;=59),"middle",IF(E399&gt;=60,"old",NA))))</f>
        <v>young</v>
      </c>
      <c r="G399" s="1">
        <v>0.318299995432757</v>
      </c>
      <c r="H399" s="1">
        <f t="shared" si="6"/>
        <v>1.00029999543276</v>
      </c>
      <c r="I399" s="1">
        <v>0.011285173</v>
      </c>
      <c r="J399" s="1">
        <v>0.025596348</v>
      </c>
      <c r="K399" s="1">
        <v>0.006623174</v>
      </c>
      <c r="L399" s="1">
        <v>0.017760039</v>
      </c>
      <c r="M399" s="1">
        <v>0.00938873</v>
      </c>
      <c r="N399" s="1">
        <v>0.014123532</v>
      </c>
      <c r="O399" s="1">
        <v>0.005062619</v>
      </c>
      <c r="P399" s="1">
        <v>0.007672298</v>
      </c>
      <c r="Q399" s="1">
        <v>0.015978492</v>
      </c>
      <c r="R399" s="1">
        <v>0.005355119</v>
      </c>
      <c r="S399" s="1">
        <v>0.011193968</v>
      </c>
      <c r="T399" s="1">
        <v>0.007450718</v>
      </c>
      <c r="U399" s="1">
        <v>0.006803254</v>
      </c>
      <c r="V399" s="1">
        <v>0.010150873</v>
      </c>
      <c r="W399" s="1">
        <v>0.021556626</v>
      </c>
    </row>
    <row r="400" s="1" customFormat="1" spans="1:23">
      <c r="A400" s="1" t="s">
        <v>421</v>
      </c>
      <c r="B400" s="1">
        <v>-0.051502922</v>
      </c>
      <c r="C400" s="1">
        <v>0.001716047</v>
      </c>
      <c r="D400" s="1">
        <v>2</v>
      </c>
      <c r="E400" s="1">
        <v>21</v>
      </c>
      <c r="F400" s="1" t="str">
        <f>IF(AND(E400&gt;=2,E400&lt;=17),"child_adolescent",IF(AND(E400&gt;=18,E400&lt;=39),"young",IF(AND(E400&gt;=40,E400&lt;=59),"middle",IF(E400&gt;=60,"old",NA))))</f>
        <v>young</v>
      </c>
      <c r="G400" s="1">
        <v>0.258299995581987</v>
      </c>
      <c r="H400" s="1">
        <f t="shared" si="6"/>
        <v>0.940299995581987</v>
      </c>
      <c r="I400" s="1">
        <v>0.010069343</v>
      </c>
      <c r="J400" s="1">
        <v>0.026425436</v>
      </c>
      <c r="K400" s="1">
        <v>0.008058293</v>
      </c>
      <c r="L400" s="1">
        <v>0.001476825</v>
      </c>
      <c r="M400" s="1">
        <v>0.009403297</v>
      </c>
      <c r="N400" s="1">
        <v>0.012479917</v>
      </c>
      <c r="O400" s="1">
        <v>0.012443373</v>
      </c>
      <c r="P400" s="1">
        <v>0.008322024</v>
      </c>
      <c r="Q400" s="1">
        <v>0.014385674</v>
      </c>
      <c r="R400" s="1">
        <v>0.003741111</v>
      </c>
      <c r="S400" s="1">
        <v>0.007863452</v>
      </c>
      <c r="T400" s="1">
        <v>0.0076154</v>
      </c>
      <c r="U400" s="1">
        <v>0.00598623</v>
      </c>
      <c r="V400" s="1">
        <v>0.009942503</v>
      </c>
      <c r="W400" s="1">
        <v>0.015835241</v>
      </c>
    </row>
    <row r="401" s="1" customFormat="1" spans="1:23">
      <c r="A401" s="1" t="s">
        <v>422</v>
      </c>
      <c r="B401" s="1">
        <v>-0.052831068</v>
      </c>
      <c r="C401" s="1">
        <v>0.00152313</v>
      </c>
      <c r="D401" s="1">
        <v>2</v>
      </c>
      <c r="E401" s="1">
        <v>21</v>
      </c>
      <c r="F401" s="1" t="str">
        <f>IF(AND(E401&gt;=2,E401&lt;=17),"child_adolescent",IF(AND(E401&gt;=18,E401&lt;=39),"young",IF(AND(E401&gt;=40,E401&lt;=59),"middle",IF(E401&gt;=60,"old",NA))))</f>
        <v>young</v>
      </c>
      <c r="G401" s="1">
        <v>0.288299995759089</v>
      </c>
      <c r="H401" s="1">
        <f t="shared" si="6"/>
        <v>0.970299995759089</v>
      </c>
      <c r="I401" s="1">
        <v>0.012094343</v>
      </c>
      <c r="J401" s="1">
        <v>0.02507123</v>
      </c>
      <c r="K401" s="1">
        <v>0.011050595</v>
      </c>
      <c r="L401" s="1">
        <v>0.00381175</v>
      </c>
      <c r="M401" s="1">
        <v>0.008325328</v>
      </c>
      <c r="N401" s="1">
        <v>0.011926032</v>
      </c>
      <c r="O401" s="1">
        <v>0.009619762</v>
      </c>
      <c r="P401" s="1">
        <v>0.007645198</v>
      </c>
      <c r="Q401" s="1">
        <v>0.013422301</v>
      </c>
      <c r="R401" s="1">
        <v>0.005397262</v>
      </c>
      <c r="S401" s="1">
        <v>0.011847341</v>
      </c>
      <c r="T401" s="1">
        <v>0.007089845</v>
      </c>
      <c r="U401" s="1">
        <v>0.00887746</v>
      </c>
      <c r="V401" s="1">
        <v>0.00831342</v>
      </c>
      <c r="W401" s="1">
        <v>0.018615721</v>
      </c>
    </row>
    <row r="402" s="1" customFormat="1" spans="1:23">
      <c r="A402" s="1" t="s">
        <v>423</v>
      </c>
      <c r="B402" s="1">
        <v>-0.05456368</v>
      </c>
      <c r="C402" s="1">
        <v>0.001821287</v>
      </c>
      <c r="D402" s="1">
        <v>2</v>
      </c>
      <c r="E402" s="1">
        <v>21</v>
      </c>
      <c r="F402" s="1" t="str">
        <f>IF(AND(E402&gt;=2,E402&lt;=17),"child_adolescent",IF(AND(E402&gt;=18,E402&lt;=39),"young",IF(AND(E402&gt;=40,E402&lt;=59),"middle",IF(E402&gt;=60,"old",NA))))</f>
        <v>young</v>
      </c>
      <c r="G402" s="1">
        <v>0.318299995042134</v>
      </c>
      <c r="H402" s="1">
        <f t="shared" si="6"/>
        <v>1.00029999504213</v>
      </c>
      <c r="I402" s="1">
        <v>0.013526306</v>
      </c>
      <c r="J402" s="1">
        <v>0.026710872</v>
      </c>
      <c r="K402" s="1">
        <v>0.007816349</v>
      </c>
      <c r="L402" s="1">
        <v>0.01701369</v>
      </c>
      <c r="M402" s="1">
        <v>0.008965952</v>
      </c>
      <c r="N402" s="1">
        <v>0.012589401</v>
      </c>
      <c r="O402" s="1">
        <v>0.007754408</v>
      </c>
      <c r="P402" s="1">
        <v>0.007839448</v>
      </c>
      <c r="Q402" s="1">
        <v>0.014675902</v>
      </c>
      <c r="R402" s="1">
        <v>0.004610635</v>
      </c>
      <c r="S402" s="1">
        <v>0.008593929</v>
      </c>
      <c r="T402" s="1">
        <v>0.006591548</v>
      </c>
      <c r="U402" s="1">
        <v>0.007000357</v>
      </c>
      <c r="V402" s="1">
        <v>0.009524762</v>
      </c>
      <c r="W402" s="1">
        <v>0.0186004</v>
      </c>
    </row>
    <row r="403" s="1" customFormat="1" spans="1:23">
      <c r="A403" s="1" t="s">
        <v>424</v>
      </c>
      <c r="B403" s="1">
        <v>-0.032194437</v>
      </c>
      <c r="C403" s="1">
        <v>-0.017653262</v>
      </c>
      <c r="D403" s="1">
        <v>1</v>
      </c>
      <c r="E403" s="1">
        <v>24</v>
      </c>
      <c r="F403" s="1" t="str">
        <f>IF(AND(E403&gt;=2,E403&lt;=17),"child_adolescent",IF(AND(E403&gt;=18,E403&lt;=39),"young",IF(AND(E403&gt;=40,E403&lt;=59),"middle",IF(E403&gt;=60,"old",NA))))</f>
        <v>young</v>
      </c>
      <c r="G403" s="1">
        <v>0.238299996018176</v>
      </c>
      <c r="H403" s="1">
        <f t="shared" si="6"/>
        <v>0.920299996018176</v>
      </c>
      <c r="I403" s="1">
        <v>-0.040268254</v>
      </c>
      <c r="J403" s="1">
        <v>0.027223134</v>
      </c>
      <c r="K403" s="1">
        <v>0.01018746</v>
      </c>
      <c r="L403" s="1">
        <v>0.002501746</v>
      </c>
      <c r="M403" s="1">
        <v>0.011571544</v>
      </c>
      <c r="N403" s="1">
        <v>0.014736151</v>
      </c>
      <c r="O403" s="1">
        <v>0.01401702</v>
      </c>
      <c r="P403" s="1">
        <v>0.011173853</v>
      </c>
      <c r="Q403" s="1">
        <v>0.01156869</v>
      </c>
      <c r="R403" s="1">
        <v>0.003300119</v>
      </c>
      <c r="S403" s="1">
        <v>0.008826465</v>
      </c>
      <c r="T403" s="1">
        <v>0.006139008</v>
      </c>
      <c r="U403" s="1">
        <v>-0.005831825</v>
      </c>
      <c r="V403" s="1">
        <v>0.01350992</v>
      </c>
      <c r="W403" s="1">
        <v>-0.008178492</v>
      </c>
    </row>
    <row r="404" s="1" customFormat="1" spans="1:23">
      <c r="A404" s="1" t="s">
        <v>425</v>
      </c>
      <c r="B404" s="1">
        <v>-0.026201962</v>
      </c>
      <c r="C404" s="1">
        <v>-0.020492105</v>
      </c>
      <c r="D404" s="1">
        <v>1</v>
      </c>
      <c r="E404" s="1">
        <v>24</v>
      </c>
      <c r="F404" s="1" t="str">
        <f>IF(AND(E404&gt;=2,E404&lt;=17),"child_adolescent",IF(AND(E404&gt;=18,E404&lt;=39),"young",IF(AND(E404&gt;=40,E404&lt;=59),"middle",IF(E404&gt;=60,"old",NA))))</f>
        <v>young</v>
      </c>
      <c r="G404" s="1">
        <v>0.188299997590132</v>
      </c>
      <c r="H404" s="1">
        <f t="shared" si="6"/>
        <v>0.870299997590132</v>
      </c>
      <c r="I404" s="1">
        <v>-0.033178446</v>
      </c>
      <c r="J404" s="1">
        <v>0.038987777</v>
      </c>
      <c r="K404" s="1">
        <v>0.018939722</v>
      </c>
      <c r="L404" s="1">
        <v>0.001709005</v>
      </c>
      <c r="M404" s="1">
        <v>-0.032249325</v>
      </c>
      <c r="N404" s="1">
        <v>0.002618853</v>
      </c>
      <c r="O404" s="1">
        <v>0.016322233</v>
      </c>
      <c r="P404" s="1">
        <v>0.011284924</v>
      </c>
      <c r="Q404" s="1">
        <v>0.009697976</v>
      </c>
      <c r="R404" s="1">
        <v>0.004690714</v>
      </c>
      <c r="S404" s="1">
        <v>-0.019463095</v>
      </c>
      <c r="T404" s="1">
        <v>0.004662897</v>
      </c>
      <c r="U404" s="1">
        <v>-0.006391313</v>
      </c>
      <c r="V404" s="1">
        <v>0.019689686</v>
      </c>
      <c r="W404" s="1">
        <v>-0.006892698</v>
      </c>
    </row>
    <row r="405" s="1" customFormat="1" spans="1:23">
      <c r="A405" s="1" t="s">
        <v>426</v>
      </c>
      <c r="B405" s="1">
        <v>-0.047338548</v>
      </c>
      <c r="C405" s="1">
        <v>-0.00095444</v>
      </c>
      <c r="D405" s="1">
        <v>2</v>
      </c>
      <c r="E405" s="1">
        <v>43</v>
      </c>
      <c r="F405" s="1" t="str">
        <f>IF(AND(E405&gt;=2,E405&lt;=17),"child_adolescent",IF(AND(E405&gt;=18,E405&lt;=39),"young",IF(AND(E405&gt;=40,E405&lt;=59),"middle",IF(E405&gt;=60,"old",NA))))</f>
        <v>middle</v>
      </c>
      <c r="G405" s="1">
        <v>0.19829999696889</v>
      </c>
      <c r="H405" s="1">
        <f t="shared" si="6"/>
        <v>0.88029999696889</v>
      </c>
      <c r="I405" s="1">
        <v>0.011879116</v>
      </c>
      <c r="J405" s="1">
        <v>0.022326904</v>
      </c>
      <c r="K405" s="1">
        <v>0.006206573</v>
      </c>
      <c r="L405" s="1">
        <v>-0.005152897</v>
      </c>
      <c r="M405" s="1">
        <v>0.009243492</v>
      </c>
      <c r="N405" s="1">
        <v>0.012442301</v>
      </c>
      <c r="O405" s="1">
        <v>0.019726944</v>
      </c>
      <c r="P405" s="1">
        <v>0.01239864</v>
      </c>
      <c r="Q405" s="1">
        <v>0.009423845</v>
      </c>
      <c r="R405" s="1">
        <v>0.006083532</v>
      </c>
      <c r="S405" s="1">
        <v>0.012429167</v>
      </c>
      <c r="T405" s="1">
        <v>0.004760952</v>
      </c>
      <c r="U405" s="1">
        <v>0.007724762</v>
      </c>
      <c r="V405" s="1">
        <v>0.011743889</v>
      </c>
      <c r="W405" s="1">
        <v>0.017507896</v>
      </c>
    </row>
    <row r="406" s="1" customFormat="1" spans="1:23">
      <c r="A406" s="1" t="s">
        <v>427</v>
      </c>
      <c r="B406" s="1">
        <v>-0.014708036</v>
      </c>
      <c r="C406" s="1">
        <v>-0.020939104</v>
      </c>
      <c r="D406" s="1">
        <v>1</v>
      </c>
      <c r="E406" s="1">
        <v>43</v>
      </c>
      <c r="F406" s="1" t="str">
        <f>IF(AND(E406&gt;=2,E406&lt;=17),"child_adolescent",IF(AND(E406&gt;=18,E406&lt;=39),"young",IF(AND(E406&gt;=40,E406&lt;=59),"middle",IF(E406&gt;=60,"old",NA))))</f>
        <v>middle</v>
      </c>
      <c r="G406" s="1">
        <v>0.178299999235805</v>
      </c>
      <c r="H406" s="1">
        <f t="shared" si="6"/>
        <v>0.860299999235805</v>
      </c>
      <c r="I406" s="1">
        <v>0.019074682</v>
      </c>
      <c r="J406" s="1">
        <v>-0.026744245</v>
      </c>
      <c r="K406" s="1">
        <v>-0.002227619</v>
      </c>
      <c r="L406" s="1">
        <v>0.003493135</v>
      </c>
      <c r="M406" s="1">
        <v>0.009105797</v>
      </c>
      <c r="N406" s="1">
        <v>-0.019300552</v>
      </c>
      <c r="O406" s="1">
        <v>0.022881904</v>
      </c>
      <c r="P406" s="1">
        <v>0.011733214</v>
      </c>
      <c r="Q406" s="1">
        <v>-0.0145025</v>
      </c>
      <c r="R406" s="1">
        <v>-0.006988485</v>
      </c>
      <c r="S406" s="1">
        <v>0.014211789</v>
      </c>
      <c r="T406" s="1">
        <v>0.004536353</v>
      </c>
      <c r="U406" s="1">
        <v>0.000835278</v>
      </c>
      <c r="V406" s="1">
        <v>0.007646627</v>
      </c>
      <c r="W406" s="1">
        <v>-0.007639239</v>
      </c>
    </row>
    <row r="407" s="1" customFormat="1" spans="1:23">
      <c r="A407" s="1" t="s">
        <v>428</v>
      </c>
      <c r="B407" s="1">
        <v>-0.047196627</v>
      </c>
      <c r="C407" s="1">
        <v>0.003531334</v>
      </c>
      <c r="D407" s="1">
        <v>2</v>
      </c>
      <c r="E407" s="1">
        <v>30</v>
      </c>
      <c r="F407" s="1" t="str">
        <f>IF(AND(E407&gt;=2,E407&lt;=17),"child_adolescent",IF(AND(E407&gt;=18,E407&lt;=39),"young",IF(AND(E407&gt;=40,E407&lt;=59),"middle",IF(E407&gt;=60,"old",NA))))</f>
        <v>young</v>
      </c>
      <c r="G407" s="1">
        <v>0.298299997000194</v>
      </c>
      <c r="H407" s="1">
        <f t="shared" si="6"/>
        <v>0.980299997000194</v>
      </c>
      <c r="I407" s="1">
        <v>0.009648611</v>
      </c>
      <c r="J407" s="1">
        <v>0.027323733</v>
      </c>
      <c r="K407" s="1">
        <v>0.012505678</v>
      </c>
      <c r="L407" s="1">
        <v>-0.054234955</v>
      </c>
      <c r="M407" s="1">
        <v>0.008107302</v>
      </c>
      <c r="N407" s="1">
        <v>0.011223773</v>
      </c>
      <c r="O407" s="1">
        <v>0.020066627</v>
      </c>
      <c r="P407" s="1">
        <v>0.014291865</v>
      </c>
      <c r="Q407" s="1">
        <v>-0.003552222</v>
      </c>
      <c r="R407" s="1">
        <v>0.00537302</v>
      </c>
      <c r="S407" s="1">
        <v>0.012069921</v>
      </c>
      <c r="T407" s="1">
        <v>0.006207143</v>
      </c>
      <c r="U407" s="1">
        <v>0.000807781</v>
      </c>
      <c r="V407" s="1">
        <v>0.009166111</v>
      </c>
      <c r="W407" s="1">
        <v>0.01148373</v>
      </c>
    </row>
    <row r="408" s="1" customFormat="1" spans="1:23">
      <c r="A408" s="1" t="s">
        <v>429</v>
      </c>
      <c r="B408" s="1">
        <v>-0.023349493</v>
      </c>
      <c r="C408" s="1">
        <v>0.00017723</v>
      </c>
      <c r="D408" s="1">
        <v>1</v>
      </c>
      <c r="E408" s="1">
        <v>38</v>
      </c>
      <c r="F408" s="1" t="str">
        <f>IF(AND(E408&gt;=2,E408&lt;=17),"child_adolescent",IF(AND(E408&gt;=18,E408&lt;=39),"young",IF(AND(E408&gt;=40,E408&lt;=59),"middle",IF(E408&gt;=60,"old",NA))))</f>
        <v>young</v>
      </c>
      <c r="G408" s="1">
        <v>0.168299996630939</v>
      </c>
      <c r="H408" s="1">
        <f t="shared" si="6"/>
        <v>0.850299996630939</v>
      </c>
      <c r="I408" s="1">
        <v>-0.02757465</v>
      </c>
      <c r="J408" s="1">
        <v>0.025630674</v>
      </c>
      <c r="K408" s="1">
        <v>0.005265469</v>
      </c>
      <c r="L408" s="1">
        <v>-0.003304964</v>
      </c>
      <c r="M408" s="1">
        <v>0.009807067</v>
      </c>
      <c r="N408" s="1">
        <v>0.010010314</v>
      </c>
      <c r="O408" s="1">
        <v>-0.015455505</v>
      </c>
      <c r="P408" s="1">
        <v>0.012311151</v>
      </c>
      <c r="Q408" s="1">
        <v>0.008124044</v>
      </c>
      <c r="R408" s="1">
        <v>-0.010147421</v>
      </c>
      <c r="S408" s="1">
        <v>0.011412817</v>
      </c>
      <c r="T408" s="1">
        <v>0.004022024</v>
      </c>
      <c r="U408" s="1">
        <v>-0.007054726</v>
      </c>
      <c r="V408" s="1">
        <v>0.011920198</v>
      </c>
      <c r="W408" s="1">
        <v>0.023631709</v>
      </c>
    </row>
    <row r="409" s="1" customFormat="1" spans="1:23">
      <c r="A409" s="1" t="s">
        <v>430</v>
      </c>
      <c r="B409" s="1">
        <v>-0.042035739</v>
      </c>
      <c r="C409" s="1">
        <v>-0.012435259</v>
      </c>
      <c r="D409" s="1">
        <v>2</v>
      </c>
      <c r="E409" s="1">
        <v>30</v>
      </c>
      <c r="F409" s="1" t="str">
        <f>IF(AND(E409&gt;=2,E409&lt;=17),"child_adolescent",IF(AND(E409&gt;=18,E409&lt;=39),"young",IF(AND(E409&gt;=40,E409&lt;=59),"middle",IF(E409&gt;=60,"old",NA))))</f>
        <v>young</v>
      </c>
      <c r="G409" s="1">
        <v>0.278299994740627</v>
      </c>
      <c r="H409" s="1">
        <f t="shared" si="6"/>
        <v>0.960299994740627</v>
      </c>
      <c r="I409" s="1">
        <v>-0.021474127</v>
      </c>
      <c r="J409" s="1">
        <v>0.032011745</v>
      </c>
      <c r="K409" s="1">
        <v>0.015043095</v>
      </c>
      <c r="L409" s="1">
        <v>-0.02953615</v>
      </c>
      <c r="M409" s="1">
        <v>0.007022936</v>
      </c>
      <c r="N409" s="1">
        <v>0.013323492</v>
      </c>
      <c r="O409" s="1">
        <v>0.022167261</v>
      </c>
      <c r="P409" s="1">
        <v>0.014537857</v>
      </c>
      <c r="Q409" s="1">
        <v>-0.005762103</v>
      </c>
      <c r="R409" s="1">
        <v>0.007118809</v>
      </c>
      <c r="S409" s="1">
        <v>0.011616547</v>
      </c>
      <c r="T409" s="1">
        <v>0.005715278</v>
      </c>
      <c r="U409" s="1">
        <v>0.005088373</v>
      </c>
      <c r="V409" s="1">
        <v>0.013640436</v>
      </c>
      <c r="W409" s="1">
        <v>0.01132873</v>
      </c>
    </row>
    <row r="410" s="1" customFormat="1" spans="1:23">
      <c r="A410" s="1" t="s">
        <v>431</v>
      </c>
      <c r="B410" s="1">
        <v>-0.048434746</v>
      </c>
      <c r="C410" s="1">
        <v>-0.003015181</v>
      </c>
      <c r="D410" s="1">
        <v>2</v>
      </c>
      <c r="E410" s="1">
        <v>30</v>
      </c>
      <c r="F410" s="1" t="str">
        <f>IF(AND(E410&gt;=2,E410&lt;=17),"child_adolescent",IF(AND(E410&gt;=18,E410&lt;=39),"young",IF(AND(E410&gt;=40,E410&lt;=59),"middle",IF(E410&gt;=60,"old",NA))))</f>
        <v>young</v>
      </c>
      <c r="G410" s="1">
        <v>0.308299995755823</v>
      </c>
      <c r="H410" s="1">
        <f t="shared" si="6"/>
        <v>0.990299995755824</v>
      </c>
      <c r="I410" s="1">
        <v>0.009584242</v>
      </c>
      <c r="J410" s="1">
        <v>0.026906233</v>
      </c>
      <c r="K410" s="1">
        <v>0.011763257</v>
      </c>
      <c r="L410" s="1">
        <v>-0.041527892</v>
      </c>
      <c r="M410" s="1">
        <v>0.009315317</v>
      </c>
      <c r="N410" s="1">
        <v>0.011855123</v>
      </c>
      <c r="O410" s="1">
        <v>0.021818134</v>
      </c>
      <c r="P410" s="1">
        <v>0.017717341</v>
      </c>
      <c r="Q410" s="1">
        <v>-0.015710714</v>
      </c>
      <c r="R410" s="1">
        <v>0.001802146</v>
      </c>
      <c r="S410" s="1">
        <v>0.009955873</v>
      </c>
      <c r="T410" s="1">
        <v>0.005529286</v>
      </c>
      <c r="U410" s="1">
        <v>0.006534289</v>
      </c>
      <c r="V410" s="1">
        <v>0.008863055</v>
      </c>
      <c r="W410" s="1">
        <v>0.012561071</v>
      </c>
    </row>
    <row r="411" s="1" customFormat="1" spans="1:23">
      <c r="A411" s="1" t="s">
        <v>432</v>
      </c>
      <c r="B411" s="1">
        <v>-0.049861309</v>
      </c>
      <c r="C411" s="1">
        <v>0.000113348</v>
      </c>
      <c r="D411" s="1">
        <v>2</v>
      </c>
      <c r="E411" s="1">
        <v>30</v>
      </c>
      <c r="F411" s="1" t="str">
        <f>IF(AND(E411&gt;=2,E411&lt;=17),"child_adolescent",IF(AND(E411&gt;=18,E411&lt;=39),"young",IF(AND(E411&gt;=40,E411&lt;=59),"middle",IF(E411&gt;=60,"old",NA))))</f>
        <v>young</v>
      </c>
      <c r="G411" s="1">
        <v>0.318299995545111</v>
      </c>
      <c r="H411" s="1">
        <f t="shared" si="6"/>
        <v>1.00029999554511</v>
      </c>
      <c r="I411" s="1">
        <v>0.009740556</v>
      </c>
      <c r="J411" s="1">
        <v>0.02901496</v>
      </c>
      <c r="K411" s="1">
        <v>0.013031349</v>
      </c>
      <c r="L411" s="1">
        <v>-0.043067737</v>
      </c>
      <c r="M411" s="1">
        <v>0.006340556</v>
      </c>
      <c r="N411" s="1">
        <v>0.010493333</v>
      </c>
      <c r="O411" s="1">
        <v>0.019776468</v>
      </c>
      <c r="P411" s="1">
        <v>0.015069444</v>
      </c>
      <c r="Q411" s="1">
        <v>-0.00545127</v>
      </c>
      <c r="R411" s="1">
        <v>0.006664524</v>
      </c>
      <c r="S411" s="1">
        <v>0.011591309</v>
      </c>
      <c r="T411" s="1">
        <v>0.005316111</v>
      </c>
      <c r="U411" s="1">
        <v>0.003151905</v>
      </c>
      <c r="V411" s="1">
        <v>0.009663254</v>
      </c>
      <c r="W411" s="1">
        <v>0.011480476</v>
      </c>
    </row>
    <row r="412" s="1" customFormat="1" spans="1:23">
      <c r="A412" s="1" t="s">
        <v>433</v>
      </c>
      <c r="B412" s="1">
        <v>-0.043548409</v>
      </c>
      <c r="C412" s="1">
        <v>-0.002025876</v>
      </c>
      <c r="D412" s="1">
        <v>2</v>
      </c>
      <c r="E412" s="1">
        <v>30</v>
      </c>
      <c r="F412" s="1" t="str">
        <f>IF(AND(E412&gt;=2,E412&lt;=17),"child_adolescent",IF(AND(E412&gt;=18,E412&lt;=39),"young",IF(AND(E412&gt;=40,E412&lt;=59),"middle",IF(E412&gt;=60,"old",NA))))</f>
        <v>young</v>
      </c>
      <c r="G412" s="1">
        <v>0.28829999515281</v>
      </c>
      <c r="H412" s="1">
        <f t="shared" si="6"/>
        <v>0.970299995152811</v>
      </c>
      <c r="I412" s="1">
        <v>0.010446385</v>
      </c>
      <c r="J412" s="1">
        <v>0.03364782</v>
      </c>
      <c r="K412" s="1">
        <v>0.013284249</v>
      </c>
      <c r="L412" s="1">
        <v>-0.036698289</v>
      </c>
      <c r="M412" s="1">
        <v>-0.028038174</v>
      </c>
      <c r="N412" s="1">
        <v>0.008545202</v>
      </c>
      <c r="O412" s="1">
        <v>0.01705115</v>
      </c>
      <c r="P412" s="1">
        <v>0.015384881</v>
      </c>
      <c r="Q412" s="1">
        <v>-0.005906627</v>
      </c>
      <c r="R412" s="1">
        <v>0.006209964</v>
      </c>
      <c r="S412" s="1">
        <v>0.009792857</v>
      </c>
      <c r="T412" s="1">
        <v>0.005907103</v>
      </c>
      <c r="U412" s="1">
        <v>0.000918377</v>
      </c>
      <c r="V412" s="1">
        <v>0.012814643</v>
      </c>
      <c r="W412" s="1">
        <v>0.008616746</v>
      </c>
    </row>
    <row r="413" s="1" customFormat="1" spans="1:23">
      <c r="A413" s="1" t="s">
        <v>434</v>
      </c>
      <c r="B413" s="1">
        <v>-0.052224512</v>
      </c>
      <c r="C413" s="1">
        <v>0.001095986</v>
      </c>
      <c r="D413" s="1">
        <v>2</v>
      </c>
      <c r="E413" s="1">
        <v>30</v>
      </c>
      <c r="F413" s="1" t="str">
        <f>IF(AND(E413&gt;=2,E413&lt;=17),"child_adolescent",IF(AND(E413&gt;=18,E413&lt;=39),"young",IF(AND(E413&gt;=40,E413&lt;=59),"middle",IF(E413&gt;=60,"old",NA))))</f>
        <v>young</v>
      </c>
      <c r="G413" s="1">
        <v>0.318299995331671</v>
      </c>
      <c r="H413" s="1">
        <f t="shared" si="6"/>
        <v>1.00029999533167</v>
      </c>
      <c r="I413" s="1">
        <v>0.010357698</v>
      </c>
      <c r="J413" s="1">
        <v>0.033303333</v>
      </c>
      <c r="K413" s="1">
        <v>0.013053333</v>
      </c>
      <c r="L413" s="1">
        <v>-0.04333492</v>
      </c>
      <c r="M413" s="1">
        <v>0.008417857</v>
      </c>
      <c r="N413" s="1">
        <v>0.011671547</v>
      </c>
      <c r="O413" s="1">
        <v>0.021294285</v>
      </c>
      <c r="P413" s="1">
        <v>0.01585996</v>
      </c>
      <c r="Q413" s="1">
        <v>-0.010116865</v>
      </c>
      <c r="R413" s="1">
        <v>0.004457579</v>
      </c>
      <c r="S413" s="1">
        <v>0.010535913</v>
      </c>
      <c r="T413" s="1">
        <v>0.006380397</v>
      </c>
      <c r="U413" s="1">
        <v>0.003876468</v>
      </c>
      <c r="V413" s="1">
        <v>0.010683055</v>
      </c>
      <c r="W413" s="1">
        <v>0.008871309</v>
      </c>
    </row>
    <row r="414" s="1" customFormat="1" spans="1:23">
      <c r="A414" s="1" t="s">
        <v>435</v>
      </c>
      <c r="B414" s="1">
        <v>-0.001589056</v>
      </c>
      <c r="C414" s="1">
        <v>-0.023663617</v>
      </c>
      <c r="D414" s="1">
        <v>4</v>
      </c>
      <c r="E414" s="1">
        <v>43</v>
      </c>
      <c r="F414" s="1" t="str">
        <f>IF(AND(E414&gt;=2,E414&lt;=17),"child_adolescent",IF(AND(E414&gt;=18,E414&lt;=39),"young",IF(AND(E414&gt;=40,E414&lt;=59),"middle",IF(E414&gt;=60,"old",NA))))</f>
        <v>middle</v>
      </c>
      <c r="G414" s="1">
        <v>0.168299998761576</v>
      </c>
      <c r="H414" s="1">
        <f t="shared" si="6"/>
        <v>0.850299998761576</v>
      </c>
      <c r="I414" s="1">
        <v>-0.020554566</v>
      </c>
      <c r="J414" s="1">
        <v>-0.010841587</v>
      </c>
      <c r="K414" s="1">
        <v>-0.03267671</v>
      </c>
      <c r="L414" s="1">
        <v>0.001690159</v>
      </c>
      <c r="M414" s="1">
        <v>0.015206227</v>
      </c>
      <c r="N414" s="1">
        <v>0.016818409</v>
      </c>
      <c r="O414" s="1">
        <v>0.023684087</v>
      </c>
      <c r="P414" s="1">
        <v>0.012022179</v>
      </c>
      <c r="Q414" s="1">
        <v>-0.000700357</v>
      </c>
      <c r="R414" s="1">
        <v>-0.008848853</v>
      </c>
      <c r="S414" s="1">
        <v>-0.012698852</v>
      </c>
      <c r="T414" s="1">
        <v>0.005184802</v>
      </c>
      <c r="U414" s="1">
        <v>-0.005749643</v>
      </c>
      <c r="V414" s="1">
        <v>-0.013689563</v>
      </c>
      <c r="W414" s="1">
        <v>-0.000252146</v>
      </c>
    </row>
    <row r="415" s="1" customFormat="1" spans="1:23">
      <c r="A415" s="1" t="s">
        <v>436</v>
      </c>
      <c r="B415" s="1">
        <v>-0.056124238</v>
      </c>
      <c r="C415" s="1">
        <v>-0.0002481</v>
      </c>
      <c r="D415" s="1">
        <v>2</v>
      </c>
      <c r="E415" s="1">
        <v>21</v>
      </c>
      <c r="F415" s="1" t="str">
        <f>IF(AND(E415&gt;=2,E415&lt;=17),"child_adolescent",IF(AND(E415&gt;=18,E415&lt;=39),"young",IF(AND(E415&gt;=40,E415&lt;=59),"middle",IF(E415&gt;=60,"old",NA))))</f>
        <v>young</v>
      </c>
      <c r="G415" s="1">
        <v>0.308299996068776</v>
      </c>
      <c r="H415" s="1">
        <f t="shared" si="6"/>
        <v>0.990299996068776</v>
      </c>
      <c r="I415" s="1">
        <v>0.009834463</v>
      </c>
      <c r="J415" s="1">
        <v>0.027204364</v>
      </c>
      <c r="K415" s="1">
        <v>0.008310122</v>
      </c>
      <c r="L415" s="1">
        <v>0.020553452</v>
      </c>
      <c r="M415" s="1">
        <v>0.00914127</v>
      </c>
      <c r="N415" s="1">
        <v>0.015279008</v>
      </c>
      <c r="O415" s="1">
        <v>0.009837179</v>
      </c>
      <c r="P415" s="1">
        <v>0.008391587</v>
      </c>
      <c r="Q415" s="1">
        <v>0.014309682</v>
      </c>
      <c r="R415" s="1">
        <v>0.004472064</v>
      </c>
      <c r="S415" s="1">
        <v>0.00890119</v>
      </c>
      <c r="T415" s="1">
        <v>0.006534127</v>
      </c>
      <c r="U415" s="1">
        <v>0.006595357</v>
      </c>
      <c r="V415" s="1">
        <v>0.015252218</v>
      </c>
      <c r="W415" s="1">
        <v>0.024033055</v>
      </c>
    </row>
    <row r="416" s="1" customFormat="1" spans="1:23">
      <c r="A416" s="1" t="s">
        <v>437</v>
      </c>
      <c r="B416" s="1">
        <v>-0.058106834</v>
      </c>
      <c r="C416" s="1">
        <v>0.003006017</v>
      </c>
      <c r="D416" s="1">
        <v>2</v>
      </c>
      <c r="E416" s="1">
        <v>21</v>
      </c>
      <c r="F416" s="1" t="str">
        <f>IF(AND(E416&gt;=2,E416&lt;=17),"child_adolescent",IF(AND(E416&gt;=18,E416&lt;=39),"young",IF(AND(E416&gt;=40,E416&lt;=59),"middle",IF(E416&gt;=60,"old",NA))))</f>
        <v>young</v>
      </c>
      <c r="G416" s="1">
        <v>0.318299995169558</v>
      </c>
      <c r="H416" s="1">
        <f t="shared" si="6"/>
        <v>1.00029999516956</v>
      </c>
      <c r="I416" s="1">
        <v>0.015054286</v>
      </c>
      <c r="J416" s="1">
        <v>0.028563491</v>
      </c>
      <c r="K416" s="1">
        <v>0.011544523</v>
      </c>
      <c r="L416" s="1">
        <v>0.01743992</v>
      </c>
      <c r="M416" s="1">
        <v>0.009114527</v>
      </c>
      <c r="N416" s="1">
        <v>0.013290357</v>
      </c>
      <c r="O416" s="1">
        <v>0.007629683</v>
      </c>
      <c r="P416" s="1">
        <v>0.008323052</v>
      </c>
      <c r="Q416" s="1">
        <v>0.015198452</v>
      </c>
      <c r="R416" s="1">
        <v>0.003964762</v>
      </c>
      <c r="S416" s="1">
        <v>0.010450198</v>
      </c>
      <c r="T416" s="1">
        <v>0.006303615</v>
      </c>
      <c r="U416" s="1">
        <v>0.007245357</v>
      </c>
      <c r="V416" s="1">
        <v>0.011967384</v>
      </c>
      <c r="W416" s="1">
        <v>0.024356273</v>
      </c>
    </row>
    <row r="417" s="1" customFormat="1" spans="1:23">
      <c r="A417" s="1" t="s">
        <v>438</v>
      </c>
      <c r="B417" s="1">
        <v>-0.052430921</v>
      </c>
      <c r="C417" s="1">
        <v>-0.000229326</v>
      </c>
      <c r="D417" s="1">
        <v>2</v>
      </c>
      <c r="E417" s="1">
        <v>21</v>
      </c>
      <c r="F417" s="1" t="str">
        <f>IF(AND(E417&gt;=2,E417&lt;=17),"child_adolescent",IF(AND(E417&gt;=18,E417&lt;=39),"young",IF(AND(E417&gt;=40,E417&lt;=59),"middle",IF(E417&gt;=60,"old",NA))))</f>
        <v>young</v>
      </c>
      <c r="G417" s="1">
        <v>0.268299996769846</v>
      </c>
      <c r="H417" s="1">
        <f t="shared" si="6"/>
        <v>0.950299996769846</v>
      </c>
      <c r="I417" s="1">
        <v>0.015745591</v>
      </c>
      <c r="J417" s="1">
        <v>0.032468769</v>
      </c>
      <c r="K417" s="1">
        <v>0.006260039</v>
      </c>
      <c r="L417" s="1">
        <v>0.019341785</v>
      </c>
      <c r="M417" s="1">
        <v>0.008704488</v>
      </c>
      <c r="N417" s="1">
        <v>0.013229484</v>
      </c>
      <c r="O417" s="1">
        <v>0.014249718</v>
      </c>
      <c r="P417" s="1">
        <v>0.007671861</v>
      </c>
      <c r="Q417" s="1">
        <v>-0.019939844</v>
      </c>
      <c r="R417" s="1">
        <v>0.00307381</v>
      </c>
      <c r="S417" s="1">
        <v>0.010130992</v>
      </c>
      <c r="T417" s="1">
        <v>0.005200595</v>
      </c>
      <c r="U417" s="1">
        <v>0.007344563</v>
      </c>
      <c r="V417" s="1">
        <v>0.012674127</v>
      </c>
      <c r="W417" s="1">
        <v>0.023426908</v>
      </c>
    </row>
    <row r="418" s="1" customFormat="1" spans="1:23">
      <c r="A418" s="1" t="s">
        <v>439</v>
      </c>
      <c r="B418" s="1">
        <v>-0.050699469</v>
      </c>
      <c r="C418" s="1">
        <v>-0.001507427</v>
      </c>
      <c r="D418" s="1">
        <v>2</v>
      </c>
      <c r="E418" s="1">
        <v>21</v>
      </c>
      <c r="F418" s="1" t="str">
        <f>IF(AND(E418&gt;=2,E418&lt;=17),"child_adolescent",IF(AND(E418&gt;=18,E418&lt;=39),"young",IF(AND(E418&gt;=40,E418&lt;=59),"middle",IF(E418&gt;=60,"old",NA))))</f>
        <v>young</v>
      </c>
      <c r="G418" s="1">
        <v>0.298299994361759</v>
      </c>
      <c r="H418" s="1">
        <f t="shared" si="6"/>
        <v>0.980299994361759</v>
      </c>
      <c r="I418" s="1">
        <v>0.015264322</v>
      </c>
      <c r="J418" s="1">
        <v>0.032647301</v>
      </c>
      <c r="K418" s="1">
        <v>0.008101508</v>
      </c>
      <c r="L418" s="1">
        <v>0.016300992</v>
      </c>
      <c r="M418" s="1">
        <v>-0.032610794</v>
      </c>
      <c r="N418" s="1">
        <v>0.013746111</v>
      </c>
      <c r="O418" s="1">
        <v>0.006724751</v>
      </c>
      <c r="P418" s="1">
        <v>0.009282695</v>
      </c>
      <c r="Q418" s="1">
        <v>0.014157291</v>
      </c>
      <c r="R418" s="1">
        <v>0.00664369</v>
      </c>
      <c r="S418" s="1">
        <v>0.010870278</v>
      </c>
      <c r="T418" s="1">
        <v>0.006319802</v>
      </c>
      <c r="U418" s="1">
        <v>0.008426984</v>
      </c>
      <c r="V418" s="1">
        <v>0.01187483</v>
      </c>
      <c r="W418" s="1">
        <v>0.016552301</v>
      </c>
    </row>
    <row r="419" s="1" customFormat="1" spans="1:23">
      <c r="A419" s="1" t="s">
        <v>440</v>
      </c>
      <c r="B419" s="1">
        <v>-0.055598133</v>
      </c>
      <c r="C419" s="1">
        <v>0.001584147</v>
      </c>
      <c r="D419" s="1">
        <v>2</v>
      </c>
      <c r="E419" s="1">
        <v>21</v>
      </c>
      <c r="F419" s="1" t="str">
        <f>IF(AND(E419&gt;=2,E419&lt;=17),"child_adolescent",IF(AND(E419&gt;=18,E419&lt;=39),"young",IF(AND(E419&gt;=40,E419&lt;=59),"middle",IF(E419&gt;=60,"old",NA))))</f>
        <v>young</v>
      </c>
      <c r="G419" s="1">
        <v>0.318299994509534</v>
      </c>
      <c r="H419" s="1">
        <f t="shared" si="6"/>
        <v>1.00029999450953</v>
      </c>
      <c r="I419" s="1">
        <v>0.013128687</v>
      </c>
      <c r="J419" s="1">
        <v>0.026673055</v>
      </c>
      <c r="K419" s="1">
        <v>0.008241785</v>
      </c>
      <c r="L419" s="1">
        <v>0.016965476</v>
      </c>
      <c r="M419" s="1">
        <v>0.009249372</v>
      </c>
      <c r="N419" s="1">
        <v>0.013382381</v>
      </c>
      <c r="O419" s="1">
        <v>0.007498416</v>
      </c>
      <c r="P419" s="1">
        <v>0.008298416</v>
      </c>
      <c r="Q419" s="1">
        <v>0.014956695</v>
      </c>
      <c r="R419" s="1">
        <v>0.003849683</v>
      </c>
      <c r="S419" s="1">
        <v>0.009768016</v>
      </c>
      <c r="T419" s="1">
        <v>0.006883532</v>
      </c>
      <c r="U419" s="1">
        <v>0.006272302</v>
      </c>
      <c r="V419" s="1">
        <v>0.009713019</v>
      </c>
      <c r="W419" s="1">
        <v>0.021772507</v>
      </c>
    </row>
    <row r="420" s="1" customFormat="1" spans="1:23">
      <c r="A420" s="1" t="s">
        <v>441</v>
      </c>
      <c r="B420" s="1">
        <v>-0.056052918</v>
      </c>
      <c r="C420" s="1">
        <v>0.003976188</v>
      </c>
      <c r="D420" s="1">
        <v>2</v>
      </c>
      <c r="E420" s="1">
        <v>21</v>
      </c>
      <c r="F420" s="1" t="str">
        <f>IF(AND(E420&gt;=2,E420&lt;=17),"child_adolescent",IF(AND(E420&gt;=18,E420&lt;=39),"young",IF(AND(E420&gt;=40,E420&lt;=59),"middle",IF(E420&gt;=60,"old",NA))))</f>
        <v>young</v>
      </c>
      <c r="G420" s="1">
        <v>0.298299994613371</v>
      </c>
      <c r="H420" s="1">
        <f t="shared" si="6"/>
        <v>0.980299994613371</v>
      </c>
      <c r="I420" s="1">
        <v>0.010455353</v>
      </c>
      <c r="J420" s="1">
        <v>0.03155111</v>
      </c>
      <c r="K420" s="1">
        <v>0.009233611</v>
      </c>
      <c r="L420" s="1">
        <v>0.015748809</v>
      </c>
      <c r="M420" s="1">
        <v>0.010399123</v>
      </c>
      <c r="N420" s="1">
        <v>0.011628806</v>
      </c>
      <c r="O420" s="1">
        <v>0.008546551</v>
      </c>
      <c r="P420" s="1">
        <v>0.007727504</v>
      </c>
      <c r="Q420" s="1">
        <v>0.01630983</v>
      </c>
      <c r="R420" s="1">
        <v>0.003296786</v>
      </c>
      <c r="S420" s="1">
        <v>0.00960619</v>
      </c>
      <c r="T420" s="1">
        <v>0.006604405</v>
      </c>
      <c r="U420" s="1">
        <v>0.00355504</v>
      </c>
      <c r="V420" s="1">
        <v>0.014018925</v>
      </c>
      <c r="W420" s="1">
        <v>0.02242361</v>
      </c>
    </row>
    <row r="421" s="1" customFormat="1" spans="1:23">
      <c r="A421" s="1" t="s">
        <v>442</v>
      </c>
      <c r="B421" s="1">
        <v>-0.043434148</v>
      </c>
      <c r="C421" s="1">
        <v>-0.005033207</v>
      </c>
      <c r="D421" s="1">
        <v>2</v>
      </c>
      <c r="E421" s="1">
        <v>24</v>
      </c>
      <c r="F421" s="1" t="str">
        <f>IF(AND(E421&gt;=2,E421&lt;=17),"child_adolescent",IF(AND(E421&gt;=18,E421&lt;=39),"young",IF(AND(E421&gt;=40,E421&lt;=59),"middle",IF(E421&gt;=60,"old",NA))))</f>
        <v>young</v>
      </c>
      <c r="G421" s="1">
        <v>0.258299997145709</v>
      </c>
      <c r="H421" s="1">
        <f t="shared" si="6"/>
        <v>0.940299997145709</v>
      </c>
      <c r="I421" s="1">
        <v>0.009904214</v>
      </c>
      <c r="J421" s="1">
        <v>0.027124285</v>
      </c>
      <c r="K421" s="1">
        <v>0.015512305</v>
      </c>
      <c r="L421" s="1">
        <v>-0.002530869</v>
      </c>
      <c r="M421" s="1">
        <v>0.013340354</v>
      </c>
      <c r="N421" s="1">
        <v>0.008488734</v>
      </c>
      <c r="O421" s="1">
        <v>0.012981576</v>
      </c>
      <c r="P421" s="1">
        <v>0.012704354</v>
      </c>
      <c r="Q421" s="1">
        <v>0.009611511</v>
      </c>
      <c r="R421" s="1">
        <v>0.004857933</v>
      </c>
      <c r="S421" s="1">
        <v>-0.019766071</v>
      </c>
      <c r="T421" s="1">
        <v>0.005470155</v>
      </c>
      <c r="U421" s="1">
        <v>0.001647421</v>
      </c>
      <c r="V421" s="1">
        <v>-0.016976554</v>
      </c>
      <c r="W421" s="1">
        <v>-0.000717103</v>
      </c>
    </row>
    <row r="422" s="1" customFormat="1" spans="1:23">
      <c r="A422" s="1" t="s">
        <v>443</v>
      </c>
      <c r="B422" s="1">
        <v>-0.042097163</v>
      </c>
      <c r="C422" s="1">
        <v>-0.015823299</v>
      </c>
      <c r="D422" s="1">
        <v>1</v>
      </c>
      <c r="E422" s="1">
        <v>24</v>
      </c>
      <c r="F422" s="1" t="str">
        <f>IF(AND(E422&gt;=2,E422&lt;=17),"child_adolescent",IF(AND(E422&gt;=18,E422&lt;=39),"young",IF(AND(E422&gt;=40,E422&lt;=59),"middle",IF(E422&gt;=60,"old",NA))))</f>
        <v>young</v>
      </c>
      <c r="G422" s="1">
        <v>0.28829999570496</v>
      </c>
      <c r="H422" s="1">
        <f t="shared" si="6"/>
        <v>0.97029999570496</v>
      </c>
      <c r="I422" s="1">
        <v>-0.027054657</v>
      </c>
      <c r="J422" s="1">
        <v>0.030508015</v>
      </c>
      <c r="K422" s="1">
        <v>0.015134603</v>
      </c>
      <c r="L422" s="1">
        <v>0.002161551</v>
      </c>
      <c r="M422" s="1">
        <v>0.013483647</v>
      </c>
      <c r="N422" s="1">
        <v>0.01254671</v>
      </c>
      <c r="O422" s="1">
        <v>0.018791684</v>
      </c>
      <c r="P422" s="1">
        <v>0.012569758</v>
      </c>
      <c r="Q422" s="1">
        <v>0.011348059</v>
      </c>
      <c r="R422" s="1">
        <v>0.00691123</v>
      </c>
      <c r="S422" s="1">
        <v>0.006977341</v>
      </c>
      <c r="T422" s="1">
        <v>0.005607716</v>
      </c>
      <c r="U422" s="1">
        <v>-0.005529127</v>
      </c>
      <c r="V422" s="1">
        <v>0.009332655</v>
      </c>
      <c r="W422" s="1">
        <v>-0.007194524</v>
      </c>
    </row>
    <row r="423" s="1" customFormat="1" spans="1:23">
      <c r="A423" s="1" t="s">
        <v>444</v>
      </c>
      <c r="B423" s="1">
        <v>-0.031811642</v>
      </c>
      <c r="C423" s="1">
        <v>-0.020620958</v>
      </c>
      <c r="D423" s="1">
        <v>1</v>
      </c>
      <c r="E423" s="1">
        <v>24</v>
      </c>
      <c r="F423" s="1" t="str">
        <f>IF(AND(E423&gt;=2,E423&lt;=17),"child_adolescent",IF(AND(E423&gt;=18,E423&lt;=39),"young",IF(AND(E423&gt;=40,E423&lt;=59),"middle",IF(E423&gt;=60,"old",NA))))</f>
        <v>young</v>
      </c>
      <c r="G423" s="1">
        <v>0.248299995966558</v>
      </c>
      <c r="H423" s="1">
        <f t="shared" si="6"/>
        <v>0.930299995966558</v>
      </c>
      <c r="I423" s="1">
        <v>-0.029046392</v>
      </c>
      <c r="J423" s="1">
        <v>0.026405162</v>
      </c>
      <c r="K423" s="1">
        <v>0.017726933</v>
      </c>
      <c r="L423" s="1">
        <v>0.002738258</v>
      </c>
      <c r="M423" s="1">
        <v>0.013600105</v>
      </c>
      <c r="N423" s="1">
        <v>0.01218667</v>
      </c>
      <c r="O423" s="1">
        <v>0.017020151</v>
      </c>
      <c r="P423" s="1">
        <v>0.011153077</v>
      </c>
      <c r="Q423" s="1">
        <v>0.00892794</v>
      </c>
      <c r="R423" s="1">
        <v>0.005373373</v>
      </c>
      <c r="S423" s="1">
        <v>-0.020084841</v>
      </c>
      <c r="T423" s="1">
        <v>0.005612359</v>
      </c>
      <c r="U423" s="1">
        <v>-0.000772064</v>
      </c>
      <c r="V423" s="1">
        <v>-0.020662507</v>
      </c>
      <c r="W423" s="1">
        <v>-0.00402254</v>
      </c>
    </row>
    <row r="424" s="1" customFormat="1" spans="1:23">
      <c r="A424" s="1" t="s">
        <v>445</v>
      </c>
      <c r="B424" s="1">
        <v>-0.051899516</v>
      </c>
      <c r="C424" s="1">
        <v>-0.001968576</v>
      </c>
      <c r="D424" s="1">
        <v>2</v>
      </c>
      <c r="E424" s="1">
        <v>24</v>
      </c>
      <c r="F424" s="1" t="str">
        <f>IF(AND(E424&gt;=2,E424&lt;=17),"child_adolescent",IF(AND(E424&gt;=18,E424&lt;=39),"young",IF(AND(E424&gt;=40,E424&lt;=59),"middle",IF(E424&gt;=60,"old",NA))))</f>
        <v>young</v>
      </c>
      <c r="G424" s="1">
        <v>0.28829999607437</v>
      </c>
      <c r="H424" s="1">
        <f t="shared" si="6"/>
        <v>0.97029999607437</v>
      </c>
      <c r="I424" s="1">
        <v>0.00976869</v>
      </c>
      <c r="J424" s="1">
        <v>0.026934087</v>
      </c>
      <c r="K424" s="1">
        <v>0.015096544</v>
      </c>
      <c r="L424" s="1">
        <v>0.002685</v>
      </c>
      <c r="M424" s="1">
        <v>0.012289838</v>
      </c>
      <c r="N424" s="1">
        <v>0.010025079</v>
      </c>
      <c r="O424" s="1">
        <v>0.016192377</v>
      </c>
      <c r="P424" s="1">
        <v>0.011266082</v>
      </c>
      <c r="Q424" s="1">
        <v>0.011043532</v>
      </c>
      <c r="R424" s="1">
        <v>0.006799762</v>
      </c>
      <c r="S424" s="1">
        <v>0.007761667</v>
      </c>
      <c r="T424" s="1">
        <v>0.005934008</v>
      </c>
      <c r="U424" s="1">
        <v>-0.004382262</v>
      </c>
      <c r="V424" s="1">
        <v>0.010258712</v>
      </c>
      <c r="W424" s="1">
        <v>-0.005759801</v>
      </c>
    </row>
    <row r="425" s="1" customFormat="1" spans="1:23">
      <c r="A425" s="1" t="s">
        <v>446</v>
      </c>
      <c r="B425" s="1">
        <v>-0.014942869</v>
      </c>
      <c r="C425" s="1">
        <v>-0.008682132</v>
      </c>
      <c r="D425" s="1">
        <v>1</v>
      </c>
      <c r="E425" s="1">
        <v>43</v>
      </c>
      <c r="F425" s="1" t="str">
        <f>IF(AND(E425&gt;=2,E425&lt;=17),"child_adolescent",IF(AND(E425&gt;=18,E425&lt;=39),"young",IF(AND(E425&gt;=40,E425&lt;=59),"middle",IF(E425&gt;=60,"old",NA))))</f>
        <v>middle</v>
      </c>
      <c r="G425" s="1">
        <v>0.138299999092633</v>
      </c>
      <c r="H425" s="1">
        <f t="shared" si="6"/>
        <v>0.820299999092633</v>
      </c>
      <c r="I425" s="1">
        <v>0.017902146</v>
      </c>
      <c r="J425" s="1">
        <v>-0.015278614</v>
      </c>
      <c r="K425" s="1">
        <v>-0.019250596</v>
      </c>
      <c r="L425" s="1">
        <v>0.000265</v>
      </c>
      <c r="M425" s="1">
        <v>0.014868135</v>
      </c>
      <c r="N425" s="1">
        <v>-0.005637814</v>
      </c>
      <c r="O425" s="1">
        <v>0.023892222</v>
      </c>
      <c r="P425" s="1">
        <v>0.01085373</v>
      </c>
      <c r="Q425" s="1">
        <v>-0.001610559</v>
      </c>
      <c r="R425" s="1">
        <v>-0.00666087</v>
      </c>
      <c r="S425" s="1">
        <v>0.013238059</v>
      </c>
      <c r="T425" s="1">
        <v>0.00553131</v>
      </c>
      <c r="U425" s="1">
        <v>-0.015550357</v>
      </c>
      <c r="V425" s="1">
        <v>0.003630079</v>
      </c>
      <c r="W425" s="1">
        <v>-0.01241456</v>
      </c>
    </row>
    <row r="426" s="1" customFormat="1" spans="1:23">
      <c r="A426" s="1" t="s">
        <v>447</v>
      </c>
      <c r="B426" s="1">
        <v>-0.019322946</v>
      </c>
      <c r="C426" s="1">
        <v>-0.018664114</v>
      </c>
      <c r="D426" s="1">
        <v>1</v>
      </c>
      <c r="E426" s="1">
        <v>43</v>
      </c>
      <c r="F426" s="1" t="str">
        <f>IF(AND(E426&gt;=2,E426&lt;=17),"child_adolescent",IF(AND(E426&gt;=18,E426&lt;=39),"young",IF(AND(E426&gt;=40,E426&lt;=59),"middle",IF(E426&gt;=60,"old",NA))))</f>
        <v>middle</v>
      </c>
      <c r="G426" s="1">
        <v>0.158299999480363</v>
      </c>
      <c r="H426" s="1">
        <f t="shared" si="6"/>
        <v>0.840299999480363</v>
      </c>
      <c r="I426" s="1">
        <v>0.015130952</v>
      </c>
      <c r="J426" s="1">
        <v>-0.020557222</v>
      </c>
      <c r="K426" s="1">
        <v>0.006117817</v>
      </c>
      <c r="L426" s="1">
        <v>0.001872266</v>
      </c>
      <c r="M426" s="1">
        <v>0.011711937</v>
      </c>
      <c r="N426" s="1">
        <v>0.013200952</v>
      </c>
      <c r="O426" s="1">
        <v>0.018948293</v>
      </c>
      <c r="P426" s="1">
        <v>0.010766948</v>
      </c>
      <c r="Q426" s="1">
        <v>-0.019462579</v>
      </c>
      <c r="R426" s="1">
        <v>0.006190833</v>
      </c>
      <c r="S426" s="1">
        <v>0.015172702</v>
      </c>
      <c r="T426" s="1">
        <v>0.004025555</v>
      </c>
      <c r="U426" s="1">
        <v>0.008762341</v>
      </c>
      <c r="V426" s="1">
        <v>-0.013315151</v>
      </c>
      <c r="W426" s="1">
        <v>-0.007117547</v>
      </c>
    </row>
    <row r="427" s="1" customFormat="1" spans="1:23">
      <c r="A427" s="1" t="s">
        <v>448</v>
      </c>
      <c r="B427" s="1">
        <v>-0.01881111</v>
      </c>
      <c r="C427" s="1">
        <v>-0.02101059</v>
      </c>
      <c r="D427" s="1">
        <v>1</v>
      </c>
      <c r="E427" s="1">
        <v>43</v>
      </c>
      <c r="F427" s="1" t="str">
        <f>IF(AND(E427&gt;=2,E427&lt;=17),"child_adolescent",IF(AND(E427&gt;=18,E427&lt;=39),"young",IF(AND(E427&gt;=40,E427&lt;=59),"middle",IF(E427&gt;=60,"old",NA))))</f>
        <v>middle</v>
      </c>
      <c r="G427" s="1">
        <v>0.158300000579047</v>
      </c>
      <c r="H427" s="1">
        <f t="shared" si="6"/>
        <v>0.840300000579047</v>
      </c>
      <c r="I427" s="1">
        <v>0.012113647</v>
      </c>
      <c r="J427" s="1">
        <v>-0.027653293</v>
      </c>
      <c r="K427" s="1">
        <v>0.007743687</v>
      </c>
      <c r="L427" s="1">
        <v>0.008251349</v>
      </c>
      <c r="M427" s="1">
        <v>0.015380555</v>
      </c>
      <c r="N427" s="1">
        <v>0.01553242</v>
      </c>
      <c r="O427" s="1">
        <v>0.021310238</v>
      </c>
      <c r="P427" s="1">
        <v>0.011368214</v>
      </c>
      <c r="Q427" s="1">
        <v>-0.014079047</v>
      </c>
      <c r="R427" s="1">
        <v>0.002951905</v>
      </c>
      <c r="S427" s="1">
        <v>0.009650317</v>
      </c>
      <c r="T427" s="1">
        <v>0.003404524</v>
      </c>
      <c r="U427" s="1">
        <v>-0.016709881</v>
      </c>
      <c r="V427" s="1">
        <v>0.007165476</v>
      </c>
      <c r="W427" s="1">
        <v>-0.006644246</v>
      </c>
    </row>
    <row r="428" s="1" customFormat="1" spans="1:23">
      <c r="A428" s="1" t="s">
        <v>449</v>
      </c>
      <c r="B428" s="1">
        <v>-0.017655005</v>
      </c>
      <c r="C428" s="1">
        <v>-0.016344667</v>
      </c>
      <c r="D428" s="1">
        <v>1</v>
      </c>
      <c r="E428" s="1">
        <v>43</v>
      </c>
      <c r="F428" s="1" t="str">
        <f>IF(AND(E428&gt;=2,E428&lt;=17),"child_adolescent",IF(AND(E428&gt;=18,E428&lt;=39),"young",IF(AND(E428&gt;=40,E428&lt;=59),"middle",IF(E428&gt;=60,"old",NA))))</f>
        <v>middle</v>
      </c>
      <c r="G428" s="1">
        <v>0.198300000331323</v>
      </c>
      <c r="H428" s="1">
        <f t="shared" si="6"/>
        <v>0.880300000331323</v>
      </c>
      <c r="I428" s="1">
        <v>0.013376825</v>
      </c>
      <c r="J428" s="1">
        <v>-0.027649364</v>
      </c>
      <c r="K428" s="1">
        <v>-0.005745282</v>
      </c>
      <c r="L428" s="1">
        <v>0.001783012</v>
      </c>
      <c r="M428" s="1">
        <v>0.011610317</v>
      </c>
      <c r="N428" s="1">
        <v>0.012389322</v>
      </c>
      <c r="O428" s="1">
        <v>0.023648369</v>
      </c>
      <c r="P428" s="1">
        <v>0.013711746</v>
      </c>
      <c r="Q428" s="1">
        <v>-0.011499008</v>
      </c>
      <c r="R428" s="1">
        <v>-0.002089802</v>
      </c>
      <c r="S428" s="1">
        <v>0.014066706</v>
      </c>
      <c r="T428" s="1">
        <v>0.003570869</v>
      </c>
      <c r="U428" s="1">
        <v>-0.005616349</v>
      </c>
      <c r="V428" s="1">
        <v>0.005946941</v>
      </c>
      <c r="W428" s="1">
        <v>0.011295119</v>
      </c>
    </row>
    <row r="429" s="1" customFormat="1" spans="1:23">
      <c r="A429" s="1" t="s">
        <v>450</v>
      </c>
      <c r="B429" s="1">
        <v>-0.040058579</v>
      </c>
      <c r="C429" s="1">
        <v>-0.002733184</v>
      </c>
      <c r="D429" s="1">
        <v>2</v>
      </c>
      <c r="E429" s="1">
        <v>30</v>
      </c>
      <c r="F429" s="1" t="str">
        <f>IF(AND(E429&gt;=2,E429&lt;=17),"child_adolescent",IF(AND(E429&gt;=18,E429&lt;=39),"young",IF(AND(E429&gt;=40,E429&lt;=59),"middle",IF(E429&gt;=60,"old",NA))))</f>
        <v>young</v>
      </c>
      <c r="G429" s="1">
        <v>0.278299997201329</v>
      </c>
      <c r="H429" s="1">
        <f t="shared" si="6"/>
        <v>0.960299997201329</v>
      </c>
      <c r="I429" s="1">
        <v>0.00910123</v>
      </c>
      <c r="J429" s="1">
        <v>0.031786309</v>
      </c>
      <c r="K429" s="1">
        <v>0.009220952</v>
      </c>
      <c r="L429" s="1">
        <v>-0.042308927</v>
      </c>
      <c r="M429" s="1">
        <v>-0.027783571</v>
      </c>
      <c r="N429" s="1">
        <v>0.007726786</v>
      </c>
      <c r="O429" s="1">
        <v>0.016866309</v>
      </c>
      <c r="P429" s="1">
        <v>0.014638968</v>
      </c>
      <c r="Q429" s="1">
        <v>-0.010765794</v>
      </c>
      <c r="R429" s="1">
        <v>0.007125159</v>
      </c>
      <c r="S429" s="1">
        <v>0.011899603</v>
      </c>
      <c r="T429" s="1">
        <v>0.005360952</v>
      </c>
      <c r="U429" s="1">
        <v>0.003993889</v>
      </c>
      <c r="V429" s="1">
        <v>0.011050476</v>
      </c>
      <c r="W429" s="1">
        <v>0.012179563</v>
      </c>
    </row>
    <row r="430" s="1" customFormat="1" spans="1:23">
      <c r="A430" s="1" t="s">
        <v>451</v>
      </c>
      <c r="B430" s="1">
        <v>-0.043537356</v>
      </c>
      <c r="C430" s="1">
        <v>-0.010873152</v>
      </c>
      <c r="D430" s="1">
        <v>2</v>
      </c>
      <c r="E430" s="1">
        <v>22</v>
      </c>
      <c r="F430" s="1" t="str">
        <f>IF(AND(E430&gt;=2,E430&lt;=17),"child_adolescent",IF(AND(E430&gt;=18,E430&lt;=39),"young",IF(AND(E430&gt;=40,E430&lt;=59),"middle",IF(E430&gt;=60,"old",NA))))</f>
        <v>young</v>
      </c>
      <c r="G430" s="1">
        <v>0.238299996196037</v>
      </c>
      <c r="H430" s="1">
        <f t="shared" si="6"/>
        <v>0.920299996196037</v>
      </c>
      <c r="I430" s="1">
        <v>0.004749116</v>
      </c>
      <c r="J430" s="1">
        <v>0.019598531</v>
      </c>
      <c r="K430" s="1">
        <v>0.014724322</v>
      </c>
      <c r="L430" s="1">
        <v>0.014460912</v>
      </c>
      <c r="M430" s="1">
        <v>0.008278842</v>
      </c>
      <c r="N430" s="1">
        <v>0.011129004</v>
      </c>
      <c r="O430" s="1">
        <v>0.006718294</v>
      </c>
      <c r="P430" s="1">
        <v>0.009180274</v>
      </c>
      <c r="Q430" s="1">
        <v>0.009601703</v>
      </c>
      <c r="R430" s="1">
        <v>0.007852731</v>
      </c>
      <c r="S430" s="1">
        <v>-0.012039726</v>
      </c>
      <c r="T430" s="1">
        <v>0.005855</v>
      </c>
      <c r="U430" s="1">
        <v>0.008002103</v>
      </c>
      <c r="V430" s="1">
        <v>-0.008151825</v>
      </c>
      <c r="W430" s="1">
        <v>0.008418762</v>
      </c>
    </row>
    <row r="431" s="1" customFormat="1" spans="1:23">
      <c r="A431" s="1" t="s">
        <v>452</v>
      </c>
      <c r="B431" s="1">
        <v>-0.04391562</v>
      </c>
      <c r="C431" s="1">
        <v>-0.015687454</v>
      </c>
      <c r="D431" s="1">
        <v>2</v>
      </c>
      <c r="E431" s="1">
        <v>22</v>
      </c>
      <c r="F431" s="1" t="str">
        <f>IF(AND(E431&gt;=2,E431&lt;=17),"child_adolescent",IF(AND(E431&gt;=18,E431&lt;=39),"young",IF(AND(E431&gt;=40,E431&lt;=59),"middle",IF(E431&gt;=60,"old",NA))))</f>
        <v>young</v>
      </c>
      <c r="G431" s="1">
        <v>0.308299994140311</v>
      </c>
      <c r="H431" s="1">
        <f t="shared" si="6"/>
        <v>0.990299994140311</v>
      </c>
      <c r="I431" s="1">
        <v>-0.008278445</v>
      </c>
      <c r="J431" s="1">
        <v>0.018752738</v>
      </c>
      <c r="K431" s="1">
        <v>0.015861032</v>
      </c>
      <c r="L431" s="1">
        <v>0.013537341</v>
      </c>
      <c r="M431" s="1">
        <v>0.010276309</v>
      </c>
      <c r="N431" s="1">
        <v>0.01325492</v>
      </c>
      <c r="O431" s="1">
        <v>0.010724524</v>
      </c>
      <c r="P431" s="1">
        <v>0.008229365</v>
      </c>
      <c r="Q431" s="1">
        <v>0.011783889</v>
      </c>
      <c r="R431" s="1">
        <v>0.005259841</v>
      </c>
      <c r="S431" s="1">
        <v>-0.013601349</v>
      </c>
      <c r="T431" s="1">
        <v>0.007106667</v>
      </c>
      <c r="U431" s="1">
        <v>0.008141432</v>
      </c>
      <c r="V431" s="1">
        <v>-0.006687413</v>
      </c>
      <c r="W431" s="1">
        <v>0.012905317</v>
      </c>
    </row>
    <row r="432" s="1" customFormat="1" spans="1:23">
      <c r="A432" s="1" t="s">
        <v>453</v>
      </c>
      <c r="B432" s="1">
        <v>-0.025108152</v>
      </c>
      <c r="C432" s="1">
        <v>-0.026051867</v>
      </c>
      <c r="D432" s="1">
        <v>1</v>
      </c>
      <c r="E432" s="1">
        <v>22</v>
      </c>
      <c r="F432" s="1" t="str">
        <f>IF(AND(E432&gt;=2,E432&lt;=17),"child_adolescent",IF(AND(E432&gt;=18,E432&lt;=39),"young",IF(AND(E432&gt;=40,E432&lt;=59),"middle",IF(E432&gt;=60,"old",NA))))</f>
        <v>young</v>
      </c>
      <c r="G432" s="1">
        <v>0.218299995600978</v>
      </c>
      <c r="H432" s="1">
        <f t="shared" si="6"/>
        <v>0.900299995600978</v>
      </c>
      <c r="I432" s="1">
        <v>-0.043162483</v>
      </c>
      <c r="J432" s="1">
        <v>0.022066865</v>
      </c>
      <c r="K432" s="1">
        <v>0.015526829</v>
      </c>
      <c r="L432" s="1">
        <v>0.012763373</v>
      </c>
      <c r="M432" s="1">
        <v>0.007454206</v>
      </c>
      <c r="N432" s="1">
        <v>0.011481958</v>
      </c>
      <c r="O432" s="1">
        <v>0.007586548</v>
      </c>
      <c r="P432" s="1">
        <v>0.00734802</v>
      </c>
      <c r="Q432" s="1">
        <v>0.010605794</v>
      </c>
      <c r="R432" s="1">
        <v>0.004904815</v>
      </c>
      <c r="S432" s="1">
        <v>-0.024888114</v>
      </c>
      <c r="T432" s="1">
        <v>0.005902659</v>
      </c>
      <c r="U432" s="1">
        <v>0.005880278</v>
      </c>
      <c r="V432" s="1">
        <v>-0.007180357</v>
      </c>
      <c r="W432" s="1">
        <v>0.009644861</v>
      </c>
    </row>
    <row r="433" s="1" customFormat="1" spans="1:23">
      <c r="A433" s="1" t="s">
        <v>454</v>
      </c>
      <c r="B433" s="1">
        <v>-0.039084916</v>
      </c>
      <c r="C433" s="1">
        <v>-0.019065512</v>
      </c>
      <c r="D433" s="1">
        <v>1</v>
      </c>
      <c r="E433" s="1">
        <v>22</v>
      </c>
      <c r="F433" s="1" t="str">
        <f>IF(AND(E433&gt;=2,E433&lt;=17),"child_adolescent",IF(AND(E433&gt;=18,E433&lt;=39),"young",IF(AND(E433&gt;=40,E433&lt;=59),"middle",IF(E433&gt;=60,"old",NA))))</f>
        <v>young</v>
      </c>
      <c r="G433" s="1">
        <v>0.278299996043444</v>
      </c>
      <c r="H433" s="1">
        <f t="shared" si="6"/>
        <v>0.960299996043444</v>
      </c>
      <c r="I433" s="1">
        <v>-0.021591701</v>
      </c>
      <c r="J433" s="1">
        <v>0.020072738</v>
      </c>
      <c r="K433" s="1">
        <v>0.016344437</v>
      </c>
      <c r="L433" s="1">
        <v>0.013646634</v>
      </c>
      <c r="M433" s="1">
        <v>0.008657027</v>
      </c>
      <c r="N433" s="1">
        <v>0.012036342</v>
      </c>
      <c r="O433" s="1">
        <v>0.014520397</v>
      </c>
      <c r="P433" s="1">
        <v>0.005582904</v>
      </c>
      <c r="Q433" s="1">
        <v>0.011622976</v>
      </c>
      <c r="R433" s="1">
        <v>0.006119636</v>
      </c>
      <c r="S433" s="1">
        <v>-0.011460754</v>
      </c>
      <c r="T433" s="1">
        <v>0.006398373</v>
      </c>
      <c r="U433" s="1">
        <v>0.008240357</v>
      </c>
      <c r="V433" s="1">
        <v>-0.004604682</v>
      </c>
      <c r="W433" s="1">
        <v>0.013557932</v>
      </c>
    </row>
    <row r="434" s="1" customFormat="1" spans="1:23">
      <c r="A434" s="1" t="s">
        <v>455</v>
      </c>
      <c r="B434" s="1">
        <v>-0.047708648</v>
      </c>
      <c r="C434" s="1">
        <v>-0.011334968</v>
      </c>
      <c r="D434" s="1">
        <v>2</v>
      </c>
      <c r="E434" s="1">
        <v>22</v>
      </c>
      <c r="F434" s="1" t="str">
        <f>IF(AND(E434&gt;=2,E434&lt;=17),"child_adolescent",IF(AND(E434&gt;=18,E434&lt;=39),"young",IF(AND(E434&gt;=40,E434&lt;=59),"middle",IF(E434&gt;=60,"old",NA))))</f>
        <v>young</v>
      </c>
      <c r="G434" s="1">
        <v>0.298299994372928</v>
      </c>
      <c r="H434" s="1">
        <f t="shared" si="6"/>
        <v>0.980299994372928</v>
      </c>
      <c r="I434" s="1">
        <v>-0.00395877</v>
      </c>
      <c r="J434" s="1">
        <v>0.021529365</v>
      </c>
      <c r="K434" s="1">
        <v>0.01364794</v>
      </c>
      <c r="L434" s="1">
        <v>0.0116575</v>
      </c>
      <c r="M434" s="1">
        <v>0.011590119</v>
      </c>
      <c r="N434" s="1">
        <v>0.014014682</v>
      </c>
      <c r="O434" s="1">
        <v>0.013694051</v>
      </c>
      <c r="P434" s="1">
        <v>0.008624008</v>
      </c>
      <c r="Q434" s="1">
        <v>0.012384365</v>
      </c>
      <c r="R434" s="1">
        <v>0.006807619</v>
      </c>
      <c r="S434" s="1">
        <v>0.00620504</v>
      </c>
      <c r="T434" s="1">
        <v>0.006310757</v>
      </c>
      <c r="U434" s="1">
        <v>0.009888333</v>
      </c>
      <c r="V434" s="1">
        <v>-0.00959373</v>
      </c>
      <c r="W434" s="1">
        <v>0.013870873</v>
      </c>
    </row>
    <row r="435" s="1" customFormat="1" spans="1:23">
      <c r="A435" s="1" t="s">
        <v>456</v>
      </c>
      <c r="B435" s="1">
        <v>-0.03618962</v>
      </c>
      <c r="C435" s="1">
        <v>-0.016784025</v>
      </c>
      <c r="D435" s="1">
        <v>1</v>
      </c>
      <c r="E435" s="1">
        <v>22</v>
      </c>
      <c r="F435" s="1" t="str">
        <f>IF(AND(E435&gt;=2,E435&lt;=17),"child_adolescent",IF(AND(E435&gt;=18,E435&lt;=39),"young",IF(AND(E435&gt;=40,E435&lt;=59),"middle",IF(E435&gt;=60,"old",NA))))</f>
        <v>young</v>
      </c>
      <c r="G435" s="1">
        <v>0.248299996138855</v>
      </c>
      <c r="H435" s="1">
        <f t="shared" si="6"/>
        <v>0.930299996138855</v>
      </c>
      <c r="I435" s="1">
        <v>-0.015796354</v>
      </c>
      <c r="J435" s="1">
        <v>0.02065123</v>
      </c>
      <c r="K435" s="1">
        <v>0.01584829</v>
      </c>
      <c r="L435" s="1">
        <v>0.01024163</v>
      </c>
      <c r="M435" s="1">
        <v>0.00996667</v>
      </c>
      <c r="N435" s="1">
        <v>0.013133917</v>
      </c>
      <c r="O435" s="1">
        <v>0.012632817</v>
      </c>
      <c r="P435" s="1">
        <v>0.00736211</v>
      </c>
      <c r="Q435" s="1">
        <v>0.012424405</v>
      </c>
      <c r="R435" s="1">
        <v>0.005003203</v>
      </c>
      <c r="S435" s="1">
        <v>-0.020741079</v>
      </c>
      <c r="T435" s="1">
        <v>0.00600873</v>
      </c>
      <c r="U435" s="1">
        <v>0.006957817</v>
      </c>
      <c r="V435" s="1">
        <v>-0.023780634</v>
      </c>
      <c r="W435" s="1">
        <v>0.012229238</v>
      </c>
    </row>
    <row r="436" s="1" customFormat="1" spans="1:23">
      <c r="A436" s="1" t="s">
        <v>457</v>
      </c>
      <c r="B436" s="1">
        <v>-0.031903486</v>
      </c>
      <c r="C436" s="1">
        <v>-0.018663998</v>
      </c>
      <c r="D436" s="1">
        <v>1</v>
      </c>
      <c r="E436" s="1">
        <v>22</v>
      </c>
      <c r="F436" s="1" t="str">
        <f>IF(AND(E436&gt;=2,E436&lt;=17),"child_adolescent",IF(AND(E436&gt;=18,E436&lt;=39),"young",IF(AND(E436&gt;=40,E436&lt;=59),"middle",IF(E436&gt;=60,"old",NA))))</f>
        <v>young</v>
      </c>
      <c r="G436" s="1">
        <v>0.228299995391007</v>
      </c>
      <c r="H436" s="1">
        <f t="shared" si="6"/>
        <v>0.910299995391007</v>
      </c>
      <c r="I436" s="1">
        <v>-0.006799333</v>
      </c>
      <c r="J436" s="1">
        <v>0.024005793</v>
      </c>
      <c r="K436" s="1">
        <v>0.014246032</v>
      </c>
      <c r="L436" s="1">
        <v>0.013946944</v>
      </c>
      <c r="M436" s="1">
        <v>-0.02689961</v>
      </c>
      <c r="N436" s="1">
        <v>0.010505786</v>
      </c>
      <c r="O436" s="1">
        <v>0.011746064</v>
      </c>
      <c r="P436" s="1">
        <v>0.007284333</v>
      </c>
      <c r="Q436" s="1">
        <v>0.01150877</v>
      </c>
      <c r="R436" s="1">
        <v>0.006777612</v>
      </c>
      <c r="S436" s="1">
        <v>-0.029109686</v>
      </c>
      <c r="T436" s="1">
        <v>0.006089921</v>
      </c>
      <c r="U436" s="1">
        <v>0.009662493</v>
      </c>
      <c r="V436" s="1">
        <v>-0.01886755</v>
      </c>
      <c r="W436" s="1">
        <v>0.014247056</v>
      </c>
    </row>
    <row r="437" s="1" customFormat="1" spans="1:23">
      <c r="A437" s="1" t="s">
        <v>458</v>
      </c>
      <c r="B437" s="1">
        <v>-0.048213333</v>
      </c>
      <c r="C437" s="1">
        <v>-0.013016937</v>
      </c>
      <c r="D437" s="1">
        <v>2</v>
      </c>
      <c r="E437" s="1">
        <v>22</v>
      </c>
      <c r="F437" s="1" t="str">
        <f>IF(AND(E437&gt;=2,E437&lt;=17),"child_adolescent",IF(AND(E437&gt;=18,E437&lt;=39),"young",IF(AND(E437&gt;=40,E437&lt;=59),"middle",IF(E437&gt;=60,"old",NA))))</f>
        <v>young</v>
      </c>
      <c r="G437" s="1">
        <v>0.308299993751054</v>
      </c>
      <c r="H437" s="1">
        <f t="shared" si="6"/>
        <v>0.990299993751054</v>
      </c>
      <c r="I437" s="1">
        <v>-0.012853667</v>
      </c>
      <c r="J437" s="1">
        <v>0.028941944</v>
      </c>
      <c r="K437" s="1">
        <v>0.014921944</v>
      </c>
      <c r="L437" s="1">
        <v>0.0150125</v>
      </c>
      <c r="M437" s="1">
        <v>0.00892</v>
      </c>
      <c r="N437" s="1">
        <v>0.01280285</v>
      </c>
      <c r="O437" s="1">
        <v>0.014647103</v>
      </c>
      <c r="P437" s="1">
        <v>0.007140523</v>
      </c>
      <c r="Q437" s="1">
        <v>0.011490397</v>
      </c>
      <c r="R437" s="1">
        <v>0.005857771</v>
      </c>
      <c r="S437" s="1">
        <v>-0.00989377</v>
      </c>
      <c r="T437" s="1">
        <v>0.006431032</v>
      </c>
      <c r="U437" s="1">
        <v>0.005647857</v>
      </c>
      <c r="V437" s="1">
        <v>0.007322301</v>
      </c>
      <c r="W437" s="1">
        <v>0.019254281</v>
      </c>
    </row>
    <row r="438" s="1" customFormat="1" spans="1:23">
      <c r="A438" s="1" t="s">
        <v>459</v>
      </c>
      <c r="B438" s="1">
        <v>-0.039672085</v>
      </c>
      <c r="C438" s="1">
        <v>-0.020186728</v>
      </c>
      <c r="D438" s="1">
        <v>1</v>
      </c>
      <c r="E438" s="1">
        <v>22</v>
      </c>
      <c r="F438" s="1" t="str">
        <f>IF(AND(E438&gt;=2,E438&lt;=17),"child_adolescent",IF(AND(E438&gt;=18,E438&lt;=39),"young",IF(AND(E438&gt;=40,E438&lt;=59),"middle",IF(E438&gt;=60,"old",NA))))</f>
        <v>young</v>
      </c>
      <c r="G438" s="1">
        <v>0.268299994371946</v>
      </c>
      <c r="H438" s="1">
        <f t="shared" si="6"/>
        <v>0.950299994371946</v>
      </c>
      <c r="I438" s="1">
        <v>-0.024066906</v>
      </c>
      <c r="J438" s="1">
        <v>0.024550317</v>
      </c>
      <c r="K438" s="1">
        <v>0.017083373</v>
      </c>
      <c r="L438" s="1">
        <v>0.011032381</v>
      </c>
      <c r="M438" s="1">
        <v>0.010042897</v>
      </c>
      <c r="N438" s="1">
        <v>0.01253027</v>
      </c>
      <c r="O438" s="1">
        <v>0.013713257</v>
      </c>
      <c r="P438" s="1">
        <v>0.007518341</v>
      </c>
      <c r="Q438" s="1">
        <v>0.01251877</v>
      </c>
      <c r="R438" s="1">
        <v>0.006658405</v>
      </c>
      <c r="S438" s="1">
        <v>-0.024183178</v>
      </c>
      <c r="T438" s="1">
        <v>0.006803337</v>
      </c>
      <c r="U438" s="1">
        <v>0.0089625</v>
      </c>
      <c r="V438" s="1">
        <v>0.005983532</v>
      </c>
      <c r="W438" s="1">
        <v>0.0174294</v>
      </c>
    </row>
    <row r="439" s="1" customFormat="1" spans="1:23">
      <c r="A439" s="1" t="s">
        <v>460</v>
      </c>
      <c r="B439" s="1">
        <v>-0.049368191</v>
      </c>
      <c r="C439" s="1">
        <v>-0.011259074</v>
      </c>
      <c r="D439" s="1">
        <v>2</v>
      </c>
      <c r="E439" s="1">
        <v>22</v>
      </c>
      <c r="F439" s="1" t="str">
        <f>IF(AND(E439&gt;=2,E439&lt;=17),"child_adolescent",IF(AND(E439&gt;=18,E439&lt;=39),"young",IF(AND(E439&gt;=40,E439&lt;=59),"middle",IF(E439&gt;=60,"old",NA))))</f>
        <v>young</v>
      </c>
      <c r="G439" s="1">
        <v>0.308299993224095</v>
      </c>
      <c r="H439" s="1">
        <f t="shared" si="6"/>
        <v>0.990299993224095</v>
      </c>
      <c r="I439" s="1">
        <v>-0.009835716</v>
      </c>
      <c r="J439" s="1">
        <v>0.026634444</v>
      </c>
      <c r="K439" s="1">
        <v>0.013081984</v>
      </c>
      <c r="L439" s="1">
        <v>0.013218571</v>
      </c>
      <c r="M439" s="1">
        <v>0.010211428</v>
      </c>
      <c r="N439" s="1">
        <v>0.01344242</v>
      </c>
      <c r="O439" s="1">
        <v>0.014392777</v>
      </c>
      <c r="P439" s="1">
        <v>0.008462619</v>
      </c>
      <c r="Q439" s="1">
        <v>0.011632976</v>
      </c>
      <c r="R439" s="1">
        <v>0.005838135</v>
      </c>
      <c r="S439" s="1">
        <v>0.006381587</v>
      </c>
      <c r="T439" s="1">
        <v>0.007044921</v>
      </c>
      <c r="U439" s="1">
        <v>0.007936905</v>
      </c>
      <c r="V439" s="1">
        <v>0.006518809</v>
      </c>
      <c r="W439" s="1">
        <v>0.013159404</v>
      </c>
    </row>
    <row r="440" s="1" customFormat="1" spans="1:23">
      <c r="A440" s="1" t="s">
        <v>461</v>
      </c>
      <c r="B440" s="1">
        <v>-0.05020613</v>
      </c>
      <c r="C440" s="1">
        <v>-0.006735386</v>
      </c>
      <c r="D440" s="1">
        <v>2</v>
      </c>
      <c r="E440" s="1">
        <v>22</v>
      </c>
      <c r="F440" s="1" t="str">
        <f>IF(AND(E440&gt;=2,E440&lt;=17),"child_adolescent",IF(AND(E440&gt;=18,E440&lt;=39),"young",IF(AND(E440&gt;=40,E440&lt;=59),"middle",IF(E440&gt;=60,"old",NA))))</f>
        <v>young</v>
      </c>
      <c r="G440" s="1">
        <v>0.248299995820593</v>
      </c>
      <c r="H440" s="1">
        <f t="shared" si="6"/>
        <v>0.930299995820593</v>
      </c>
      <c r="I440" s="1">
        <v>0.007263568</v>
      </c>
      <c r="J440" s="1">
        <v>0.024270956</v>
      </c>
      <c r="K440" s="1">
        <v>0.014444163</v>
      </c>
      <c r="L440" s="1">
        <v>0.017176944</v>
      </c>
      <c r="M440" s="1">
        <v>0.011457063</v>
      </c>
      <c r="N440" s="1">
        <v>0.009775436</v>
      </c>
      <c r="O440" s="1">
        <v>0.012072778</v>
      </c>
      <c r="P440" s="1">
        <v>0.007577778</v>
      </c>
      <c r="Q440" s="1">
        <v>0.011164758</v>
      </c>
      <c r="R440" s="1">
        <v>0.005432381</v>
      </c>
      <c r="S440" s="1">
        <v>-0.017339881</v>
      </c>
      <c r="T440" s="1">
        <v>0.00678123</v>
      </c>
      <c r="U440" s="1">
        <v>0.005452857</v>
      </c>
      <c r="V440" s="1">
        <v>0.009307698</v>
      </c>
      <c r="W440" s="1">
        <v>0.016794603</v>
      </c>
    </row>
    <row r="441" s="1" customFormat="1" spans="1:23">
      <c r="A441" s="1" t="s">
        <v>462</v>
      </c>
      <c r="B441" s="1">
        <v>-0.057606693</v>
      </c>
      <c r="C441" s="1">
        <v>0.002648478</v>
      </c>
      <c r="D441" s="1">
        <v>2</v>
      </c>
      <c r="E441" s="1">
        <v>21</v>
      </c>
      <c r="F441" s="1" t="str">
        <f>IF(AND(E441&gt;=2,E441&lt;=17),"child_adolescent",IF(AND(E441&gt;=18,E441&lt;=39),"young",IF(AND(E441&gt;=40,E441&lt;=59),"middle",IF(E441&gt;=60,"old",NA))))</f>
        <v>young</v>
      </c>
      <c r="G441" s="1">
        <v>0.31829999470654</v>
      </c>
      <c r="H441" s="1">
        <f t="shared" si="6"/>
        <v>1.00029999470654</v>
      </c>
      <c r="I441" s="1">
        <v>0.012029318</v>
      </c>
      <c r="J441" s="1">
        <v>0.029965277</v>
      </c>
      <c r="K441" s="1">
        <v>0.011503452</v>
      </c>
      <c r="L441" s="1">
        <v>0.01627119</v>
      </c>
      <c r="M441" s="1">
        <v>0.007391273</v>
      </c>
      <c r="N441" s="1">
        <v>0.013539484</v>
      </c>
      <c r="O441" s="1">
        <v>0.007162536</v>
      </c>
      <c r="P441" s="1">
        <v>0.008378726</v>
      </c>
      <c r="Q441" s="1">
        <v>0.015295353</v>
      </c>
      <c r="R441" s="1">
        <v>0.003789008</v>
      </c>
      <c r="S441" s="1">
        <v>0.011250635</v>
      </c>
      <c r="T441" s="1">
        <v>0.007160238</v>
      </c>
      <c r="U441" s="1">
        <v>0.00592496</v>
      </c>
      <c r="V441" s="1">
        <v>0.013664643</v>
      </c>
      <c r="W441" s="1">
        <v>0.020560003</v>
      </c>
    </row>
    <row r="442" s="1" customFormat="1" spans="1:23">
      <c r="A442" s="1" t="s">
        <v>463</v>
      </c>
      <c r="B442" s="1">
        <v>-0.040384531</v>
      </c>
      <c r="C442" s="1">
        <v>0.005167968</v>
      </c>
      <c r="D442" s="1">
        <v>3</v>
      </c>
      <c r="E442" s="1">
        <v>21</v>
      </c>
      <c r="F442" s="1" t="str">
        <f>IF(AND(E442&gt;=2,E442&lt;=17),"child_adolescent",IF(AND(E442&gt;=18,E442&lt;=39),"young",IF(AND(E442&gt;=40,E442&lt;=59),"middle",IF(E442&gt;=60,"old",NA))))</f>
        <v>young</v>
      </c>
      <c r="G442" s="1">
        <v>0.178299996286768</v>
      </c>
      <c r="H442" s="1">
        <f t="shared" si="6"/>
        <v>0.860299996286768</v>
      </c>
      <c r="I442" s="1">
        <v>0.012607143</v>
      </c>
      <c r="J442" s="1">
        <v>0.033861269</v>
      </c>
      <c r="K442" s="1">
        <v>0.003847897</v>
      </c>
      <c r="L442" s="1">
        <v>0.015144523</v>
      </c>
      <c r="M442" s="1">
        <v>0.006460913</v>
      </c>
      <c r="N442" s="1">
        <v>0.013074246</v>
      </c>
      <c r="O442" s="1">
        <v>-0.020709924</v>
      </c>
      <c r="P442" s="1">
        <v>0.008605595</v>
      </c>
      <c r="Q442" s="1">
        <v>-0.021143614</v>
      </c>
      <c r="R442" s="1">
        <v>0.005535397</v>
      </c>
      <c r="S442" s="1">
        <v>0.011738095</v>
      </c>
      <c r="T442" s="1">
        <v>0.005435159</v>
      </c>
      <c r="U442" s="1">
        <v>0.007944405</v>
      </c>
      <c r="V442" s="1">
        <v>0.012668091</v>
      </c>
      <c r="W442" s="1">
        <v>0.021946309</v>
      </c>
    </row>
    <row r="443" s="1" customFormat="1" spans="1:23">
      <c r="A443" s="1" t="s">
        <v>464</v>
      </c>
      <c r="B443" s="1">
        <v>-0.054343942</v>
      </c>
      <c r="C443" s="1">
        <v>0.001624752</v>
      </c>
      <c r="D443" s="1">
        <v>2</v>
      </c>
      <c r="E443" s="1">
        <v>21</v>
      </c>
      <c r="F443" s="1" t="str">
        <f>IF(AND(E443&gt;=2,E443&lt;=17),"child_adolescent",IF(AND(E443&gt;=18,E443&lt;=39),"young",IF(AND(E443&gt;=40,E443&lt;=59),"middle",IF(E443&gt;=60,"old",NA))))</f>
        <v>young</v>
      </c>
      <c r="G443" s="1">
        <v>0.298299996435289</v>
      </c>
      <c r="H443" s="1">
        <f t="shared" si="6"/>
        <v>0.980299996435289</v>
      </c>
      <c r="I443" s="1">
        <v>0.013737539</v>
      </c>
      <c r="J443" s="1">
        <v>0.025649722</v>
      </c>
      <c r="K443" s="1">
        <v>0.007978849</v>
      </c>
      <c r="L443" s="1">
        <v>0.018995793</v>
      </c>
      <c r="M443" s="1">
        <v>0.00670373</v>
      </c>
      <c r="N443" s="1">
        <v>0.015537579</v>
      </c>
      <c r="O443" s="1">
        <v>0.006264722</v>
      </c>
      <c r="P443" s="1">
        <v>0.007842615</v>
      </c>
      <c r="Q443" s="1">
        <v>0.01547746</v>
      </c>
      <c r="R443" s="1">
        <v>0.006155397</v>
      </c>
      <c r="S443" s="1">
        <v>0.010807381</v>
      </c>
      <c r="T443" s="1">
        <v>0.006689008</v>
      </c>
      <c r="U443" s="1">
        <v>0.005274127</v>
      </c>
      <c r="V443" s="1">
        <v>0.009686786</v>
      </c>
      <c r="W443" s="1">
        <v>0.023833372</v>
      </c>
    </row>
    <row r="444" s="1" customFormat="1" spans="1:23">
      <c r="A444" s="1" t="s">
        <v>465</v>
      </c>
      <c r="B444" s="1">
        <v>-0.04976839</v>
      </c>
      <c r="C444" s="1">
        <v>-0.001281383</v>
      </c>
      <c r="D444" s="1">
        <v>2</v>
      </c>
      <c r="E444" s="1">
        <v>21</v>
      </c>
      <c r="F444" s="1" t="str">
        <f>IF(AND(E444&gt;=2,E444&lt;=17),"child_adolescent",IF(AND(E444&gt;=18,E444&lt;=39),"young",IF(AND(E444&gt;=40,E444&lt;=59),"middle",IF(E444&gt;=60,"old",NA))))</f>
        <v>young</v>
      </c>
      <c r="G444" s="1">
        <v>0.288299995694001</v>
      </c>
      <c r="H444" s="1">
        <f t="shared" si="6"/>
        <v>0.970299995694001</v>
      </c>
      <c r="I444" s="1">
        <v>0.015381046</v>
      </c>
      <c r="J444" s="1">
        <v>0.032395079</v>
      </c>
      <c r="K444" s="1">
        <v>0.011978928</v>
      </c>
      <c r="L444" s="1">
        <v>0.016244642</v>
      </c>
      <c r="M444" s="1">
        <v>-0.036515754</v>
      </c>
      <c r="N444" s="1">
        <v>0.011122341</v>
      </c>
      <c r="O444" s="1">
        <v>0.007415317</v>
      </c>
      <c r="P444" s="1">
        <v>0.009234719</v>
      </c>
      <c r="Q444" s="1">
        <v>0.014264603</v>
      </c>
      <c r="R444" s="1">
        <v>0.004724881</v>
      </c>
      <c r="S444" s="1">
        <v>0.010887619</v>
      </c>
      <c r="T444" s="1">
        <v>0.005727583</v>
      </c>
      <c r="U444" s="1">
        <v>0.006865714</v>
      </c>
      <c r="V444" s="1">
        <v>0.012125278</v>
      </c>
      <c r="W444" s="1">
        <v>0.022005317</v>
      </c>
    </row>
    <row r="445" s="1" customFormat="1" spans="1:23">
      <c r="A445" s="1" t="s">
        <v>466</v>
      </c>
      <c r="B445" s="1">
        <v>-0.048698556</v>
      </c>
      <c r="C445" s="1">
        <v>-0.000697866</v>
      </c>
      <c r="D445" s="1">
        <v>2</v>
      </c>
      <c r="E445" s="1">
        <v>21</v>
      </c>
      <c r="F445" s="1" t="str">
        <f>IF(AND(E445&gt;=2,E445&lt;=17),"child_adolescent",IF(AND(E445&gt;=18,E445&lt;=39),"young",IF(AND(E445&gt;=40,E445&lt;=59),"middle",IF(E445&gt;=60,"old",NA))))</f>
        <v>young</v>
      </c>
      <c r="G445" s="1">
        <v>0.278299996100658</v>
      </c>
      <c r="H445" s="1">
        <f t="shared" si="6"/>
        <v>0.960299996100658</v>
      </c>
      <c r="I445" s="1">
        <v>0.016448568</v>
      </c>
      <c r="J445" s="1">
        <v>0.030980952</v>
      </c>
      <c r="K445" s="1">
        <v>0.010802063</v>
      </c>
      <c r="L445" s="1">
        <v>0.013170158</v>
      </c>
      <c r="M445" s="1">
        <v>-0.032587024</v>
      </c>
      <c r="N445" s="1">
        <v>0.012028849</v>
      </c>
      <c r="O445" s="1">
        <v>0.003900754</v>
      </c>
      <c r="P445" s="1">
        <v>0.010353726</v>
      </c>
      <c r="Q445" s="1">
        <v>0.014421111</v>
      </c>
      <c r="R445" s="1">
        <v>0.006375</v>
      </c>
      <c r="S445" s="1">
        <v>0.011396548</v>
      </c>
      <c r="T445" s="1">
        <v>0.005550516</v>
      </c>
      <c r="U445" s="1">
        <v>0.006955159</v>
      </c>
      <c r="V445" s="1">
        <v>0.012456389</v>
      </c>
      <c r="W445" s="1">
        <v>0.019088293</v>
      </c>
    </row>
    <row r="446" s="1" customFormat="1" spans="1:23">
      <c r="A446" s="1" t="s">
        <v>467</v>
      </c>
      <c r="B446" s="1">
        <v>-0.02589157</v>
      </c>
      <c r="C446" s="1">
        <v>-0.021921511</v>
      </c>
      <c r="D446" s="1">
        <v>1</v>
      </c>
      <c r="E446" s="1">
        <v>43</v>
      </c>
      <c r="F446" s="1" t="str">
        <f>IF(AND(E446&gt;=2,E446&lt;=17),"child_adolescent",IF(AND(E446&gt;=18,E446&lt;=39),"young",IF(AND(E446&gt;=40,E446&lt;=59),"middle",IF(E446&gt;=60,"old",NA))))</f>
        <v>middle</v>
      </c>
      <c r="G446" s="1">
        <v>0.248299998819751</v>
      </c>
      <c r="H446" s="1">
        <f t="shared" si="6"/>
        <v>0.930299998819751</v>
      </c>
      <c r="I446" s="1">
        <v>0.015792478</v>
      </c>
      <c r="J446" s="1">
        <v>-0.031953133</v>
      </c>
      <c r="K446" s="1">
        <v>0.006637503</v>
      </c>
      <c r="L446" s="1">
        <v>0.003591071</v>
      </c>
      <c r="M446" s="1">
        <v>0.011294801</v>
      </c>
      <c r="N446" s="1">
        <v>0.016838333</v>
      </c>
      <c r="O446" s="1">
        <v>0.017502957</v>
      </c>
      <c r="P446" s="1">
        <v>0.012446786</v>
      </c>
      <c r="Q446" s="1">
        <v>-0.009528571</v>
      </c>
      <c r="R446" s="1">
        <v>0.000890079</v>
      </c>
      <c r="S446" s="1">
        <v>0.013374722</v>
      </c>
      <c r="T446" s="1">
        <v>0.004007405</v>
      </c>
      <c r="U446" s="1">
        <v>-0.003694524</v>
      </c>
      <c r="V446" s="1">
        <v>0.006621687</v>
      </c>
      <c r="W446" s="1">
        <v>0.013515595</v>
      </c>
    </row>
    <row r="447" s="1" customFormat="1" spans="1:23">
      <c r="A447" s="1" t="s">
        <v>468</v>
      </c>
      <c r="B447" s="1">
        <v>-0.052797123</v>
      </c>
      <c r="C447" s="1">
        <v>0.000381625</v>
      </c>
      <c r="D447" s="1">
        <v>2</v>
      </c>
      <c r="E447" s="1">
        <v>24</v>
      </c>
      <c r="F447" s="1" t="str">
        <f>IF(AND(E447&gt;=2,E447&lt;=17),"child_adolescent",IF(AND(E447&gt;=18,E447&lt;=39),"young",IF(AND(E447&gt;=40,E447&lt;=59),"middle",IF(E447&gt;=60,"old",NA))))</f>
        <v>young</v>
      </c>
      <c r="G447" s="1">
        <v>0.288299995199404</v>
      </c>
      <c r="H447" s="1">
        <f t="shared" si="6"/>
        <v>0.970299995199404</v>
      </c>
      <c r="I447" s="1">
        <v>0.012918571</v>
      </c>
      <c r="J447" s="1">
        <v>0.029035793</v>
      </c>
      <c r="K447" s="1">
        <v>0.012872734</v>
      </c>
      <c r="L447" s="1">
        <v>0.000690833</v>
      </c>
      <c r="M447" s="1">
        <v>0.012772219</v>
      </c>
      <c r="N447" s="1">
        <v>0.008274722</v>
      </c>
      <c r="O447" s="1">
        <v>0.017236205</v>
      </c>
      <c r="P447" s="1">
        <v>0.009275036</v>
      </c>
      <c r="Q447" s="1">
        <v>0.010879762</v>
      </c>
      <c r="R447" s="1">
        <v>0.003608294</v>
      </c>
      <c r="S447" s="1">
        <v>0.010109405</v>
      </c>
      <c r="T447" s="1">
        <v>0.006216627</v>
      </c>
      <c r="U447" s="1">
        <v>-0.008347777</v>
      </c>
      <c r="V447" s="1">
        <v>0.011842117</v>
      </c>
      <c r="W447" s="1">
        <v>-0.00344873</v>
      </c>
    </row>
    <row r="448" s="1" customFormat="1" spans="1:23">
      <c r="A448" s="1" t="s">
        <v>469</v>
      </c>
      <c r="B448" s="1">
        <v>-0.055016631</v>
      </c>
      <c r="C448" s="1">
        <v>-0.002399105</v>
      </c>
      <c r="D448" s="1">
        <v>2</v>
      </c>
      <c r="E448" s="1">
        <v>24</v>
      </c>
      <c r="F448" s="1" t="str">
        <f>IF(AND(E448&gt;=2,E448&lt;=17),"child_adolescent",IF(AND(E448&gt;=18,E448&lt;=39),"young",IF(AND(E448&gt;=40,E448&lt;=59),"middle",IF(E448&gt;=60,"old",NA))))</f>
        <v>young</v>
      </c>
      <c r="G448" s="1">
        <v>0.318299994934814</v>
      </c>
      <c r="H448" s="1">
        <f t="shared" si="6"/>
        <v>1.00029999493481</v>
      </c>
      <c r="I448" s="1">
        <v>0.010978492</v>
      </c>
      <c r="J448" s="1">
        <v>0.030390039</v>
      </c>
      <c r="K448" s="1">
        <v>0.012952738</v>
      </c>
      <c r="L448" s="1">
        <v>-0.002315202</v>
      </c>
      <c r="M448" s="1">
        <v>0.01372869</v>
      </c>
      <c r="N448" s="1">
        <v>0.010028687</v>
      </c>
      <c r="O448" s="1">
        <v>0.02060372</v>
      </c>
      <c r="P448" s="1">
        <v>0.012429791</v>
      </c>
      <c r="Q448" s="1">
        <v>0.010325829</v>
      </c>
      <c r="R448" s="1">
        <v>0.00447693</v>
      </c>
      <c r="S448" s="1">
        <v>0.005340754</v>
      </c>
      <c r="T448" s="1">
        <v>0.005609434</v>
      </c>
      <c r="U448" s="1">
        <v>-0.002314087</v>
      </c>
      <c r="V448" s="1">
        <v>0.010182725</v>
      </c>
      <c r="W448" s="1">
        <v>-0.005285317</v>
      </c>
    </row>
    <row r="449" s="1" customFormat="1" spans="1:23">
      <c r="A449" s="1" t="s">
        <v>470</v>
      </c>
      <c r="B449" s="1">
        <v>-0.048598819</v>
      </c>
      <c r="C449" s="1">
        <v>-0.002031339</v>
      </c>
      <c r="D449" s="1">
        <v>2</v>
      </c>
      <c r="E449" s="1">
        <v>24</v>
      </c>
      <c r="F449" s="1" t="str">
        <f>IF(AND(E449&gt;=2,E449&lt;=17),"child_adolescent",IF(AND(E449&gt;=18,E449&lt;=39),"young",IF(AND(E449&gt;=40,E449&lt;=59),"middle",IF(E449&gt;=60,"old",NA))))</f>
        <v>young</v>
      </c>
      <c r="G449" s="1">
        <v>0.288299995581437</v>
      </c>
      <c r="H449" s="1">
        <f t="shared" si="6"/>
        <v>0.970299995581437</v>
      </c>
      <c r="I449" s="1">
        <v>0.008954567</v>
      </c>
      <c r="J449" s="1">
        <v>0.030825992</v>
      </c>
      <c r="K449" s="1">
        <v>0.01346952</v>
      </c>
      <c r="L449" s="1">
        <v>-0.018229368</v>
      </c>
      <c r="M449" s="1">
        <v>0.013283445</v>
      </c>
      <c r="N449" s="1">
        <v>0.010443726</v>
      </c>
      <c r="O449" s="1">
        <v>0.018488896</v>
      </c>
      <c r="P449" s="1">
        <v>0.011591667</v>
      </c>
      <c r="Q449" s="1">
        <v>0.008333369</v>
      </c>
      <c r="R449" s="1">
        <v>0.003678492</v>
      </c>
      <c r="S449" s="1">
        <v>-0.017580241</v>
      </c>
      <c r="T449" s="1">
        <v>0.005968254</v>
      </c>
      <c r="U449" s="1">
        <v>-0.002748809</v>
      </c>
      <c r="V449" s="1">
        <v>0.01326088</v>
      </c>
      <c r="W449" s="1">
        <v>-0.005366508</v>
      </c>
    </row>
    <row r="450" s="1" customFormat="1" spans="1:23">
      <c r="A450" s="1" t="s">
        <v>471</v>
      </c>
      <c r="B450" s="1">
        <v>-0.040995336</v>
      </c>
      <c r="C450" s="1">
        <v>0.005650982</v>
      </c>
      <c r="D450" s="1">
        <v>3</v>
      </c>
      <c r="E450" s="1">
        <v>25</v>
      </c>
      <c r="F450" s="1" t="str">
        <f>IF(AND(E450&gt;=2,E450&lt;=17),"child_adolescent",IF(AND(E450&gt;=18,E450&lt;=39),"young",IF(AND(E450&gt;=40,E450&lt;=59),"middle",IF(E450&gt;=60,"old",NA))))</f>
        <v>young</v>
      </c>
      <c r="G450" s="1">
        <v>0.168299998086513</v>
      </c>
      <c r="H450" s="1">
        <f t="shared" si="6"/>
        <v>0.850299998086513</v>
      </c>
      <c r="I450" s="1">
        <v>0.012573968</v>
      </c>
      <c r="J450" s="1">
        <v>0.021738928</v>
      </c>
      <c r="K450" s="1">
        <v>0.012605516</v>
      </c>
      <c r="L450" s="1">
        <v>0.011312817</v>
      </c>
      <c r="M450" s="1">
        <v>0.008397897</v>
      </c>
      <c r="N450" s="1">
        <v>0.00916127</v>
      </c>
      <c r="O450" s="1">
        <v>-0.018903492</v>
      </c>
      <c r="P450" s="1">
        <v>0.009759607</v>
      </c>
      <c r="Q450" s="1">
        <v>0.014984682</v>
      </c>
      <c r="R450" s="1">
        <v>0.007490516</v>
      </c>
      <c r="S450" s="1">
        <v>0.009857103</v>
      </c>
      <c r="T450" s="1">
        <v>0.002669527</v>
      </c>
      <c r="U450" s="1">
        <v>0.005263492</v>
      </c>
      <c r="V450" s="1">
        <v>0.01091877</v>
      </c>
      <c r="W450" s="1">
        <v>0.015542698</v>
      </c>
    </row>
    <row r="451" s="1" customFormat="1" spans="1:23">
      <c r="A451" s="1" t="s">
        <v>472</v>
      </c>
      <c r="B451" s="1">
        <v>-0.051321818</v>
      </c>
      <c r="C451" s="1">
        <v>-0.00100134</v>
      </c>
      <c r="D451" s="1">
        <v>2</v>
      </c>
      <c r="E451" s="1">
        <v>24</v>
      </c>
      <c r="F451" s="1" t="str">
        <f>IF(AND(E451&gt;=2,E451&lt;=17),"child_adolescent",IF(AND(E451&gt;=18,E451&lt;=39),"young",IF(AND(E451&gt;=40,E451&lt;=59),"middle",IF(E451&gt;=60,"old",NA))))</f>
        <v>young</v>
      </c>
      <c r="G451" s="1">
        <v>0.308299994762587</v>
      </c>
      <c r="H451" s="1">
        <f t="shared" ref="H451:H514" si="7">0.682+G451</f>
        <v>0.990299994762587</v>
      </c>
      <c r="I451" s="1">
        <v>0.008388095</v>
      </c>
      <c r="J451" s="1">
        <v>0.027558253</v>
      </c>
      <c r="K451" s="1">
        <v>0.011340115</v>
      </c>
      <c r="L451" s="1">
        <v>-0.000324448</v>
      </c>
      <c r="M451" s="1">
        <v>0.013175869</v>
      </c>
      <c r="N451" s="1">
        <v>0.011543571</v>
      </c>
      <c r="O451" s="1">
        <v>0.017015317</v>
      </c>
      <c r="P451" s="1">
        <v>0.012473052</v>
      </c>
      <c r="Q451" s="1">
        <v>0.011338373</v>
      </c>
      <c r="R451" s="1">
        <v>0.00417881</v>
      </c>
      <c r="S451" s="1">
        <v>0.009308373</v>
      </c>
      <c r="T451" s="1">
        <v>0.006143254</v>
      </c>
      <c r="U451" s="1">
        <v>-0.006688214</v>
      </c>
      <c r="V451" s="1">
        <v>0.011497857</v>
      </c>
      <c r="W451" s="1">
        <v>-0.004184762</v>
      </c>
    </row>
    <row r="452" s="1" customFormat="1" spans="1:23">
      <c r="A452" s="1" t="s">
        <v>473</v>
      </c>
      <c r="B452" s="1">
        <v>-0.051001303</v>
      </c>
      <c r="C452" s="1">
        <v>-0.004481316</v>
      </c>
      <c r="D452" s="1">
        <v>2</v>
      </c>
      <c r="E452" s="1">
        <v>24</v>
      </c>
      <c r="F452" s="1" t="str">
        <f>IF(AND(E452&gt;=2,E452&lt;=17),"child_adolescent",IF(AND(E452&gt;=18,E452&lt;=39),"young",IF(AND(E452&gt;=40,E452&lt;=59),"middle",IF(E452&gt;=60,"old",NA))))</f>
        <v>young</v>
      </c>
      <c r="G452" s="1">
        <v>0.298299995610018</v>
      </c>
      <c r="H452" s="1">
        <f t="shared" si="7"/>
        <v>0.980299995610018</v>
      </c>
      <c r="I452" s="1">
        <v>0.009239206</v>
      </c>
      <c r="J452" s="1">
        <v>0.028165515</v>
      </c>
      <c r="K452" s="1">
        <v>0.012054563</v>
      </c>
      <c r="L452" s="1">
        <v>-0.000706663</v>
      </c>
      <c r="M452" s="1">
        <v>0.016400631</v>
      </c>
      <c r="N452" s="1">
        <v>0.009825321</v>
      </c>
      <c r="O452" s="1">
        <v>0.019297117</v>
      </c>
      <c r="P452" s="1">
        <v>0.013395353</v>
      </c>
      <c r="Q452" s="1">
        <v>0.010763178</v>
      </c>
      <c r="R452" s="1">
        <v>0.004795873</v>
      </c>
      <c r="S452" s="1">
        <v>0.006889369</v>
      </c>
      <c r="T452" s="1">
        <v>0.006246472</v>
      </c>
      <c r="U452" s="1">
        <v>0.000309841</v>
      </c>
      <c r="V452" s="1">
        <v>-0.01849435</v>
      </c>
      <c r="W452" s="1">
        <v>-0.003764524</v>
      </c>
    </row>
    <row r="453" s="1" customFormat="1" spans="1:23">
      <c r="A453" s="1" t="s">
        <v>474</v>
      </c>
      <c r="B453" s="1">
        <v>-0.04768922</v>
      </c>
      <c r="C453" s="1">
        <v>-0.001227838</v>
      </c>
      <c r="D453" s="1">
        <v>2</v>
      </c>
      <c r="E453" s="1">
        <v>24</v>
      </c>
      <c r="F453" s="1" t="str">
        <f>IF(AND(E453&gt;=2,E453&lt;=17),"child_adolescent",IF(AND(E453&gt;=18,E453&lt;=39),"young",IF(AND(E453&gt;=40,E453&lt;=59),"middle",IF(E453&gt;=60,"old",NA))))</f>
        <v>young</v>
      </c>
      <c r="G453" s="1">
        <v>0.268299995963111</v>
      </c>
      <c r="H453" s="1">
        <f t="shared" si="7"/>
        <v>0.950299995963111</v>
      </c>
      <c r="I453" s="1">
        <v>0.009058863</v>
      </c>
      <c r="J453" s="1">
        <v>0.025553055</v>
      </c>
      <c r="K453" s="1">
        <v>0.009361749</v>
      </c>
      <c r="L453" s="1">
        <v>-0.001937218</v>
      </c>
      <c r="M453" s="1">
        <v>0.012821201</v>
      </c>
      <c r="N453" s="1">
        <v>0.011337305</v>
      </c>
      <c r="O453" s="1">
        <v>0.012914635</v>
      </c>
      <c r="P453" s="1">
        <v>0.012066703</v>
      </c>
      <c r="Q453" s="1">
        <v>0.01118754</v>
      </c>
      <c r="R453" s="1">
        <v>0.005195155</v>
      </c>
      <c r="S453" s="1">
        <v>0.008528889</v>
      </c>
      <c r="T453" s="1">
        <v>0.004850469</v>
      </c>
      <c r="U453" s="1">
        <v>-0.003411587</v>
      </c>
      <c r="V453" s="1">
        <v>-0.008628777</v>
      </c>
      <c r="W453" s="1">
        <v>0.007249217</v>
      </c>
    </row>
    <row r="454" s="1" customFormat="1" spans="1:23">
      <c r="A454" s="1" t="s">
        <v>475</v>
      </c>
      <c r="B454" s="1">
        <v>-0.052652732</v>
      </c>
      <c r="C454" s="1">
        <v>-0.001483486</v>
      </c>
      <c r="D454" s="1">
        <v>2</v>
      </c>
      <c r="E454" s="1">
        <v>24</v>
      </c>
      <c r="F454" s="1" t="str">
        <f>IF(AND(E454&gt;=2,E454&lt;=17),"child_adolescent",IF(AND(E454&gt;=18,E454&lt;=39),"young",IF(AND(E454&gt;=40,E454&lt;=59),"middle",IF(E454&gt;=60,"old",NA))))</f>
        <v>young</v>
      </c>
      <c r="G454" s="1">
        <v>0.3082999953029</v>
      </c>
      <c r="H454" s="1">
        <f t="shared" si="7"/>
        <v>0.9902999953029</v>
      </c>
      <c r="I454" s="1">
        <v>0.010466988</v>
      </c>
      <c r="J454" s="1">
        <v>0.029567856</v>
      </c>
      <c r="K454" s="1">
        <v>0.015072081</v>
      </c>
      <c r="L454" s="1">
        <v>0.00020074</v>
      </c>
      <c r="M454" s="1">
        <v>0.013353167</v>
      </c>
      <c r="N454" s="1">
        <v>0.009168113</v>
      </c>
      <c r="O454" s="1">
        <v>0.017714157</v>
      </c>
      <c r="P454" s="1">
        <v>0.011269996</v>
      </c>
      <c r="Q454" s="1">
        <v>0.009394975</v>
      </c>
      <c r="R454" s="1">
        <v>0.004271465</v>
      </c>
      <c r="S454" s="1">
        <v>0.007931508</v>
      </c>
      <c r="T454" s="1">
        <v>0.006050952</v>
      </c>
      <c r="U454" s="1">
        <v>-0.011090317</v>
      </c>
      <c r="V454" s="1">
        <v>0.009325185</v>
      </c>
      <c r="W454" s="1">
        <v>-0.009339881</v>
      </c>
    </row>
    <row r="455" s="1" customFormat="1" spans="1:23">
      <c r="A455" s="1" t="s">
        <v>476</v>
      </c>
      <c r="B455" s="1">
        <v>-0.049830677</v>
      </c>
      <c r="C455" s="1">
        <v>-0.001816932</v>
      </c>
      <c r="D455" s="1">
        <v>2</v>
      </c>
      <c r="E455" s="1">
        <v>24</v>
      </c>
      <c r="F455" s="1" t="str">
        <f>IF(AND(E455&gt;=2,E455&lt;=17),"child_adolescent",IF(AND(E455&gt;=18,E455&lt;=39),"young",IF(AND(E455&gt;=40,E455&lt;=59),"middle",IF(E455&gt;=60,"old",NA))))</f>
        <v>young</v>
      </c>
      <c r="G455" s="1">
        <v>0.298299996198047</v>
      </c>
      <c r="H455" s="1">
        <f t="shared" si="7"/>
        <v>0.980299996198047</v>
      </c>
      <c r="I455" s="1">
        <v>0.011283055</v>
      </c>
      <c r="J455" s="1">
        <v>0.025331432</v>
      </c>
      <c r="K455" s="1">
        <v>0.014959635</v>
      </c>
      <c r="L455" s="1">
        <v>-0.002094127</v>
      </c>
      <c r="M455" s="1">
        <v>0.012583485</v>
      </c>
      <c r="N455" s="1">
        <v>0.008690353</v>
      </c>
      <c r="O455" s="1">
        <v>0.016828668</v>
      </c>
      <c r="P455" s="1">
        <v>0.011729084</v>
      </c>
      <c r="Q455" s="1">
        <v>0.01030869</v>
      </c>
      <c r="R455" s="1">
        <v>0.004036349</v>
      </c>
      <c r="S455" s="1">
        <v>0.008581905</v>
      </c>
      <c r="T455" s="1">
        <v>0.005511746</v>
      </c>
      <c r="U455" s="1">
        <v>-0.011791428</v>
      </c>
      <c r="V455" s="1">
        <v>0.008624062</v>
      </c>
      <c r="W455" s="1">
        <v>-0.008197619</v>
      </c>
    </row>
    <row r="456" s="1" customFormat="1" spans="1:23">
      <c r="A456" s="1" t="s">
        <v>477</v>
      </c>
      <c r="B456" s="1">
        <v>-0.043934047</v>
      </c>
      <c r="C456" s="1">
        <v>-0.008081433</v>
      </c>
      <c r="D456" s="1">
        <v>2</v>
      </c>
      <c r="E456" s="1">
        <v>26</v>
      </c>
      <c r="F456" s="1" t="str">
        <f>IF(AND(E456&gt;=2,E456&lt;=17),"child_adolescent",IF(AND(E456&gt;=18,E456&lt;=39),"young",IF(AND(E456&gt;=40,E456&lt;=59),"middle",IF(E456&gt;=60,"old",NA))))</f>
        <v>young</v>
      </c>
      <c r="G456" s="1">
        <v>0.268299995204256</v>
      </c>
      <c r="H456" s="1">
        <f t="shared" si="7"/>
        <v>0.950299995204256</v>
      </c>
      <c r="I456" s="1">
        <v>0.014891591</v>
      </c>
      <c r="J456" s="1">
        <v>0.031377856</v>
      </c>
      <c r="K456" s="1">
        <v>-0.009645714</v>
      </c>
      <c r="L456" s="1">
        <v>0.008964722</v>
      </c>
      <c r="M456" s="1">
        <v>-0.028447457</v>
      </c>
      <c r="N456" s="1">
        <v>0.012340714</v>
      </c>
      <c r="O456" s="1">
        <v>0.019962817</v>
      </c>
      <c r="P456" s="1">
        <v>0.011162063</v>
      </c>
      <c r="Q456" s="1">
        <v>-0.01605496</v>
      </c>
      <c r="R456" s="1">
        <v>0.008331825</v>
      </c>
      <c r="S456" s="1">
        <v>0.014244365</v>
      </c>
      <c r="T456" s="1">
        <v>0.005642659</v>
      </c>
      <c r="U456" s="1">
        <v>0.014668254</v>
      </c>
      <c r="V456" s="1">
        <v>0.011349563</v>
      </c>
      <c r="W456" s="1">
        <v>0.014896035</v>
      </c>
    </row>
    <row r="457" s="1" customFormat="1" spans="1:23">
      <c r="A457" s="1" t="s">
        <v>478</v>
      </c>
      <c r="B457" s="1">
        <v>-0.026169948</v>
      </c>
      <c r="C457" s="1">
        <v>-0.014255269</v>
      </c>
      <c r="D457" s="1">
        <v>1</v>
      </c>
      <c r="E457" s="1">
        <v>26</v>
      </c>
      <c r="F457" s="1" t="str">
        <f>IF(AND(E457&gt;=2,E457&lt;=17),"child_adolescent",IF(AND(E457&gt;=18,E457&lt;=39),"young",IF(AND(E457&gt;=40,E457&lt;=59),"middle",IF(E457&gt;=60,"old",NA))))</f>
        <v>young</v>
      </c>
      <c r="G457" s="1">
        <v>0.208299995518391</v>
      </c>
      <c r="H457" s="1">
        <f t="shared" si="7"/>
        <v>0.890299995518391</v>
      </c>
      <c r="I457" s="1">
        <v>-0.028996864</v>
      </c>
      <c r="J457" s="1">
        <v>0.03267611</v>
      </c>
      <c r="K457" s="1">
        <v>-0.033165555</v>
      </c>
      <c r="L457" s="1">
        <v>0.006537024</v>
      </c>
      <c r="M457" s="1">
        <v>0.006001349</v>
      </c>
      <c r="N457" s="1">
        <v>0.018155198</v>
      </c>
      <c r="O457" s="1">
        <v>0.018470991</v>
      </c>
      <c r="P457" s="1">
        <v>0.008829801</v>
      </c>
      <c r="Q457" s="1">
        <v>-0.008799524</v>
      </c>
      <c r="R457" s="1">
        <v>0.009141071</v>
      </c>
      <c r="S457" s="1">
        <v>0.014166984</v>
      </c>
      <c r="T457" s="1">
        <v>0.00482127</v>
      </c>
      <c r="U457" s="1">
        <v>0.01157373</v>
      </c>
      <c r="V457" s="1">
        <v>0.009579524</v>
      </c>
      <c r="W457" s="1">
        <v>0.012389166</v>
      </c>
    </row>
    <row r="458" s="1" customFormat="1" spans="1:23">
      <c r="A458" s="1" t="s">
        <v>479</v>
      </c>
      <c r="B458" s="1">
        <v>-0.040686131</v>
      </c>
      <c r="C458" s="1">
        <v>-0.00293894</v>
      </c>
      <c r="D458" s="1">
        <v>2</v>
      </c>
      <c r="E458" s="1">
        <v>26</v>
      </c>
      <c r="F458" s="1" t="str">
        <f>IF(AND(E458&gt;=2,E458&lt;=17),"child_adolescent",IF(AND(E458&gt;=18,E458&lt;=39),"young",IF(AND(E458&gt;=40,E458&lt;=59),"middle",IF(E458&gt;=60,"old",NA))))</f>
        <v>young</v>
      </c>
      <c r="G458" s="1">
        <v>0.248299995726365</v>
      </c>
      <c r="H458" s="1">
        <f t="shared" si="7"/>
        <v>0.930299995726365</v>
      </c>
      <c r="I458" s="1">
        <v>0.013543174</v>
      </c>
      <c r="J458" s="1">
        <v>0.023295436</v>
      </c>
      <c r="K458" s="1">
        <v>-0.019429127</v>
      </c>
      <c r="L458" s="1">
        <v>0.014247698</v>
      </c>
      <c r="M458" s="1">
        <v>0.009000198</v>
      </c>
      <c r="N458" s="1">
        <v>0.011921865</v>
      </c>
      <c r="O458" s="1">
        <v>0.021790119</v>
      </c>
      <c r="P458" s="1">
        <v>0.009739048</v>
      </c>
      <c r="Q458" s="1">
        <v>-0.011841944</v>
      </c>
      <c r="R458" s="1">
        <v>0.007069286</v>
      </c>
      <c r="S458" s="1">
        <v>0.014032817</v>
      </c>
      <c r="T458" s="1">
        <v>0.005122897</v>
      </c>
      <c r="U458" s="1">
        <v>0.008464801</v>
      </c>
      <c r="V458" s="1">
        <v>0.008289365</v>
      </c>
      <c r="W458" s="1">
        <v>0.012254523</v>
      </c>
    </row>
    <row r="459" s="1" customFormat="1" spans="1:23">
      <c r="A459" s="1" t="s">
        <v>480</v>
      </c>
      <c r="B459" s="1">
        <v>-0.044118352</v>
      </c>
      <c r="C459" s="1">
        <v>-0.007142776</v>
      </c>
      <c r="D459" s="1">
        <v>2</v>
      </c>
      <c r="E459" s="1">
        <v>22</v>
      </c>
      <c r="F459" s="1" t="str">
        <f>IF(AND(E459&gt;=2,E459&lt;=17),"child_adolescent",IF(AND(E459&gt;=18,E459&lt;=39),"young",IF(AND(E459&gt;=40,E459&lt;=59),"middle",IF(E459&gt;=60,"old",NA))))</f>
        <v>young</v>
      </c>
      <c r="G459" s="1">
        <v>0.218299996553492</v>
      </c>
      <c r="H459" s="1">
        <f t="shared" si="7"/>
        <v>0.900299996553492</v>
      </c>
      <c r="I459" s="1">
        <v>0.008304232</v>
      </c>
      <c r="J459" s="1">
        <v>0.023939881</v>
      </c>
      <c r="K459" s="1">
        <v>0.013830988</v>
      </c>
      <c r="L459" s="1">
        <v>0.018295436</v>
      </c>
      <c r="M459" s="1">
        <v>0.008954203</v>
      </c>
      <c r="N459" s="1">
        <v>0.008545072</v>
      </c>
      <c r="O459" s="1">
        <v>0.010224534</v>
      </c>
      <c r="P459" s="1">
        <v>0.007662904</v>
      </c>
      <c r="Q459" s="1">
        <v>0.011803409</v>
      </c>
      <c r="R459" s="1">
        <v>0.006501144</v>
      </c>
      <c r="S459" s="1">
        <v>-0.028442626</v>
      </c>
      <c r="T459" s="1">
        <v>0.005954289</v>
      </c>
      <c r="U459" s="1">
        <v>0.004008413</v>
      </c>
      <c r="V459" s="1">
        <v>-0.017526186</v>
      </c>
      <c r="W459" s="1">
        <v>0.020671064</v>
      </c>
    </row>
    <row r="460" s="1" customFormat="1" spans="1:23">
      <c r="A460" s="1" t="s">
        <v>481</v>
      </c>
      <c r="B460" s="1">
        <v>-0.043183103</v>
      </c>
      <c r="C460" s="1">
        <v>-0.006069742</v>
      </c>
      <c r="D460" s="1">
        <v>2</v>
      </c>
      <c r="E460" s="1">
        <v>22</v>
      </c>
      <c r="F460" s="1" t="str">
        <f>IF(AND(E460&gt;=2,E460&lt;=17),"child_adolescent",IF(AND(E460&gt;=18,E460&lt;=39),"young",IF(AND(E460&gt;=40,E460&lt;=59),"middle",IF(E460&gt;=60,"old",NA))))</f>
        <v>young</v>
      </c>
      <c r="G460" s="1">
        <v>0.228299996455134</v>
      </c>
      <c r="H460" s="1">
        <f t="shared" si="7"/>
        <v>0.910299996455134</v>
      </c>
      <c r="I460" s="1">
        <v>0.014419841</v>
      </c>
      <c r="J460" s="1">
        <v>0.027561587</v>
      </c>
      <c r="K460" s="1">
        <v>0.013530436</v>
      </c>
      <c r="L460" s="1">
        <v>-0.000926111</v>
      </c>
      <c r="M460" s="1">
        <v>-0.01539492</v>
      </c>
      <c r="N460" s="1">
        <v>0.00946123</v>
      </c>
      <c r="O460" s="1">
        <v>0.012066179</v>
      </c>
      <c r="P460" s="1">
        <v>0.010002182</v>
      </c>
      <c r="Q460" s="1">
        <v>0.01013114</v>
      </c>
      <c r="R460" s="1">
        <v>0.010322024</v>
      </c>
      <c r="S460" s="1">
        <v>-0.017524841</v>
      </c>
      <c r="T460" s="1">
        <v>0.00580869</v>
      </c>
      <c r="U460" s="1">
        <v>0.009608968</v>
      </c>
      <c r="V460" s="1">
        <v>0.00984733</v>
      </c>
      <c r="W460" s="1">
        <v>-0.005630992</v>
      </c>
    </row>
    <row r="461" s="1" customFormat="1" spans="1:23">
      <c r="A461" s="1" t="s">
        <v>482</v>
      </c>
      <c r="B461" s="1">
        <v>-0.042489718</v>
      </c>
      <c r="C461" s="1">
        <v>-0.004109978</v>
      </c>
      <c r="D461" s="1">
        <v>2</v>
      </c>
      <c r="E461" s="1">
        <v>22</v>
      </c>
      <c r="F461" s="1" t="str">
        <f>IF(AND(E461&gt;=2,E461&lt;=17),"child_adolescent",IF(AND(E461&gt;=18,E461&lt;=39),"young",IF(AND(E461&gt;=40,E461&lt;=59),"middle",IF(E461&gt;=60,"old",NA))))</f>
        <v>young</v>
      </c>
      <c r="G461" s="1">
        <v>0.208299998308921</v>
      </c>
      <c r="H461" s="1">
        <f t="shared" si="7"/>
        <v>0.890299998308921</v>
      </c>
      <c r="I461" s="1">
        <v>0.008810014</v>
      </c>
      <c r="J461" s="1">
        <v>0.017480516</v>
      </c>
      <c r="K461" s="1">
        <v>0.010163019</v>
      </c>
      <c r="L461" s="1">
        <v>0.01776996</v>
      </c>
      <c r="M461" s="1">
        <v>0.011441425</v>
      </c>
      <c r="N461" s="1">
        <v>0.008684008</v>
      </c>
      <c r="O461" s="1">
        <v>0.008912778</v>
      </c>
      <c r="P461" s="1">
        <v>0.007974048</v>
      </c>
      <c r="Q461" s="1">
        <v>0.01256448</v>
      </c>
      <c r="R461" s="1">
        <v>0.004208813</v>
      </c>
      <c r="S461" s="1">
        <v>0.005656786</v>
      </c>
      <c r="T461" s="1">
        <v>0.00480978</v>
      </c>
      <c r="U461" s="1">
        <v>0.006390956</v>
      </c>
      <c r="V461" s="1">
        <v>-0.027163372</v>
      </c>
      <c r="W461" s="1">
        <v>0.024347579</v>
      </c>
    </row>
    <row r="462" s="1" customFormat="1" spans="1:23">
      <c r="A462" s="1" t="s">
        <v>483</v>
      </c>
      <c r="B462" s="1">
        <v>-0.037520062</v>
      </c>
      <c r="C462" s="1">
        <v>0.011731368</v>
      </c>
      <c r="D462" s="1">
        <v>3</v>
      </c>
      <c r="E462" s="1">
        <v>26</v>
      </c>
      <c r="F462" s="1" t="str">
        <f>IF(AND(E462&gt;=2,E462&lt;=17),"child_adolescent",IF(AND(E462&gt;=18,E462&lt;=39),"young",IF(AND(E462&gt;=40,E462&lt;=59),"middle",IF(E462&gt;=60,"old",NA))))</f>
        <v>young</v>
      </c>
      <c r="G462" s="1">
        <v>0.238299997079056</v>
      </c>
      <c r="H462" s="1">
        <f t="shared" si="7"/>
        <v>0.920299997079057</v>
      </c>
      <c r="I462" s="1">
        <v>0.015066349</v>
      </c>
      <c r="J462" s="1">
        <v>0.024643372</v>
      </c>
      <c r="K462" s="1">
        <v>-0.013834603</v>
      </c>
      <c r="L462" s="1">
        <v>-0.005448055</v>
      </c>
      <c r="M462" s="1">
        <v>0.007370555</v>
      </c>
      <c r="N462" s="1">
        <v>0.010712341</v>
      </c>
      <c r="O462" s="1">
        <v>0.023600118</v>
      </c>
      <c r="P462" s="1">
        <v>-0.010815437</v>
      </c>
      <c r="Q462" s="1">
        <v>-0.012379881</v>
      </c>
      <c r="R462" s="1">
        <v>0.007098333</v>
      </c>
      <c r="S462" s="1">
        <v>0.012425119</v>
      </c>
      <c r="T462" s="1">
        <v>0.005027778</v>
      </c>
      <c r="U462" s="1">
        <v>0.010704444</v>
      </c>
      <c r="V462" s="1">
        <v>0.005878968</v>
      </c>
      <c r="W462" s="1">
        <v>0.010724246</v>
      </c>
    </row>
    <row r="463" s="1" customFormat="1" spans="1:23">
      <c r="A463" s="1" t="s">
        <v>484</v>
      </c>
      <c r="B463" s="1">
        <v>-0.033436428</v>
      </c>
      <c r="C463" s="1">
        <v>-0.00321422</v>
      </c>
      <c r="D463" s="1">
        <v>1</v>
      </c>
      <c r="E463" s="1">
        <v>29</v>
      </c>
      <c r="F463" s="1" t="str">
        <f>IF(AND(E463&gt;=2,E463&lt;=17),"child_adolescent",IF(AND(E463&gt;=18,E463&lt;=39),"young",IF(AND(E463&gt;=40,E463&lt;=59),"middle",IF(E463&gt;=60,"old",NA))))</f>
        <v>young</v>
      </c>
      <c r="G463" s="1">
        <v>0.10829999824939</v>
      </c>
      <c r="H463" s="1">
        <f t="shared" si="7"/>
        <v>0.79029999824939</v>
      </c>
      <c r="I463" s="1">
        <v>0.004792428</v>
      </c>
      <c r="J463" s="1">
        <v>0.014457759</v>
      </c>
      <c r="K463" s="1">
        <v>0.007663578</v>
      </c>
      <c r="L463" s="1">
        <v>0.011691666</v>
      </c>
      <c r="M463" s="1">
        <v>0.010547731</v>
      </c>
      <c r="N463" s="1">
        <v>0.008759365</v>
      </c>
      <c r="O463" s="1">
        <v>0.003766122</v>
      </c>
      <c r="P463" s="1">
        <v>0.006868853</v>
      </c>
      <c r="Q463" s="1">
        <v>0.009404957</v>
      </c>
      <c r="R463" s="1">
        <v>0.005049812</v>
      </c>
      <c r="S463" s="1">
        <v>0.005376223</v>
      </c>
      <c r="T463" s="1">
        <v>0.004173773</v>
      </c>
      <c r="U463" s="1">
        <v>0.006742475</v>
      </c>
      <c r="V463" s="1">
        <v>-0.014789047</v>
      </c>
      <c r="W463" s="1">
        <v>0.012950436</v>
      </c>
    </row>
    <row r="464" s="1" customFormat="1" spans="1:23">
      <c r="A464" s="1" t="s">
        <v>485</v>
      </c>
      <c r="B464" s="1">
        <v>-0.049929267</v>
      </c>
      <c r="C464" s="1">
        <v>-0.003037554</v>
      </c>
      <c r="D464" s="1">
        <v>2</v>
      </c>
      <c r="E464" s="1">
        <v>29</v>
      </c>
      <c r="F464" s="1" t="str">
        <f>IF(AND(E464&gt;=2,E464&lt;=17),"child_adolescent",IF(AND(E464&gt;=18,E464&lt;=39),"young",IF(AND(E464&gt;=40,E464&lt;=59),"middle",IF(E464&gt;=60,"old",NA))))</f>
        <v>young</v>
      </c>
      <c r="G464" s="1">
        <v>0.268299996692776</v>
      </c>
      <c r="H464" s="1">
        <f t="shared" si="7"/>
        <v>0.950299996692776</v>
      </c>
      <c r="I464" s="1">
        <v>0.006027496</v>
      </c>
      <c r="J464" s="1">
        <v>0.022420512</v>
      </c>
      <c r="K464" s="1">
        <v>0.012768964</v>
      </c>
      <c r="L464" s="1">
        <v>0.010505833</v>
      </c>
      <c r="M464" s="1">
        <v>0.011723488</v>
      </c>
      <c r="N464" s="1">
        <v>0.01005996</v>
      </c>
      <c r="O464" s="1">
        <v>0.006389437</v>
      </c>
      <c r="P464" s="1">
        <v>0.007459762</v>
      </c>
      <c r="Q464" s="1">
        <v>0.010924838</v>
      </c>
      <c r="R464" s="1">
        <v>0.007152345</v>
      </c>
      <c r="S464" s="1">
        <v>0.00540325</v>
      </c>
      <c r="T464" s="1">
        <v>0.005481151</v>
      </c>
      <c r="U464" s="1">
        <v>0.00877544</v>
      </c>
      <c r="V464" s="1">
        <v>0.011518611</v>
      </c>
      <c r="W464" s="1">
        <v>0.013394325</v>
      </c>
    </row>
    <row r="465" s="1" customFormat="1" spans="1:23">
      <c r="A465" s="1" t="s">
        <v>486</v>
      </c>
      <c r="B465" s="1">
        <v>-0.052966261</v>
      </c>
      <c r="C465" s="1">
        <v>-0.003889247</v>
      </c>
      <c r="D465" s="1">
        <v>2</v>
      </c>
      <c r="E465" s="1">
        <v>29</v>
      </c>
      <c r="F465" s="1" t="str">
        <f>IF(AND(E465&gt;=2,E465&lt;=17),"child_adolescent",IF(AND(E465&gt;=18,E465&lt;=39),"young",IF(AND(E465&gt;=40,E465&lt;=59),"middle",IF(E465&gt;=60,"old",NA))))</f>
        <v>young</v>
      </c>
      <c r="G465" s="1">
        <v>0.31829999481154</v>
      </c>
      <c r="H465" s="1">
        <f t="shared" si="7"/>
        <v>1.00029999481154</v>
      </c>
      <c r="I465" s="1">
        <v>0.009629217</v>
      </c>
      <c r="J465" s="1">
        <v>0.023072179</v>
      </c>
      <c r="K465" s="1">
        <v>0.015357146</v>
      </c>
      <c r="L465" s="1">
        <v>0.013364642</v>
      </c>
      <c r="M465" s="1">
        <v>0.010610678</v>
      </c>
      <c r="N465" s="1">
        <v>0.011767222</v>
      </c>
      <c r="O465" s="1">
        <v>0.007017576</v>
      </c>
      <c r="P465" s="1">
        <v>0.00725548</v>
      </c>
      <c r="Q465" s="1">
        <v>0.01118571</v>
      </c>
      <c r="R465" s="1">
        <v>0.008257543</v>
      </c>
      <c r="S465" s="1">
        <v>0.004849964</v>
      </c>
      <c r="T465" s="1">
        <v>0.005255083</v>
      </c>
      <c r="U465" s="1">
        <v>0.011323178</v>
      </c>
      <c r="V465" s="1">
        <v>0.009520873</v>
      </c>
      <c r="W465" s="1">
        <v>0.013359725</v>
      </c>
    </row>
    <row r="466" s="1" customFormat="1" spans="1:23">
      <c r="A466" s="1" t="s">
        <v>487</v>
      </c>
      <c r="B466" s="1">
        <v>-0.052289975</v>
      </c>
      <c r="C466" s="1">
        <v>-0.004715054</v>
      </c>
      <c r="D466" s="1">
        <v>2</v>
      </c>
      <c r="E466" s="1">
        <v>29</v>
      </c>
      <c r="F466" s="1" t="str">
        <f>IF(AND(E466&gt;=2,E466&lt;=17),"child_adolescent",IF(AND(E466&gt;=18,E466&lt;=39),"young",IF(AND(E466&gt;=40,E466&lt;=59),"middle",IF(E466&gt;=60,"old",NA))))</f>
        <v>young</v>
      </c>
      <c r="G466" s="1">
        <v>0.288299993786276</v>
      </c>
      <c r="H466" s="1">
        <f t="shared" si="7"/>
        <v>0.970299993786276</v>
      </c>
      <c r="I466" s="1">
        <v>0.009159845</v>
      </c>
      <c r="J466" s="1">
        <v>0.025746941</v>
      </c>
      <c r="K466" s="1">
        <v>0.017901114</v>
      </c>
      <c r="L466" s="1">
        <v>0.013173769</v>
      </c>
      <c r="M466" s="1">
        <v>0.010708092</v>
      </c>
      <c r="N466" s="1">
        <v>0.010669603</v>
      </c>
      <c r="O466" s="1">
        <v>0.008792655</v>
      </c>
      <c r="P466" s="1">
        <v>0.007122183</v>
      </c>
      <c r="Q466" s="1">
        <v>0.009929127</v>
      </c>
      <c r="R466" s="1">
        <v>0.007292817</v>
      </c>
      <c r="S466" s="1">
        <v>-0.00713679</v>
      </c>
      <c r="T466" s="1">
        <v>0.005747821</v>
      </c>
      <c r="U466" s="1">
        <v>0.011354603</v>
      </c>
      <c r="V466" s="1">
        <v>0.010502976</v>
      </c>
      <c r="W466" s="1">
        <v>0.011057381</v>
      </c>
    </row>
    <row r="467" s="1" customFormat="1" spans="1:23">
      <c r="A467" s="1" t="s">
        <v>488</v>
      </c>
      <c r="B467" s="1">
        <v>-0.050831959</v>
      </c>
      <c r="C467" s="1">
        <v>-0.00484432</v>
      </c>
      <c r="D467" s="1">
        <v>2</v>
      </c>
      <c r="E467" s="1">
        <v>29</v>
      </c>
      <c r="F467" s="1" t="str">
        <f>IF(AND(E467&gt;=2,E467&lt;=17),"child_adolescent",IF(AND(E467&gt;=18,E467&lt;=39),"young",IF(AND(E467&gt;=40,E467&lt;=59),"middle",IF(E467&gt;=60,"old",NA))))</f>
        <v>young</v>
      </c>
      <c r="G467" s="1">
        <v>0.288299995004904</v>
      </c>
      <c r="H467" s="1">
        <f t="shared" si="7"/>
        <v>0.970299995004904</v>
      </c>
      <c r="I467" s="1">
        <v>0.009981071</v>
      </c>
      <c r="J467" s="1">
        <v>0.023990155</v>
      </c>
      <c r="K467" s="1">
        <v>0.018488095</v>
      </c>
      <c r="L467" s="1">
        <v>0.013331666</v>
      </c>
      <c r="M467" s="1">
        <v>0.010208131</v>
      </c>
      <c r="N467" s="1">
        <v>0.010727182</v>
      </c>
      <c r="O467" s="1">
        <v>0.007226068</v>
      </c>
      <c r="P467" s="1">
        <v>0.007360992</v>
      </c>
      <c r="Q467" s="1">
        <v>0.009959246</v>
      </c>
      <c r="R467" s="1">
        <v>0.006423293</v>
      </c>
      <c r="S467" s="1">
        <v>-0.009796234</v>
      </c>
      <c r="T467" s="1">
        <v>0.0057129</v>
      </c>
      <c r="U467" s="1">
        <v>0.009725833</v>
      </c>
      <c r="V467" s="1">
        <v>0.011351349</v>
      </c>
      <c r="W467" s="1">
        <v>0.012639286</v>
      </c>
    </row>
    <row r="468" s="1" customFormat="1" spans="1:23">
      <c r="A468" s="1" t="s">
        <v>489</v>
      </c>
      <c r="B468" s="1">
        <v>-0.048720739</v>
      </c>
      <c r="C468" s="1">
        <v>-0.004512746</v>
      </c>
      <c r="D468" s="1">
        <v>2</v>
      </c>
      <c r="E468" s="1">
        <v>29</v>
      </c>
      <c r="F468" s="1" t="str">
        <f>IF(AND(E468&gt;=2,E468&lt;=17),"child_adolescent",IF(AND(E468&gt;=18,E468&lt;=39),"young",IF(AND(E468&gt;=40,E468&lt;=59),"middle",IF(E468&gt;=60,"old",NA))))</f>
        <v>young</v>
      </c>
      <c r="G468" s="1">
        <v>0.268299994513335</v>
      </c>
      <c r="H468" s="1">
        <f t="shared" si="7"/>
        <v>0.950299994513335</v>
      </c>
      <c r="I468" s="1">
        <v>0.008676432</v>
      </c>
      <c r="J468" s="1">
        <v>0.019341345</v>
      </c>
      <c r="K468" s="1">
        <v>0.010045158</v>
      </c>
      <c r="L468" s="1">
        <v>0.01159496</v>
      </c>
      <c r="M468" s="1">
        <v>0.011304361</v>
      </c>
      <c r="N468" s="1">
        <v>0.012329801</v>
      </c>
      <c r="O468" s="1">
        <v>0.009489838</v>
      </c>
      <c r="P468" s="1">
        <v>0.00768246</v>
      </c>
      <c r="Q468" s="1">
        <v>0.012547857</v>
      </c>
      <c r="R468" s="1">
        <v>0.007097976</v>
      </c>
      <c r="S468" s="1">
        <v>0.005735631</v>
      </c>
      <c r="T468" s="1">
        <v>0.006266753</v>
      </c>
      <c r="U468" s="1">
        <v>0.010302897</v>
      </c>
      <c r="V468" s="1">
        <v>0.00974877</v>
      </c>
      <c r="W468" s="1">
        <v>0.015639682</v>
      </c>
    </row>
    <row r="469" s="1" customFormat="1" spans="1:23">
      <c r="A469" s="1" t="s">
        <v>490</v>
      </c>
      <c r="B469" s="1">
        <v>-0.014641675</v>
      </c>
      <c r="C469" s="1">
        <v>-0.010071802</v>
      </c>
      <c r="D469" s="1">
        <v>1</v>
      </c>
      <c r="E469" s="1">
        <v>19</v>
      </c>
      <c r="F469" s="1" t="str">
        <f>IF(AND(E469&gt;=2,E469&lt;=17),"child_adolescent",IF(AND(E469&gt;=18,E469&lt;=39),"young",IF(AND(E469&gt;=40,E469&lt;=59),"middle",IF(E469&gt;=60,"old",NA))))</f>
        <v>young</v>
      </c>
      <c r="G469" s="1">
        <v>0.238299998708398</v>
      </c>
      <c r="H469" s="1">
        <f t="shared" si="7"/>
        <v>0.920299998708398</v>
      </c>
      <c r="I469" s="1">
        <v>0.017196825</v>
      </c>
      <c r="J469" s="1">
        <v>-0.023877856</v>
      </c>
      <c r="K469" s="1">
        <v>-0.012928691</v>
      </c>
      <c r="L469" s="1">
        <v>-0.002191706</v>
      </c>
      <c r="M469" s="1">
        <v>0.011384167</v>
      </c>
      <c r="N469" s="1">
        <v>0.010298135</v>
      </c>
      <c r="O469" s="1">
        <v>-0.012151984</v>
      </c>
      <c r="P469" s="1">
        <v>0.010283809</v>
      </c>
      <c r="Q469" s="1">
        <v>0.001682778</v>
      </c>
      <c r="R469" s="1">
        <v>0.010888055</v>
      </c>
      <c r="S469" s="1">
        <v>0.017945912</v>
      </c>
      <c r="T469" s="1">
        <v>-0.02599869</v>
      </c>
      <c r="U469" s="1">
        <v>0.007499841</v>
      </c>
      <c r="V469" s="1">
        <v>-0.014631746</v>
      </c>
      <c r="W469" s="1">
        <v>-0.00450127</v>
      </c>
    </row>
    <row r="470" s="1" customFormat="1" spans="1:23">
      <c r="A470" s="1" t="s">
        <v>491</v>
      </c>
      <c r="B470" s="1">
        <v>-0.015906155</v>
      </c>
      <c r="C470" s="1">
        <v>-0.013962965</v>
      </c>
      <c r="D470" s="1">
        <v>1</v>
      </c>
      <c r="E470" s="1">
        <v>19</v>
      </c>
      <c r="F470" s="1" t="str">
        <f>IF(AND(E470&gt;=2,E470&lt;=17),"child_adolescent",IF(AND(E470&gt;=18,E470&lt;=39),"young",IF(AND(E470&gt;=40,E470&lt;=59),"middle",IF(E470&gt;=60,"old",NA))))</f>
        <v>young</v>
      </c>
      <c r="G470" s="1">
        <v>0.218299998399079</v>
      </c>
      <c r="H470" s="1">
        <f t="shared" si="7"/>
        <v>0.900299998399079</v>
      </c>
      <c r="I470" s="1">
        <v>0.017438452</v>
      </c>
      <c r="J470" s="1">
        <v>-0.027085833</v>
      </c>
      <c r="K470" s="1">
        <v>-0.009108016</v>
      </c>
      <c r="L470" s="1">
        <v>0.000867262</v>
      </c>
      <c r="M470" s="1">
        <v>0.011545278</v>
      </c>
      <c r="N470" s="1">
        <v>0.009250595</v>
      </c>
      <c r="O470" s="1">
        <v>0.008651547</v>
      </c>
      <c r="P470" s="1">
        <v>0.010906349</v>
      </c>
      <c r="Q470" s="1">
        <v>0.001070079</v>
      </c>
      <c r="R470" s="1">
        <v>0.005669841</v>
      </c>
      <c r="S470" s="1">
        <v>0.01678492</v>
      </c>
      <c r="T470" s="1">
        <v>-0.044062976</v>
      </c>
      <c r="U470" s="1">
        <v>0.00977619</v>
      </c>
      <c r="V470" s="1">
        <v>-0.008842539</v>
      </c>
      <c r="W470" s="1">
        <v>-0.006359365</v>
      </c>
    </row>
    <row r="471" s="1" customFormat="1" spans="1:23">
      <c r="A471" s="1" t="s">
        <v>492</v>
      </c>
      <c r="B471" s="1">
        <v>-0.018422382</v>
      </c>
      <c r="C471" s="1">
        <v>-0.013127736</v>
      </c>
      <c r="D471" s="1">
        <v>1</v>
      </c>
      <c r="E471" s="1">
        <v>19</v>
      </c>
      <c r="F471" s="1" t="str">
        <f>IF(AND(E471&gt;=2,E471&lt;=17),"child_adolescent",IF(AND(E471&gt;=18,E471&lt;=39),"young",IF(AND(E471&gt;=40,E471&lt;=59),"middle",IF(E471&gt;=60,"old",NA))))</f>
        <v>young</v>
      </c>
      <c r="G471" s="1">
        <v>0.228299997881467</v>
      </c>
      <c r="H471" s="1">
        <f t="shared" si="7"/>
        <v>0.910299997881467</v>
      </c>
      <c r="I471" s="1">
        <v>0.01500619</v>
      </c>
      <c r="J471" s="1">
        <v>-0.02561357</v>
      </c>
      <c r="K471" s="1">
        <v>0.006861349</v>
      </c>
      <c r="L471" s="1">
        <v>0.005778968</v>
      </c>
      <c r="M471" s="1">
        <v>0.008748849</v>
      </c>
      <c r="N471" s="1">
        <v>0.009648492</v>
      </c>
      <c r="O471" s="1">
        <v>0.007029762</v>
      </c>
      <c r="P471" s="1">
        <v>0.009467024</v>
      </c>
      <c r="Q471" s="1">
        <v>-0.006896429</v>
      </c>
      <c r="R471" s="1">
        <v>0.006706786</v>
      </c>
      <c r="S471" s="1">
        <v>0.014260317</v>
      </c>
      <c r="T471" s="1">
        <v>-0.063851904</v>
      </c>
      <c r="U471" s="1">
        <v>0.00713869</v>
      </c>
      <c r="V471" s="1">
        <v>0.006011468</v>
      </c>
      <c r="W471" s="1">
        <v>-0.005586428</v>
      </c>
    </row>
    <row r="472" s="1" customFormat="1" spans="1:23">
      <c r="A472" s="1" t="s">
        <v>493</v>
      </c>
      <c r="B472" s="1">
        <v>-0.057422317</v>
      </c>
      <c r="C472" s="1">
        <v>0.004891366</v>
      </c>
      <c r="D472" s="1">
        <v>2</v>
      </c>
      <c r="E472" s="1">
        <v>21</v>
      </c>
      <c r="F472" s="1" t="str">
        <f>IF(AND(E472&gt;=2,E472&lt;=17),"child_adolescent",IF(AND(E472&gt;=18,E472&lt;=39),"young",IF(AND(E472&gt;=40,E472&lt;=59),"middle",IF(E472&gt;=60,"old",NA))))</f>
        <v>young</v>
      </c>
      <c r="G472" s="1">
        <v>0.298299995352817</v>
      </c>
      <c r="H472" s="1">
        <f t="shared" si="7"/>
        <v>0.980299995352817</v>
      </c>
      <c r="I472" s="1">
        <v>0.015758881</v>
      </c>
      <c r="J472" s="1">
        <v>0.032777618</v>
      </c>
      <c r="K472" s="1">
        <v>0.010854246</v>
      </c>
      <c r="L472" s="1">
        <v>0.016089206</v>
      </c>
      <c r="M472" s="1">
        <v>0.006948532</v>
      </c>
      <c r="N472" s="1">
        <v>0.011715793</v>
      </c>
      <c r="O472" s="1">
        <v>0.008196984</v>
      </c>
      <c r="P472" s="1">
        <v>0.008262496</v>
      </c>
      <c r="Q472" s="1">
        <v>0.015075278</v>
      </c>
      <c r="R472" s="1">
        <v>0.005706428</v>
      </c>
      <c r="S472" s="1">
        <v>0.010365516</v>
      </c>
      <c r="T472" s="1">
        <v>0.005935397</v>
      </c>
      <c r="U472" s="1">
        <v>0.004180436</v>
      </c>
      <c r="V472" s="1">
        <v>0.011417103</v>
      </c>
      <c r="W472" s="1">
        <v>0.022763968</v>
      </c>
    </row>
    <row r="473" s="1" customFormat="1" spans="1:23">
      <c r="A473" s="1" t="s">
        <v>494</v>
      </c>
      <c r="B473" s="1">
        <v>-0.038317765</v>
      </c>
      <c r="C473" s="1">
        <v>0.003211796</v>
      </c>
      <c r="D473" s="1">
        <v>3</v>
      </c>
      <c r="E473" s="1">
        <v>19</v>
      </c>
      <c r="F473" s="1" t="str">
        <f>IF(AND(E473&gt;=2,E473&lt;=17),"child_adolescent",IF(AND(E473&gt;=18,E473&lt;=39),"young",IF(AND(E473&gt;=40,E473&lt;=59),"middle",IF(E473&gt;=60,"old",NA))))</f>
        <v>young</v>
      </c>
      <c r="G473" s="1">
        <v>0.238299996773273</v>
      </c>
      <c r="H473" s="1">
        <f t="shared" si="7"/>
        <v>0.920299996773273</v>
      </c>
      <c r="I473" s="1">
        <v>0.019298932</v>
      </c>
      <c r="J473" s="1">
        <v>0.026072499</v>
      </c>
      <c r="K473" s="1">
        <v>-0.017318242</v>
      </c>
      <c r="L473" s="1">
        <v>0.001555675</v>
      </c>
      <c r="M473" s="1">
        <v>0.013450793</v>
      </c>
      <c r="N473" s="1">
        <v>0.003417222</v>
      </c>
      <c r="O473" s="1">
        <v>-0.003626576</v>
      </c>
      <c r="P473" s="1">
        <v>0.009572897</v>
      </c>
      <c r="Q473" s="1">
        <v>0.000476944</v>
      </c>
      <c r="R473" s="1">
        <v>0.007388016</v>
      </c>
      <c r="S473" s="1">
        <v>0.013031389</v>
      </c>
      <c r="T473" s="1">
        <v>0.004366165</v>
      </c>
      <c r="U473" s="1">
        <v>0.010602511</v>
      </c>
      <c r="V473" s="1">
        <v>0.011448968</v>
      </c>
      <c r="W473" s="1">
        <v>-0.007439166</v>
      </c>
    </row>
    <row r="474" s="1" customFormat="1" spans="1:23">
      <c r="A474" s="1" t="s">
        <v>495</v>
      </c>
      <c r="B474" s="1">
        <v>-0.041269321</v>
      </c>
      <c r="C474" s="1">
        <v>0.004984522</v>
      </c>
      <c r="D474" s="1">
        <v>3</v>
      </c>
      <c r="E474" s="1">
        <v>19</v>
      </c>
      <c r="F474" s="1" t="str">
        <f>IF(AND(E474&gt;=2,E474&lt;=17),"child_adolescent",IF(AND(E474&gt;=18,E474&lt;=39),"young",IF(AND(E474&gt;=40,E474&lt;=59),"middle",IF(E474&gt;=60,"old",NA))))</f>
        <v>young</v>
      </c>
      <c r="G474" s="1">
        <v>0.268299996593323</v>
      </c>
      <c r="H474" s="1">
        <f t="shared" si="7"/>
        <v>0.950299996593323</v>
      </c>
      <c r="I474" s="1">
        <v>0.022351958</v>
      </c>
      <c r="J474" s="1">
        <v>0.027759523</v>
      </c>
      <c r="K474" s="1">
        <v>-0.014869433</v>
      </c>
      <c r="L474" s="1">
        <v>0.000347222</v>
      </c>
      <c r="M474" s="1">
        <v>0.013285039</v>
      </c>
      <c r="N474" s="1">
        <v>-0.000731548</v>
      </c>
      <c r="O474" s="1">
        <v>-0.003229246</v>
      </c>
      <c r="P474" s="1">
        <v>0.008577615</v>
      </c>
      <c r="Q474" s="1">
        <v>0.002952897</v>
      </c>
      <c r="R474" s="1">
        <v>0.007158135</v>
      </c>
      <c r="S474" s="1">
        <v>0.014694365</v>
      </c>
      <c r="T474" s="1">
        <v>0.0044071</v>
      </c>
      <c r="U474" s="1">
        <v>0.009475317</v>
      </c>
      <c r="V474" s="1">
        <v>0.014794127</v>
      </c>
      <c r="W474" s="1">
        <v>-0.006142619</v>
      </c>
    </row>
    <row r="475" s="1" customFormat="1" spans="1:23">
      <c r="A475" s="1" t="s">
        <v>496</v>
      </c>
      <c r="B475" s="1">
        <v>-0.026840953</v>
      </c>
      <c r="C475" s="1">
        <v>0.005914313</v>
      </c>
      <c r="D475" s="1">
        <v>3</v>
      </c>
      <c r="E475" s="1">
        <v>19</v>
      </c>
      <c r="F475" s="1" t="str">
        <f>IF(AND(E475&gt;=2,E475&lt;=17),"child_adolescent",IF(AND(E475&gt;=18,E475&lt;=39),"young",IF(AND(E475&gt;=40,E475&lt;=59),"middle",IF(E475&gt;=60,"old",NA))))</f>
        <v>young</v>
      </c>
      <c r="G475" s="1">
        <v>0.228299997895187</v>
      </c>
      <c r="H475" s="1">
        <f t="shared" si="7"/>
        <v>0.910299997895187</v>
      </c>
      <c r="I475" s="1">
        <v>0.019696017</v>
      </c>
      <c r="J475" s="1">
        <v>0.030153055</v>
      </c>
      <c r="K475" s="1">
        <v>-0.029874989</v>
      </c>
      <c r="L475" s="1">
        <v>-9.21e-5</v>
      </c>
      <c r="M475" s="1">
        <v>0.010385675</v>
      </c>
      <c r="N475" s="1">
        <v>-0.000601782</v>
      </c>
      <c r="O475" s="1">
        <v>-0.024060198</v>
      </c>
      <c r="P475" s="1">
        <v>0.00961377</v>
      </c>
      <c r="Q475" s="1">
        <v>-0.012888333</v>
      </c>
      <c r="R475" s="1">
        <v>0.010505357</v>
      </c>
      <c r="S475" s="1">
        <v>0.010322222</v>
      </c>
      <c r="T475" s="1">
        <v>0.003181984</v>
      </c>
      <c r="U475" s="1">
        <v>0.007081587</v>
      </c>
      <c r="V475" s="1">
        <v>0.009763889</v>
      </c>
      <c r="W475" s="1">
        <v>-0.005526428</v>
      </c>
    </row>
    <row r="476" s="1" customFormat="1" spans="1:23">
      <c r="A476" s="1" t="s">
        <v>497</v>
      </c>
      <c r="B476" s="1">
        <v>-0.032944929</v>
      </c>
      <c r="C476" s="1">
        <v>0.005935966</v>
      </c>
      <c r="D476" s="1">
        <v>3</v>
      </c>
      <c r="E476" s="1">
        <v>19</v>
      </c>
      <c r="F476" s="1" t="str">
        <f>IF(AND(E476&gt;=2,E476&lt;=17),"child_adolescent",IF(AND(E476&gt;=18,E476&lt;=39),"young",IF(AND(E476&gt;=40,E476&lt;=59),"middle",IF(E476&gt;=60,"old",NA))))</f>
        <v>young</v>
      </c>
      <c r="G476" s="1">
        <v>0.268299994732797</v>
      </c>
      <c r="H476" s="1">
        <f t="shared" si="7"/>
        <v>0.950299994732797</v>
      </c>
      <c r="I476" s="1">
        <v>0.024134826</v>
      </c>
      <c r="J476" s="1">
        <v>0.028026388</v>
      </c>
      <c r="K476" s="1">
        <v>-0.018124119</v>
      </c>
      <c r="L476" s="1">
        <v>-0.001587583</v>
      </c>
      <c r="M476" s="1">
        <v>0.011475516</v>
      </c>
      <c r="N476" s="1">
        <v>-0.00808794</v>
      </c>
      <c r="O476" s="1">
        <v>-0.023840753</v>
      </c>
      <c r="P476" s="1">
        <v>0.010118294</v>
      </c>
      <c r="Q476" s="1">
        <v>-0.009337024</v>
      </c>
      <c r="R476" s="1">
        <v>0.007412897</v>
      </c>
      <c r="S476" s="1">
        <v>0.013787341</v>
      </c>
      <c r="T476" s="1">
        <v>0.002764325</v>
      </c>
      <c r="U476" s="1">
        <v>0.008899762</v>
      </c>
      <c r="V476" s="1">
        <v>0.011387301</v>
      </c>
      <c r="W476" s="1">
        <v>-0.006420714</v>
      </c>
    </row>
    <row r="477" s="1" customFormat="1" spans="1:23">
      <c r="A477" s="1" t="s">
        <v>498</v>
      </c>
      <c r="B477" s="1">
        <v>-0.04887369</v>
      </c>
      <c r="C477" s="1">
        <v>-0.000497982</v>
      </c>
      <c r="D477" s="1">
        <v>2</v>
      </c>
      <c r="E477" s="1">
        <v>19</v>
      </c>
      <c r="F477" s="1" t="str">
        <f>IF(AND(E477&gt;=2,E477&lt;=17),"child_adolescent",IF(AND(E477&gt;=18,E477&lt;=39),"young",IF(AND(E477&gt;=40,E477&lt;=59),"middle",IF(E477&gt;=60,"old",NA))))</f>
        <v>young</v>
      </c>
      <c r="G477" s="1">
        <v>0.308299994568217</v>
      </c>
      <c r="H477" s="1">
        <f t="shared" si="7"/>
        <v>0.990299994568217</v>
      </c>
      <c r="I477" s="1">
        <v>0.025445171</v>
      </c>
      <c r="J477" s="1">
        <v>0.029221384</v>
      </c>
      <c r="K477" s="1">
        <v>-0.010755122</v>
      </c>
      <c r="L477" s="1">
        <v>0.002914322</v>
      </c>
      <c r="M477" s="1">
        <v>0.012913528</v>
      </c>
      <c r="N477" s="1">
        <v>-0.004965602</v>
      </c>
      <c r="O477" s="1">
        <v>0.013441111</v>
      </c>
      <c r="P477" s="1">
        <v>0.011403171</v>
      </c>
      <c r="Q477" s="1">
        <v>0.002671468</v>
      </c>
      <c r="R477" s="1">
        <v>0.007364286</v>
      </c>
      <c r="S477" s="1">
        <v>0.014241825</v>
      </c>
      <c r="T477" s="1">
        <v>0.004510076</v>
      </c>
      <c r="U477" s="1">
        <v>0.011772539</v>
      </c>
      <c r="V477" s="1">
        <v>0.012989206</v>
      </c>
      <c r="W477" s="1">
        <v>-0.003056706</v>
      </c>
    </row>
    <row r="478" s="1" customFormat="1" spans="1:23">
      <c r="A478" s="1" t="s">
        <v>499</v>
      </c>
      <c r="B478" s="1">
        <v>-0.051319285</v>
      </c>
      <c r="C478" s="1">
        <v>-0.001979451</v>
      </c>
      <c r="D478" s="1">
        <v>2</v>
      </c>
      <c r="E478" s="1">
        <v>19</v>
      </c>
      <c r="F478" s="1" t="str">
        <f>IF(AND(E478&gt;=2,E478&lt;=17),"child_adolescent",IF(AND(E478&gt;=18,E478&lt;=39),"young",IF(AND(E478&gt;=40,E478&lt;=59),"middle",IF(E478&gt;=60,"old",NA))))</f>
        <v>young</v>
      </c>
      <c r="G478" s="1">
        <v>0.298299994674893</v>
      </c>
      <c r="H478" s="1">
        <f t="shared" si="7"/>
        <v>0.980299994674894</v>
      </c>
      <c r="I478" s="1">
        <v>0.017188099</v>
      </c>
      <c r="J478" s="1">
        <v>0.030865197</v>
      </c>
      <c r="K478" s="1">
        <v>0.010097381</v>
      </c>
      <c r="L478" s="1">
        <v>0.002539643</v>
      </c>
      <c r="M478" s="1">
        <v>0.010798171</v>
      </c>
      <c r="N478" s="1">
        <v>0.005081428</v>
      </c>
      <c r="O478" s="1">
        <v>0.01079123</v>
      </c>
      <c r="P478" s="1">
        <v>0.011205472</v>
      </c>
      <c r="Q478" s="1">
        <v>-0.001101468</v>
      </c>
      <c r="R478" s="1">
        <v>0.006771508</v>
      </c>
      <c r="S478" s="1">
        <v>0.009789361</v>
      </c>
      <c r="T478" s="1">
        <v>0.004317183</v>
      </c>
      <c r="U478" s="1">
        <v>0.008661666</v>
      </c>
      <c r="V478" s="1">
        <v>0.012607539</v>
      </c>
      <c r="W478" s="1">
        <v>-0.005244166</v>
      </c>
    </row>
    <row r="479" s="1" customFormat="1" spans="1:23">
      <c r="A479" s="1" t="s">
        <v>500</v>
      </c>
      <c r="B479" s="1">
        <v>-0.027165885</v>
      </c>
      <c r="C479" s="1">
        <v>-0.001927789</v>
      </c>
      <c r="D479" s="1">
        <v>1</v>
      </c>
      <c r="E479" s="1">
        <v>19</v>
      </c>
      <c r="F479" s="1" t="str">
        <f>IF(AND(E479&gt;=2,E479&lt;=17),"child_adolescent",IF(AND(E479&gt;=18,E479&lt;=39),"young",IF(AND(E479&gt;=40,E479&lt;=59),"middle",IF(E479&gt;=60,"old",NA))))</f>
        <v>young</v>
      </c>
      <c r="G479" s="1">
        <v>0.208299994219155</v>
      </c>
      <c r="H479" s="1">
        <f t="shared" si="7"/>
        <v>0.890299994219155</v>
      </c>
      <c r="I479" s="1">
        <v>0.015117796</v>
      </c>
      <c r="J479" s="1">
        <v>0.024970634</v>
      </c>
      <c r="K479" s="1">
        <v>-0.01959254</v>
      </c>
      <c r="L479" s="1">
        <v>0.000898903</v>
      </c>
      <c r="M479" s="1">
        <v>0.010309567</v>
      </c>
      <c r="N479" s="1">
        <v>0.003672421</v>
      </c>
      <c r="O479" s="1">
        <v>-0.01345794</v>
      </c>
      <c r="P479" s="1">
        <v>0.00876119</v>
      </c>
      <c r="Q479" s="1">
        <v>-0.00218416</v>
      </c>
      <c r="R479" s="1">
        <v>0.01074746</v>
      </c>
      <c r="S479" s="1">
        <v>-0.03199417</v>
      </c>
      <c r="T479" s="1">
        <v>0.003429682</v>
      </c>
      <c r="U479" s="1">
        <v>0.009385</v>
      </c>
      <c r="V479" s="1">
        <v>0.0111675</v>
      </c>
      <c r="W479" s="1">
        <v>-0.001211035</v>
      </c>
    </row>
    <row r="480" s="1" customFormat="1" spans="1:23">
      <c r="A480" s="1" t="s">
        <v>501</v>
      </c>
      <c r="B480" s="1">
        <v>-0.050749512</v>
      </c>
      <c r="C480" s="1">
        <v>-0.002771855</v>
      </c>
      <c r="D480" s="1">
        <v>2</v>
      </c>
      <c r="E480" s="1">
        <v>29</v>
      </c>
      <c r="F480" s="1" t="str">
        <f>IF(AND(E480&gt;=2,E480&lt;=17),"child_adolescent",IF(AND(E480&gt;=18,E480&lt;=39),"young",IF(AND(E480&gt;=40,E480&lt;=59),"middle",IF(E480&gt;=60,"old",NA))))</f>
        <v>young</v>
      </c>
      <c r="G480" s="1">
        <v>0.2782999953659</v>
      </c>
      <c r="H480" s="1">
        <f t="shared" si="7"/>
        <v>0.9602999953659</v>
      </c>
      <c r="I480" s="1">
        <v>0.009320678</v>
      </c>
      <c r="J480" s="1">
        <v>0.02169079</v>
      </c>
      <c r="K480" s="1">
        <v>0.016229646</v>
      </c>
      <c r="L480" s="1">
        <v>0.009424365</v>
      </c>
      <c r="M480" s="1">
        <v>0.009891111</v>
      </c>
      <c r="N480" s="1">
        <v>0.01181619</v>
      </c>
      <c r="O480" s="1">
        <v>0.009473113</v>
      </c>
      <c r="P480" s="1">
        <v>0.006194917</v>
      </c>
      <c r="Q480" s="1">
        <v>0.011695595</v>
      </c>
      <c r="R480" s="1">
        <v>0.00683869</v>
      </c>
      <c r="S480" s="1">
        <v>0.005044048</v>
      </c>
      <c r="T480" s="1">
        <v>0.005263073</v>
      </c>
      <c r="U480" s="1">
        <v>0.012545873</v>
      </c>
      <c r="V480" s="1">
        <v>0.008158055</v>
      </c>
      <c r="W480" s="1">
        <v>0.014497023</v>
      </c>
    </row>
    <row r="481" s="1" customFormat="1" spans="1:23">
      <c r="A481" s="1" t="s">
        <v>502</v>
      </c>
      <c r="B481" s="1">
        <v>-0.0534947</v>
      </c>
      <c r="C481" s="1">
        <v>-0.000614052</v>
      </c>
      <c r="D481" s="1">
        <v>2</v>
      </c>
      <c r="E481" s="1">
        <v>29</v>
      </c>
      <c r="F481" s="1" t="str">
        <f>IF(AND(E481&gt;=2,E481&lt;=17),"child_adolescent",IF(AND(E481&gt;=18,E481&lt;=39),"young",IF(AND(E481&gt;=40,E481&lt;=59),"middle",IF(E481&gt;=60,"old",NA))))</f>
        <v>young</v>
      </c>
      <c r="G481" s="1">
        <v>0.26829999569818</v>
      </c>
      <c r="H481" s="1">
        <f t="shared" si="7"/>
        <v>0.95029999569818</v>
      </c>
      <c r="I481" s="1">
        <v>0.009701111</v>
      </c>
      <c r="J481" s="1">
        <v>0.028818885</v>
      </c>
      <c r="K481" s="1">
        <v>0.017595396</v>
      </c>
      <c r="L481" s="1">
        <v>0.011295873</v>
      </c>
      <c r="M481" s="1">
        <v>0.010411389</v>
      </c>
      <c r="N481" s="1">
        <v>0.010365952</v>
      </c>
      <c r="O481" s="1">
        <v>0.00726478</v>
      </c>
      <c r="P481" s="1">
        <v>0.006374719</v>
      </c>
      <c r="Q481" s="1">
        <v>0.011539047</v>
      </c>
      <c r="R481" s="1">
        <v>0.007303532</v>
      </c>
      <c r="S481" s="1">
        <v>0.005175556</v>
      </c>
      <c r="T481" s="1">
        <v>0.005401645</v>
      </c>
      <c r="U481" s="1">
        <v>0.009705873</v>
      </c>
      <c r="V481" s="1">
        <v>0.008888055</v>
      </c>
      <c r="W481" s="1">
        <v>0.015658174</v>
      </c>
    </row>
    <row r="482" s="1" customFormat="1" spans="1:23">
      <c r="A482" s="1" t="s">
        <v>503</v>
      </c>
      <c r="B482" s="1">
        <v>-0.054913587</v>
      </c>
      <c r="C482" s="1">
        <v>-0.002893191</v>
      </c>
      <c r="D482" s="1">
        <v>2</v>
      </c>
      <c r="E482" s="1">
        <v>29</v>
      </c>
      <c r="F482" s="1" t="str">
        <f>IF(AND(E482&gt;=2,E482&lt;=17),"child_adolescent",IF(AND(E482&gt;=18,E482&lt;=39),"young",IF(AND(E482&gt;=40,E482&lt;=59),"middle",IF(E482&gt;=60,"old",NA))))</f>
        <v>young</v>
      </c>
      <c r="G482" s="1">
        <v>0.308299994722128</v>
      </c>
      <c r="H482" s="1">
        <f t="shared" si="7"/>
        <v>0.990299994722128</v>
      </c>
      <c r="I482" s="1">
        <v>0.009676948</v>
      </c>
      <c r="J482" s="1">
        <v>0.029246468</v>
      </c>
      <c r="K482" s="1">
        <v>0.018607979</v>
      </c>
      <c r="L482" s="1">
        <v>0.011469047</v>
      </c>
      <c r="M482" s="1">
        <v>0.010502936</v>
      </c>
      <c r="N482" s="1">
        <v>0.011584563</v>
      </c>
      <c r="O482" s="1">
        <v>0.01120145</v>
      </c>
      <c r="P482" s="1">
        <v>0.00707623</v>
      </c>
      <c r="Q482" s="1">
        <v>0.011430873</v>
      </c>
      <c r="R482" s="1">
        <v>0.006567182</v>
      </c>
      <c r="S482" s="1">
        <v>-0.004856865</v>
      </c>
      <c r="T482" s="1">
        <v>0.005978312</v>
      </c>
      <c r="U482" s="1">
        <v>0.009739127</v>
      </c>
      <c r="V482" s="1">
        <v>0.008123055</v>
      </c>
      <c r="W482" s="1">
        <v>0.012511944</v>
      </c>
    </row>
    <row r="483" s="1" customFormat="1" spans="1:23">
      <c r="A483" s="1" t="s">
        <v>504</v>
      </c>
      <c r="B483" s="1">
        <v>-0.047794142</v>
      </c>
      <c r="C483" s="1">
        <v>-0.005362415</v>
      </c>
      <c r="D483" s="1">
        <v>2</v>
      </c>
      <c r="E483" s="1">
        <v>29</v>
      </c>
      <c r="F483" s="1" t="str">
        <f>IF(AND(E483&gt;=2,E483&lt;=17),"child_adolescent",IF(AND(E483&gt;=18,E483&lt;=39),"young",IF(AND(E483&gt;=40,E483&lt;=59),"middle",IF(E483&gt;=60,"old",NA))))</f>
        <v>young</v>
      </c>
      <c r="G483" s="1">
        <v>0.258299994726794</v>
      </c>
      <c r="H483" s="1">
        <f t="shared" si="7"/>
        <v>0.940299994726794</v>
      </c>
      <c r="I483" s="1">
        <v>0.006448413</v>
      </c>
      <c r="J483" s="1">
        <v>0.018705671</v>
      </c>
      <c r="K483" s="1">
        <v>0.015884643</v>
      </c>
      <c r="L483" s="1">
        <v>0.007317381</v>
      </c>
      <c r="M483" s="1">
        <v>0.011248135</v>
      </c>
      <c r="N483" s="1">
        <v>0.011542936</v>
      </c>
      <c r="O483" s="1">
        <v>0.009185018</v>
      </c>
      <c r="P483" s="1">
        <v>0.006881151</v>
      </c>
      <c r="Q483" s="1">
        <v>0.011863293</v>
      </c>
      <c r="R483" s="1">
        <v>0.007554682</v>
      </c>
      <c r="S483" s="1">
        <v>0.005884564</v>
      </c>
      <c r="T483" s="1">
        <v>0.005662518</v>
      </c>
      <c r="U483" s="1">
        <v>0.008495198</v>
      </c>
      <c r="V483" s="1">
        <v>0.008895476</v>
      </c>
      <c r="W483" s="1">
        <v>0.015148174</v>
      </c>
    </row>
    <row r="484" s="1" customFormat="1" spans="1:23">
      <c r="A484" s="1" t="s">
        <v>505</v>
      </c>
      <c r="B484" s="1">
        <v>-0.049946315</v>
      </c>
      <c r="C484" s="1">
        <v>-0.005357067</v>
      </c>
      <c r="D484" s="1">
        <v>2</v>
      </c>
      <c r="E484" s="1">
        <v>29</v>
      </c>
      <c r="F484" s="1" t="str">
        <f>IF(AND(E484&gt;=2,E484&lt;=17),"child_adolescent",IF(AND(E484&gt;=18,E484&lt;=39),"young",IF(AND(E484&gt;=40,E484&lt;=59),"middle",IF(E484&gt;=60,"old",NA))))</f>
        <v>young</v>
      </c>
      <c r="G484" s="1">
        <v>0.278299994827787</v>
      </c>
      <c r="H484" s="1">
        <f t="shared" si="7"/>
        <v>0.960299994827787</v>
      </c>
      <c r="I484" s="1">
        <v>0.009328254</v>
      </c>
      <c r="J484" s="1">
        <v>0.018378849</v>
      </c>
      <c r="K484" s="1">
        <v>0.015645786</v>
      </c>
      <c r="L484" s="1">
        <v>0.009030079</v>
      </c>
      <c r="M484" s="1">
        <v>0.013308611</v>
      </c>
      <c r="N484" s="1">
        <v>0.012395079</v>
      </c>
      <c r="O484" s="1">
        <v>0.012291018</v>
      </c>
      <c r="P484" s="1">
        <v>0.007754527</v>
      </c>
      <c r="Q484" s="1">
        <v>0.012676666</v>
      </c>
      <c r="R484" s="1">
        <v>0.007276984</v>
      </c>
      <c r="S484" s="1">
        <v>0.005503294</v>
      </c>
      <c r="T484" s="1">
        <v>0.005807743</v>
      </c>
      <c r="U484" s="1">
        <v>0.009953928</v>
      </c>
      <c r="V484" s="1">
        <v>-0.001843257</v>
      </c>
      <c r="W484" s="1">
        <v>0.016608253</v>
      </c>
    </row>
    <row r="485" s="1" customFormat="1" spans="1:23">
      <c r="A485" s="1" t="s">
        <v>506</v>
      </c>
      <c r="B485" s="1">
        <v>-0.051209138</v>
      </c>
      <c r="C485" s="1">
        <v>-0.003090769</v>
      </c>
      <c r="D485" s="1">
        <v>2</v>
      </c>
      <c r="E485" s="1">
        <v>29</v>
      </c>
      <c r="F485" s="1" t="str">
        <f>IF(AND(E485&gt;=2,E485&lt;=17),"child_adolescent",IF(AND(E485&gt;=18,E485&lt;=39),"young",IF(AND(E485&gt;=40,E485&lt;=59),"middle",IF(E485&gt;=60,"old",NA))))</f>
        <v>young</v>
      </c>
      <c r="G485" s="1">
        <v>0.298299995181746</v>
      </c>
      <c r="H485" s="1">
        <f t="shared" si="7"/>
        <v>0.980299995181746</v>
      </c>
      <c r="I485" s="1">
        <v>0.010096796</v>
      </c>
      <c r="J485" s="1">
        <v>0.021530555</v>
      </c>
      <c r="K485" s="1">
        <v>0.015709989</v>
      </c>
      <c r="L485" s="1">
        <v>0.008351865</v>
      </c>
      <c r="M485" s="1">
        <v>0.010737659</v>
      </c>
      <c r="N485" s="1">
        <v>0.010470198</v>
      </c>
      <c r="O485" s="1">
        <v>0.009513409</v>
      </c>
      <c r="P485" s="1">
        <v>0.006859156</v>
      </c>
      <c r="Q485" s="1">
        <v>0.013685595</v>
      </c>
      <c r="R485" s="1">
        <v>0.006115278</v>
      </c>
      <c r="S485" s="1">
        <v>0.006526944</v>
      </c>
      <c r="T485" s="1">
        <v>0.005831407</v>
      </c>
      <c r="U485" s="1">
        <v>0.009580952</v>
      </c>
      <c r="V485" s="1">
        <v>0.007803568</v>
      </c>
      <c r="W485" s="1">
        <v>0.016216865</v>
      </c>
    </row>
    <row r="486" s="1" customFormat="1" spans="1:23">
      <c r="A486" s="1" t="s">
        <v>507</v>
      </c>
      <c r="B486" s="1">
        <v>-0.049567575</v>
      </c>
      <c r="C486" s="1">
        <v>0.000722555</v>
      </c>
      <c r="D486" s="1">
        <v>2</v>
      </c>
      <c r="E486" s="1">
        <v>19</v>
      </c>
      <c r="F486" s="1" t="str">
        <f>IF(AND(E486&gt;=2,E486&lt;=17),"child_adolescent",IF(AND(E486&gt;=18,E486&lt;=39),"young",IF(AND(E486&gt;=40,E486&lt;=59),"middle",IF(E486&gt;=60,"old",NA))))</f>
        <v>young</v>
      </c>
      <c r="G486" s="1">
        <v>0.268299993321252</v>
      </c>
      <c r="H486" s="1">
        <f t="shared" si="7"/>
        <v>0.950299993321252</v>
      </c>
      <c r="I486" s="1">
        <v>0.020591255</v>
      </c>
      <c r="J486" s="1">
        <v>0.031659642</v>
      </c>
      <c r="K486" s="1">
        <v>0.009135278</v>
      </c>
      <c r="L486" s="1">
        <v>0.000874722</v>
      </c>
      <c r="M486" s="1">
        <v>0.011790353</v>
      </c>
      <c r="N486" s="1">
        <v>-0.004481858</v>
      </c>
      <c r="O486" s="1">
        <v>0.017296309</v>
      </c>
      <c r="P486" s="1">
        <v>0.012923131</v>
      </c>
      <c r="Q486" s="1">
        <v>0.000926548</v>
      </c>
      <c r="R486" s="1">
        <v>-0.005854557</v>
      </c>
      <c r="S486" s="1">
        <v>0.01231855</v>
      </c>
      <c r="T486" s="1">
        <v>0.003808611</v>
      </c>
      <c r="U486" s="1">
        <v>0.008405793</v>
      </c>
      <c r="V486" s="1">
        <v>0.012045079</v>
      </c>
      <c r="W486" s="1">
        <v>-0.007875739</v>
      </c>
    </row>
    <row r="487" s="1" customFormat="1" spans="1:23">
      <c r="A487" s="1" t="s">
        <v>508</v>
      </c>
      <c r="B487" s="1">
        <v>-0.047692474</v>
      </c>
      <c r="C487" s="1">
        <v>-0.003635402</v>
      </c>
      <c r="D487" s="1">
        <v>2</v>
      </c>
      <c r="E487" s="1">
        <v>29</v>
      </c>
      <c r="F487" s="1" t="str">
        <f>IF(AND(E487&gt;=2,E487&lt;=17),"child_adolescent",IF(AND(E487&gt;=18,E487&lt;=39),"young",IF(AND(E487&gt;=40,E487&lt;=59),"middle",IF(E487&gt;=60,"old",NA))))</f>
        <v>young</v>
      </c>
      <c r="G487" s="1">
        <v>0.27829999646793</v>
      </c>
      <c r="H487" s="1">
        <f t="shared" si="7"/>
        <v>0.96029999646793</v>
      </c>
      <c r="I487" s="1">
        <v>0.007839174</v>
      </c>
      <c r="J487" s="1">
        <v>0.022133174</v>
      </c>
      <c r="K487" s="1">
        <v>0.011058214</v>
      </c>
      <c r="L487" s="1">
        <v>0.011943575</v>
      </c>
      <c r="M487" s="1">
        <v>0.011404246</v>
      </c>
      <c r="N487" s="1">
        <v>0.010243568</v>
      </c>
      <c r="O487" s="1">
        <v>0.007135559</v>
      </c>
      <c r="P487" s="1">
        <v>0.006075155</v>
      </c>
      <c r="Q487" s="1">
        <v>0.013231504</v>
      </c>
      <c r="R487" s="1">
        <v>0.005199957</v>
      </c>
      <c r="S487" s="1">
        <v>-0.015623416</v>
      </c>
      <c r="T487" s="1">
        <v>0.005566562</v>
      </c>
      <c r="U487" s="1">
        <v>0.007169397</v>
      </c>
      <c r="V487" s="1">
        <v>0.015098683</v>
      </c>
      <c r="W487" s="1">
        <v>0.015961901</v>
      </c>
    </row>
    <row r="488" s="1" customFormat="1" spans="1:23">
      <c r="A488" s="1" t="s">
        <v>509</v>
      </c>
      <c r="B488" s="1">
        <v>-0.048709893</v>
      </c>
      <c r="C488" s="1">
        <v>-0.001846306</v>
      </c>
      <c r="D488" s="1">
        <v>2</v>
      </c>
      <c r="E488" s="1">
        <v>29</v>
      </c>
      <c r="F488" s="1" t="str">
        <f>IF(AND(E488&gt;=2,E488&lt;=17),"child_adolescent",IF(AND(E488&gt;=18,E488&lt;=39),"young",IF(AND(E488&gt;=40,E488&lt;=59),"middle",IF(E488&gt;=60,"old",NA))))</f>
        <v>young</v>
      </c>
      <c r="G488" s="1">
        <v>0.238299996593653</v>
      </c>
      <c r="H488" s="1">
        <f t="shared" si="7"/>
        <v>0.920299996593653</v>
      </c>
      <c r="I488" s="1">
        <v>0.007297949</v>
      </c>
      <c r="J488" s="1">
        <v>0.021639426</v>
      </c>
      <c r="K488" s="1">
        <v>0.009382576</v>
      </c>
      <c r="L488" s="1">
        <v>0.011448416</v>
      </c>
      <c r="M488" s="1">
        <v>0.013028055</v>
      </c>
      <c r="N488" s="1">
        <v>0.01220873</v>
      </c>
      <c r="O488" s="1">
        <v>0.007934376</v>
      </c>
      <c r="P488" s="1">
        <v>0.006702615</v>
      </c>
      <c r="Q488" s="1">
        <v>0.013105952</v>
      </c>
      <c r="R488" s="1">
        <v>0.005953056</v>
      </c>
      <c r="S488" s="1">
        <v>0.004602258</v>
      </c>
      <c r="T488" s="1">
        <v>0.005596516</v>
      </c>
      <c r="U488" s="1">
        <v>0.007238326</v>
      </c>
      <c r="V488" s="1">
        <v>0.014274444</v>
      </c>
      <c r="W488" s="1">
        <v>0.013372222</v>
      </c>
    </row>
    <row r="489" s="1" customFormat="1" spans="1:23">
      <c r="A489" s="1" t="s">
        <v>510</v>
      </c>
      <c r="B489" s="1">
        <v>-0.049121747</v>
      </c>
      <c r="C489" s="1">
        <v>-0.003228331</v>
      </c>
      <c r="D489" s="1">
        <v>2</v>
      </c>
      <c r="E489" s="1">
        <v>29</v>
      </c>
      <c r="F489" s="1" t="str">
        <f>IF(AND(E489&gt;=2,E489&lt;=17),"child_adolescent",IF(AND(E489&gt;=18,E489&lt;=39),"young",IF(AND(E489&gt;=40,E489&lt;=59),"middle",IF(E489&gt;=60,"old",NA))))</f>
        <v>young</v>
      </c>
      <c r="G489" s="1">
        <v>0.268299996763816</v>
      </c>
      <c r="H489" s="1">
        <f t="shared" si="7"/>
        <v>0.950299996763817</v>
      </c>
      <c r="I489" s="1">
        <v>0.007698279</v>
      </c>
      <c r="J489" s="1">
        <v>0.021069484</v>
      </c>
      <c r="K489" s="1">
        <v>0.009283131</v>
      </c>
      <c r="L489" s="1">
        <v>0.012383257</v>
      </c>
      <c r="M489" s="1">
        <v>0.011560278</v>
      </c>
      <c r="N489" s="1">
        <v>0.010159444</v>
      </c>
      <c r="O489" s="1">
        <v>0.010701515</v>
      </c>
      <c r="P489" s="1">
        <v>0.006259921</v>
      </c>
      <c r="Q489" s="1">
        <v>0.014537778</v>
      </c>
      <c r="R489" s="1">
        <v>0.006675516</v>
      </c>
      <c r="S489" s="1">
        <v>0.004506385</v>
      </c>
      <c r="T489" s="1">
        <v>0.00541452</v>
      </c>
      <c r="U489" s="1">
        <v>0.009020151</v>
      </c>
      <c r="V489" s="1">
        <v>0.011975754</v>
      </c>
      <c r="W489" s="1">
        <v>0.02173115</v>
      </c>
    </row>
    <row r="490" s="1" customFormat="1" spans="1:23">
      <c r="A490" s="1" t="s">
        <v>511</v>
      </c>
      <c r="B490" s="1">
        <v>-0.053986706</v>
      </c>
      <c r="C490" s="1">
        <v>-0.002112162</v>
      </c>
      <c r="D490" s="1">
        <v>2</v>
      </c>
      <c r="E490" s="1">
        <v>29</v>
      </c>
      <c r="F490" s="1" t="str">
        <f>IF(AND(E490&gt;=2,E490&lt;=17),"child_adolescent",IF(AND(E490&gt;=18,E490&lt;=39),"young",IF(AND(E490&gt;=40,E490&lt;=59),"middle",IF(E490&gt;=60,"old",NA))))</f>
        <v>young</v>
      </c>
      <c r="G490" s="1">
        <v>0.298299994226518</v>
      </c>
      <c r="H490" s="1">
        <f t="shared" si="7"/>
        <v>0.980299994226518</v>
      </c>
      <c r="I490" s="1">
        <v>0.010610354</v>
      </c>
      <c r="J490" s="1">
        <v>0.023064881</v>
      </c>
      <c r="K490" s="1">
        <v>0.015153492</v>
      </c>
      <c r="L490" s="1">
        <v>0.00992865</v>
      </c>
      <c r="M490" s="1">
        <v>0.011915516</v>
      </c>
      <c r="N490" s="1">
        <v>0.013453373</v>
      </c>
      <c r="O490" s="1">
        <v>0.008280474</v>
      </c>
      <c r="P490" s="1">
        <v>0.007267937</v>
      </c>
      <c r="Q490" s="1">
        <v>0.012318879</v>
      </c>
      <c r="R490" s="1">
        <v>0.007957301</v>
      </c>
      <c r="S490" s="1">
        <v>0.008423452</v>
      </c>
      <c r="T490" s="1">
        <v>0.006430833</v>
      </c>
      <c r="U490" s="1">
        <v>0.010236666</v>
      </c>
      <c r="V490" s="1">
        <v>0.011009395</v>
      </c>
      <c r="W490" s="1">
        <v>0.013639523</v>
      </c>
    </row>
    <row r="491" s="1" customFormat="1" spans="1:23">
      <c r="A491" s="1" t="s">
        <v>512</v>
      </c>
      <c r="B491" s="1">
        <v>-0.051385451</v>
      </c>
      <c r="C491" s="1">
        <v>-0.001836265</v>
      </c>
      <c r="D491" s="1">
        <v>2</v>
      </c>
      <c r="E491" s="1">
        <v>29</v>
      </c>
      <c r="F491" s="1" t="str">
        <f>IF(AND(E491&gt;=2,E491&lt;=17),"child_adolescent",IF(AND(E491&gt;=18,E491&lt;=39),"young",IF(AND(E491&gt;=40,E491&lt;=59),"middle",IF(E491&gt;=60,"old",NA))))</f>
        <v>young</v>
      </c>
      <c r="G491" s="1">
        <v>0.268299997207318</v>
      </c>
      <c r="H491" s="1">
        <f t="shared" si="7"/>
        <v>0.950299997207318</v>
      </c>
      <c r="I491" s="1">
        <v>0.009286447</v>
      </c>
      <c r="J491" s="1">
        <v>0.020897738</v>
      </c>
      <c r="K491" s="1">
        <v>0.011277063</v>
      </c>
      <c r="L491" s="1">
        <v>0.012784408</v>
      </c>
      <c r="M491" s="1">
        <v>0.011647146</v>
      </c>
      <c r="N491" s="1">
        <v>0.012245198</v>
      </c>
      <c r="O491" s="1">
        <v>0.008374376</v>
      </c>
      <c r="P491" s="1">
        <v>0.007628012</v>
      </c>
      <c r="Q491" s="1">
        <v>0.014120314</v>
      </c>
      <c r="R491" s="1">
        <v>0.005356667</v>
      </c>
      <c r="S491" s="1">
        <v>0.006658889</v>
      </c>
      <c r="T491" s="1">
        <v>0.006349975</v>
      </c>
      <c r="U491" s="1">
        <v>0.006685</v>
      </c>
      <c r="V491" s="1">
        <v>0.015148365</v>
      </c>
      <c r="W491" s="1">
        <v>0.018780198</v>
      </c>
    </row>
    <row r="492" s="1" customFormat="1" spans="1:23">
      <c r="A492" s="1" t="s">
        <v>513</v>
      </c>
      <c r="B492" s="1">
        <v>-0.050146393</v>
      </c>
      <c r="C492" s="1">
        <v>-0.003742903</v>
      </c>
      <c r="D492" s="1">
        <v>2</v>
      </c>
      <c r="E492" s="1">
        <v>29</v>
      </c>
      <c r="F492" s="1" t="str">
        <f>IF(AND(E492&gt;=2,E492&lt;=17),"child_adolescent",IF(AND(E492&gt;=18,E492&lt;=39),"young",IF(AND(E492&gt;=40,E492&lt;=59),"middle",IF(E492&gt;=60,"old",NA))))</f>
        <v>young</v>
      </c>
      <c r="G492" s="1">
        <v>0.288299996633868</v>
      </c>
      <c r="H492" s="1">
        <f t="shared" si="7"/>
        <v>0.970299996633868</v>
      </c>
      <c r="I492" s="1">
        <v>0.007531461</v>
      </c>
      <c r="J492" s="1">
        <v>0.020975753</v>
      </c>
      <c r="K492" s="1">
        <v>0.013651587</v>
      </c>
      <c r="L492" s="1">
        <v>0.014008217</v>
      </c>
      <c r="M492" s="1">
        <v>0.012616948</v>
      </c>
      <c r="N492" s="1">
        <v>0.011695754</v>
      </c>
      <c r="O492" s="1">
        <v>0.008079369</v>
      </c>
      <c r="P492" s="1">
        <v>0.006953647</v>
      </c>
      <c r="Q492" s="1">
        <v>0.012359798</v>
      </c>
      <c r="R492" s="1">
        <v>0.004536508</v>
      </c>
      <c r="S492" s="1">
        <v>-0.008141031</v>
      </c>
      <c r="T492" s="1">
        <v>0.006230476</v>
      </c>
      <c r="U492" s="1">
        <v>0.007704239</v>
      </c>
      <c r="V492" s="1">
        <v>0.014925231</v>
      </c>
      <c r="W492" s="1">
        <v>0.020745198</v>
      </c>
    </row>
    <row r="493" s="1" customFormat="1" spans="1:23">
      <c r="A493" s="1" t="s">
        <v>514</v>
      </c>
      <c r="B493" s="1">
        <v>-0.011783728</v>
      </c>
      <c r="C493" s="1">
        <v>0.002231039</v>
      </c>
      <c r="D493" s="1">
        <v>1</v>
      </c>
      <c r="E493" s="1">
        <v>35</v>
      </c>
      <c r="F493" s="1" t="str">
        <f>IF(AND(E493&gt;=2,E493&lt;=17),"child_adolescent",IF(AND(E493&gt;=18,E493&lt;=39),"young",IF(AND(E493&gt;=40,E493&lt;=59),"middle",IF(E493&gt;=60,"old",NA))))</f>
        <v>young</v>
      </c>
      <c r="G493" s="1">
        <v>0.228299998666497</v>
      </c>
      <c r="H493" s="1">
        <f t="shared" si="7"/>
        <v>0.910299998666497</v>
      </c>
      <c r="I493" s="1">
        <v>0.022210912</v>
      </c>
      <c r="J493" s="1">
        <v>-0.005475119</v>
      </c>
      <c r="K493" s="1">
        <v>-0.032288474</v>
      </c>
      <c r="L493" s="1">
        <v>-9.19e-5</v>
      </c>
      <c r="M493" s="1">
        <v>0.013269365</v>
      </c>
      <c r="N493" s="1">
        <v>-0.006205696</v>
      </c>
      <c r="O493" s="1">
        <v>-0.010189405</v>
      </c>
      <c r="P493" s="1">
        <v>0.008255278</v>
      </c>
      <c r="Q493" s="1">
        <v>0.005007659</v>
      </c>
      <c r="R493" s="1">
        <v>-0.008375119</v>
      </c>
      <c r="S493" s="1">
        <v>0.014243293</v>
      </c>
      <c r="T493" s="1">
        <v>-0.034928095</v>
      </c>
      <c r="U493" s="1">
        <v>0.018451031</v>
      </c>
      <c r="V493" s="1">
        <v>-0.002852085</v>
      </c>
      <c r="W493" s="1">
        <v>-0.004345635</v>
      </c>
    </row>
    <row r="494" s="1" customFormat="1" spans="1:23">
      <c r="A494" s="1" t="s">
        <v>515</v>
      </c>
      <c r="B494" s="1">
        <v>-0.009111205</v>
      </c>
      <c r="C494" s="1">
        <v>-0.007129152</v>
      </c>
      <c r="D494" s="1">
        <v>1</v>
      </c>
      <c r="E494" s="1">
        <v>35</v>
      </c>
      <c r="F494" s="1" t="str">
        <f>IF(AND(E494&gt;=2,E494&lt;=17),"child_adolescent",IF(AND(E494&gt;=18,E494&lt;=39),"young",IF(AND(E494&gt;=40,E494&lt;=59),"middle",IF(E494&gt;=60,"old",NA))))</f>
        <v>young</v>
      </c>
      <c r="G494" s="1">
        <v>0.218300000194531</v>
      </c>
      <c r="H494" s="1">
        <f t="shared" si="7"/>
        <v>0.900300000194531</v>
      </c>
      <c r="I494" s="1">
        <v>0.019735364</v>
      </c>
      <c r="J494" s="1">
        <v>-0.011229325</v>
      </c>
      <c r="K494" s="1">
        <v>-0.01697061</v>
      </c>
      <c r="L494" s="1">
        <v>0.000752262</v>
      </c>
      <c r="M494" s="1">
        <v>0.012890595</v>
      </c>
      <c r="N494" s="1">
        <v>-0.005533156</v>
      </c>
      <c r="O494" s="1">
        <v>-0.03095865</v>
      </c>
      <c r="P494" s="1">
        <v>0.011213254</v>
      </c>
      <c r="Q494" s="1">
        <v>-0.014414603</v>
      </c>
      <c r="R494" s="1">
        <v>0.000632222</v>
      </c>
      <c r="S494" s="1">
        <v>0.015392817</v>
      </c>
      <c r="T494" s="1">
        <v>0.004284048</v>
      </c>
      <c r="U494" s="1">
        <v>0.014734603</v>
      </c>
      <c r="V494" s="1">
        <v>-0.005368474</v>
      </c>
      <c r="W494" s="1">
        <v>-0.007817262</v>
      </c>
    </row>
    <row r="495" s="1" customFormat="1" spans="1:23">
      <c r="A495" s="1" t="s">
        <v>516</v>
      </c>
      <c r="B495" s="1">
        <v>-0.013933506</v>
      </c>
      <c r="C495" s="1">
        <v>-0.013806696</v>
      </c>
      <c r="D495" s="1">
        <v>1</v>
      </c>
      <c r="E495" s="1">
        <v>35</v>
      </c>
      <c r="F495" s="1" t="str">
        <f>IF(AND(E495&gt;=2,E495&lt;=17),"child_adolescent",IF(AND(E495&gt;=18,E495&lt;=39),"young",IF(AND(E495&gt;=40,E495&lt;=59),"middle",IF(E495&gt;=60,"old",NA))))</f>
        <v>young</v>
      </c>
      <c r="G495" s="1">
        <v>0.188299998283387</v>
      </c>
      <c r="H495" s="1">
        <f t="shared" si="7"/>
        <v>0.870299998283387</v>
      </c>
      <c r="I495" s="1">
        <v>0.016793333</v>
      </c>
      <c r="J495" s="1">
        <v>-0.026464364</v>
      </c>
      <c r="K495" s="1">
        <v>0.012623055</v>
      </c>
      <c r="L495" s="1">
        <v>-0.004342814</v>
      </c>
      <c r="M495" s="1">
        <v>0.010008257</v>
      </c>
      <c r="N495" s="1">
        <v>-0.022587344</v>
      </c>
      <c r="O495" s="1">
        <v>-0.007999762</v>
      </c>
      <c r="P495" s="1">
        <v>0.00985246</v>
      </c>
      <c r="Q495" s="1">
        <v>0.011287539</v>
      </c>
      <c r="R495" s="1">
        <v>0.006650952</v>
      </c>
      <c r="S495" s="1">
        <v>0.014197027</v>
      </c>
      <c r="T495" s="1">
        <v>-0.026908845</v>
      </c>
      <c r="U495" s="1">
        <v>0.011474563</v>
      </c>
      <c r="V495" s="1">
        <v>0.007581901</v>
      </c>
      <c r="W495" s="1">
        <v>0.01202913</v>
      </c>
    </row>
    <row r="496" s="1" customFormat="1" spans="1:23">
      <c r="A496" s="1" t="s">
        <v>517</v>
      </c>
      <c r="B496" s="1">
        <v>-0.022799358</v>
      </c>
      <c r="C496" s="1">
        <v>0.01158968</v>
      </c>
      <c r="D496" s="1">
        <v>3</v>
      </c>
      <c r="E496" s="1">
        <v>19</v>
      </c>
      <c r="F496" s="1" t="str">
        <f>IF(AND(E496&gt;=2,E496&lt;=17),"child_adolescent",IF(AND(E496&gt;=18,E496&lt;=39),"young",IF(AND(E496&gt;=40,E496&lt;=59),"middle",IF(E496&gt;=60,"old",NA))))</f>
        <v>young</v>
      </c>
      <c r="G496" s="1">
        <v>0.188299996944047</v>
      </c>
      <c r="H496" s="1">
        <f t="shared" si="7"/>
        <v>0.870299996944047</v>
      </c>
      <c r="I496" s="1">
        <v>0.020558412</v>
      </c>
      <c r="J496" s="1">
        <v>0.024438019</v>
      </c>
      <c r="K496" s="1">
        <v>-0.023578124</v>
      </c>
      <c r="L496" s="1">
        <v>0.000974177</v>
      </c>
      <c r="M496" s="1">
        <v>0.011834657</v>
      </c>
      <c r="N496" s="1">
        <v>-0.01328167</v>
      </c>
      <c r="O496" s="1">
        <v>-0.019319595</v>
      </c>
      <c r="P496" s="1">
        <v>0.010510934</v>
      </c>
      <c r="Q496" s="1">
        <v>0.001804246</v>
      </c>
      <c r="R496" s="1">
        <v>-0.025271172</v>
      </c>
      <c r="S496" s="1">
        <v>0.010429856</v>
      </c>
      <c r="T496" s="1">
        <v>0.004011966</v>
      </c>
      <c r="U496" s="1">
        <v>0.010298485</v>
      </c>
      <c r="V496" s="1">
        <v>0.013409801</v>
      </c>
      <c r="W496" s="1">
        <v>-0.004327857</v>
      </c>
    </row>
    <row r="497" s="1" customFormat="1" spans="1:23">
      <c r="A497" s="1" t="s">
        <v>518</v>
      </c>
      <c r="B497" s="1">
        <v>-0.038036098</v>
      </c>
      <c r="C497" s="1">
        <v>0.002093719</v>
      </c>
      <c r="D497" s="1">
        <v>3</v>
      </c>
      <c r="E497" s="1">
        <v>19</v>
      </c>
      <c r="F497" s="1" t="str">
        <f>IF(AND(E497&gt;=2,E497&lt;=17),"child_adolescent",IF(AND(E497&gt;=18,E497&lt;=39),"young",IF(AND(E497&gt;=40,E497&lt;=59),"middle",IF(E497&gt;=60,"old",NA))))</f>
        <v>young</v>
      </c>
      <c r="G497" s="1">
        <v>0.238299996508399</v>
      </c>
      <c r="H497" s="1">
        <f t="shared" si="7"/>
        <v>0.920299996508399</v>
      </c>
      <c r="I497" s="1">
        <v>0.021491363</v>
      </c>
      <c r="J497" s="1">
        <v>0.028440118</v>
      </c>
      <c r="K497" s="1">
        <v>0.006818135</v>
      </c>
      <c r="L497" s="1">
        <v>0.002174167</v>
      </c>
      <c r="M497" s="1">
        <v>0.012163846</v>
      </c>
      <c r="N497" s="1">
        <v>-0.026296868</v>
      </c>
      <c r="O497" s="1">
        <v>0.004243572</v>
      </c>
      <c r="P497" s="1">
        <v>0.010207853</v>
      </c>
      <c r="Q497" s="1">
        <v>0.001820079</v>
      </c>
      <c r="R497" s="1">
        <v>-0.016798218</v>
      </c>
      <c r="S497" s="1">
        <v>0.009574679</v>
      </c>
      <c r="T497" s="1">
        <v>0.004387619</v>
      </c>
      <c r="U497" s="1">
        <v>0.012282341</v>
      </c>
      <c r="V497" s="1">
        <v>0.013207063</v>
      </c>
      <c r="W497" s="1">
        <v>-0.008997936</v>
      </c>
    </row>
    <row r="498" s="1" customFormat="1" spans="1:23">
      <c r="A498" s="1" t="s">
        <v>519</v>
      </c>
      <c r="B498" s="1">
        <v>-0.048870371</v>
      </c>
      <c r="C498" s="1">
        <v>0.001191832</v>
      </c>
      <c r="D498" s="1">
        <v>2</v>
      </c>
      <c r="E498" s="1">
        <v>19</v>
      </c>
      <c r="F498" s="1" t="str">
        <f>IF(AND(E498&gt;=2,E498&lt;=17),"child_adolescent",IF(AND(E498&gt;=18,E498&lt;=39),"young",IF(AND(E498&gt;=40,E498&lt;=59),"middle",IF(E498&gt;=60,"old",NA))))</f>
        <v>young</v>
      </c>
      <c r="G498" s="1">
        <v>0.288299994759897</v>
      </c>
      <c r="H498" s="1">
        <f t="shared" si="7"/>
        <v>0.970299994759897</v>
      </c>
      <c r="I498" s="1">
        <v>0.023769026</v>
      </c>
      <c r="J498" s="1">
        <v>0.026721785</v>
      </c>
      <c r="K498" s="1">
        <v>9.35e-5</v>
      </c>
      <c r="L498" s="1">
        <v>0.003821905</v>
      </c>
      <c r="M498" s="1">
        <v>0.013603806</v>
      </c>
      <c r="N498" s="1">
        <v>-0.004616342</v>
      </c>
      <c r="O498" s="1">
        <v>0.014698744</v>
      </c>
      <c r="P498" s="1">
        <v>0.012904098</v>
      </c>
      <c r="Q498" s="1">
        <v>0.004503254</v>
      </c>
      <c r="R498" s="1">
        <v>-0.006785588</v>
      </c>
      <c r="S498" s="1">
        <v>0.01252482</v>
      </c>
      <c r="T498" s="1">
        <v>0.004526566</v>
      </c>
      <c r="U498" s="1">
        <v>0.013899524</v>
      </c>
      <c r="V498" s="1">
        <v>0.013219365</v>
      </c>
      <c r="W498" s="1">
        <v>-0.004081097</v>
      </c>
    </row>
    <row r="499" s="1" customFormat="1" spans="1:23">
      <c r="A499" s="1" t="s">
        <v>520</v>
      </c>
      <c r="B499" s="1">
        <v>-0.038980402</v>
      </c>
      <c r="C499" s="1">
        <v>0.002803237</v>
      </c>
      <c r="D499" s="1">
        <v>3</v>
      </c>
      <c r="E499" s="1">
        <v>19</v>
      </c>
      <c r="F499" s="1" t="str">
        <f>IF(AND(E499&gt;=2,E499&lt;=17),"child_adolescent",IF(AND(E499&gt;=18,E499&lt;=39),"young",IF(AND(E499&gt;=40,E499&lt;=59),"middle",IF(E499&gt;=60,"old",NA))))</f>
        <v>young</v>
      </c>
      <c r="G499" s="1">
        <v>0.228299993309825</v>
      </c>
      <c r="H499" s="1">
        <f t="shared" si="7"/>
        <v>0.910299993309825</v>
      </c>
      <c r="I499" s="1">
        <v>0.021219675</v>
      </c>
      <c r="J499" s="1">
        <v>0.027093495</v>
      </c>
      <c r="K499" s="1">
        <v>-0.011492442</v>
      </c>
      <c r="L499" s="1">
        <v>0.003040256</v>
      </c>
      <c r="M499" s="1">
        <v>0.01198684</v>
      </c>
      <c r="N499" s="1">
        <v>-0.002686139</v>
      </c>
      <c r="O499" s="1">
        <v>0.011578351</v>
      </c>
      <c r="P499" s="1">
        <v>0.010338697</v>
      </c>
      <c r="Q499" s="1">
        <v>-0.006624441</v>
      </c>
      <c r="R499" s="1">
        <v>-0.008151518</v>
      </c>
      <c r="S499" s="1">
        <v>0.012291758</v>
      </c>
      <c r="T499" s="1">
        <v>0.003690195</v>
      </c>
      <c r="U499" s="1">
        <v>0.011599228</v>
      </c>
      <c r="V499" s="1">
        <v>0.013862341</v>
      </c>
      <c r="W499" s="1">
        <v>-0.003503787</v>
      </c>
    </row>
    <row r="500" s="1" customFormat="1" spans="1:23">
      <c r="A500" s="1" t="s">
        <v>521</v>
      </c>
      <c r="B500" s="1">
        <v>-0.034802699</v>
      </c>
      <c r="C500" s="1">
        <v>-0.001501082</v>
      </c>
      <c r="D500" s="1">
        <v>3</v>
      </c>
      <c r="E500" s="1">
        <v>19</v>
      </c>
      <c r="F500" s="1" t="str">
        <f>IF(AND(E500&gt;=2,E500&lt;=17),"child_adolescent",IF(AND(E500&gt;=18,E500&lt;=39),"young",IF(AND(E500&gt;=40,E500&lt;=59),"middle",IF(E500&gt;=60,"old",NA))))</f>
        <v>young</v>
      </c>
      <c r="G500" s="1">
        <v>0.268299993511001</v>
      </c>
      <c r="H500" s="1">
        <f t="shared" si="7"/>
        <v>0.950299993511001</v>
      </c>
      <c r="I500" s="1">
        <v>0.021782406</v>
      </c>
      <c r="J500" s="1">
        <v>0.026772741</v>
      </c>
      <c r="K500" s="1">
        <v>-0.016737284</v>
      </c>
      <c r="L500" s="1">
        <v>0.000840269</v>
      </c>
      <c r="M500" s="1">
        <v>0.012601602</v>
      </c>
      <c r="N500" s="1">
        <v>-0.022827934</v>
      </c>
      <c r="O500" s="1">
        <v>0.017453373</v>
      </c>
      <c r="P500" s="1">
        <v>0.011459159</v>
      </c>
      <c r="Q500" s="1">
        <v>-0.009570722</v>
      </c>
      <c r="R500" s="1">
        <v>-0.013453117</v>
      </c>
      <c r="S500" s="1">
        <v>0.013681854</v>
      </c>
      <c r="T500" s="1">
        <v>0.004158016</v>
      </c>
      <c r="U500" s="1">
        <v>0.0089625</v>
      </c>
      <c r="V500" s="1">
        <v>0.012185555</v>
      </c>
      <c r="W500" s="1">
        <v>-0.004094589</v>
      </c>
    </row>
    <row r="501" s="1" customFormat="1" spans="1:23">
      <c r="A501" s="1" t="s">
        <v>522</v>
      </c>
      <c r="B501" s="1">
        <v>-0.009106162</v>
      </c>
      <c r="C501" s="1">
        <v>-0.029848917</v>
      </c>
      <c r="D501" s="1">
        <v>4</v>
      </c>
      <c r="E501" s="1">
        <v>26</v>
      </c>
      <c r="F501" s="1" t="str">
        <f>IF(AND(E501&gt;=2,E501&lt;=17),"child_adolescent",IF(AND(E501&gt;=18,E501&lt;=39),"young",IF(AND(E501&gt;=40,E501&lt;=59),"middle",IF(E501&gt;=60,"old",NA))))</f>
        <v>young</v>
      </c>
      <c r="G501" s="1">
        <v>0.188299995944894</v>
      </c>
      <c r="H501" s="1">
        <f t="shared" si="7"/>
        <v>0.870299995944894</v>
      </c>
      <c r="I501" s="1">
        <v>-0.051542903</v>
      </c>
      <c r="J501" s="1">
        <v>0.034228214</v>
      </c>
      <c r="K501" s="1">
        <v>-0.033781583</v>
      </c>
      <c r="L501" s="1">
        <v>0.005687341</v>
      </c>
      <c r="M501" s="1">
        <v>-0.016503265</v>
      </c>
      <c r="N501" s="1">
        <v>0.014257478</v>
      </c>
      <c r="O501" s="1">
        <v>0.012829563</v>
      </c>
      <c r="P501" s="1">
        <v>0.010585159</v>
      </c>
      <c r="Q501" s="1">
        <v>-0.008299524</v>
      </c>
      <c r="R501" s="1">
        <v>0.006723651</v>
      </c>
      <c r="S501" s="1">
        <v>-0.022950476</v>
      </c>
      <c r="T501" s="1">
        <v>0.004278611</v>
      </c>
      <c r="U501" s="1">
        <v>0.008748492</v>
      </c>
      <c r="V501" s="1">
        <v>0.014090873</v>
      </c>
      <c r="W501" s="1">
        <v>0.012364949</v>
      </c>
    </row>
    <row r="502" s="1" customFormat="1" spans="1:23">
      <c r="A502" s="1" t="s">
        <v>523</v>
      </c>
      <c r="B502" s="1">
        <v>-0.051709891</v>
      </c>
      <c r="C502" s="1">
        <v>-0.005124522</v>
      </c>
      <c r="D502" s="1">
        <v>2</v>
      </c>
      <c r="E502" s="1">
        <v>26</v>
      </c>
      <c r="F502" s="1" t="str">
        <f>IF(AND(E502&gt;=2,E502&lt;=17),"child_adolescent",IF(AND(E502&gt;=18,E502&lt;=39),"young",IF(AND(E502&gt;=40,E502&lt;=59),"middle",IF(E502&gt;=60,"old",NA))))</f>
        <v>young</v>
      </c>
      <c r="G502" s="1">
        <v>0.288299995781562</v>
      </c>
      <c r="H502" s="1">
        <f t="shared" si="7"/>
        <v>0.970299995781562</v>
      </c>
      <c r="I502" s="1">
        <v>0.013380793</v>
      </c>
      <c r="J502" s="1">
        <v>0.028557261</v>
      </c>
      <c r="K502" s="1">
        <v>0.006445913</v>
      </c>
      <c r="L502" s="1">
        <v>0.010004801</v>
      </c>
      <c r="M502" s="1">
        <v>0.007505317</v>
      </c>
      <c r="N502" s="1">
        <v>0.012884325</v>
      </c>
      <c r="O502" s="1">
        <v>0.017820753</v>
      </c>
      <c r="P502" s="1">
        <v>0.012751746</v>
      </c>
      <c r="Q502" s="1">
        <v>-0.014103611</v>
      </c>
      <c r="R502" s="1">
        <v>0.008550793</v>
      </c>
      <c r="S502" s="1">
        <v>0.009596786</v>
      </c>
      <c r="T502" s="1">
        <v>0.005579682</v>
      </c>
      <c r="U502" s="1">
        <v>0.003560198</v>
      </c>
      <c r="V502" s="1">
        <v>0.009583214</v>
      </c>
      <c r="W502" s="1">
        <v>0.010956785</v>
      </c>
    </row>
    <row r="503" s="1" customFormat="1" spans="1:23">
      <c r="A503" s="1" t="s">
        <v>524</v>
      </c>
      <c r="B503" s="1">
        <v>-0.030533172</v>
      </c>
      <c r="C503" s="1">
        <v>-0.022750055</v>
      </c>
      <c r="D503" s="1">
        <v>1</v>
      </c>
      <c r="E503" s="1">
        <v>26</v>
      </c>
      <c r="F503" s="1" t="str">
        <f>IF(AND(E503&gt;=2,E503&lt;=17),"child_adolescent",IF(AND(E503&gt;=18,E503&lt;=39),"young",IF(AND(E503&gt;=40,E503&lt;=59),"middle",IF(E503&gt;=60,"old",NA))))</f>
        <v>young</v>
      </c>
      <c r="G503" s="1">
        <v>0.28829999579515</v>
      </c>
      <c r="H503" s="1">
        <f t="shared" si="7"/>
        <v>0.97029999579515</v>
      </c>
      <c r="I503" s="1">
        <v>-0.030403289</v>
      </c>
      <c r="J503" s="1">
        <v>0.033338094</v>
      </c>
      <c r="K503" s="1">
        <v>-0.019055393</v>
      </c>
      <c r="L503" s="1">
        <v>0.006773254</v>
      </c>
      <c r="M503" s="1">
        <v>-0.031516107</v>
      </c>
      <c r="N503" s="1">
        <v>0.015157698</v>
      </c>
      <c r="O503" s="1">
        <v>0.021847658</v>
      </c>
      <c r="P503" s="1">
        <v>0.012953571</v>
      </c>
      <c r="Q503" s="1">
        <v>-0.004171746</v>
      </c>
      <c r="R503" s="1">
        <v>0.010199325</v>
      </c>
      <c r="S503" s="1">
        <v>0.01291127</v>
      </c>
      <c r="T503" s="1">
        <v>0.004817698</v>
      </c>
      <c r="U503" s="1">
        <v>0.008341309</v>
      </c>
      <c r="V503" s="1">
        <v>0.015332182</v>
      </c>
      <c r="W503" s="1">
        <v>0.01310413</v>
      </c>
    </row>
    <row r="504" s="1" customFormat="1" spans="1:23">
      <c r="A504" s="1" t="s">
        <v>525</v>
      </c>
      <c r="B504" s="1">
        <v>-0.030008172</v>
      </c>
      <c r="C504" s="1">
        <v>-0.022750138</v>
      </c>
      <c r="D504" s="1">
        <v>1</v>
      </c>
      <c r="E504" s="1">
        <v>26</v>
      </c>
      <c r="F504" s="1" t="str">
        <f>IF(AND(E504&gt;=2,E504&lt;=17),"child_adolescent",IF(AND(E504&gt;=18,E504&lt;=39),"young",IF(AND(E504&gt;=40,E504&lt;=59),"middle",IF(E504&gt;=60,"old",NA))))</f>
        <v>young</v>
      </c>
      <c r="G504" s="1">
        <v>0.278299994433873</v>
      </c>
      <c r="H504" s="1">
        <f t="shared" si="7"/>
        <v>0.960299994433873</v>
      </c>
      <c r="I504" s="1">
        <v>-0.032139008</v>
      </c>
      <c r="J504" s="1">
        <v>0.034725555</v>
      </c>
      <c r="K504" s="1">
        <v>-0.019838294</v>
      </c>
      <c r="L504" s="1">
        <v>0.008560754</v>
      </c>
      <c r="M504" s="1">
        <v>-0.030354289</v>
      </c>
      <c r="N504" s="1">
        <v>0.014337179</v>
      </c>
      <c r="O504" s="1">
        <v>0.02182115</v>
      </c>
      <c r="P504" s="1">
        <v>0.013217619</v>
      </c>
      <c r="Q504" s="1">
        <v>-0.005023571</v>
      </c>
      <c r="R504" s="1">
        <v>0.00921754</v>
      </c>
      <c r="S504" s="1">
        <v>0.013008175</v>
      </c>
      <c r="T504" s="1">
        <v>0.004759286</v>
      </c>
      <c r="U504" s="1">
        <v>0.009147143</v>
      </c>
      <c r="V504" s="1">
        <v>0.015269285</v>
      </c>
      <c r="W504" s="1">
        <v>0.01582623</v>
      </c>
    </row>
    <row r="505" s="1" customFormat="1" spans="1:23">
      <c r="A505" s="1" t="s">
        <v>526</v>
      </c>
      <c r="B505" s="1">
        <v>-0.05268382</v>
      </c>
      <c r="C505" s="1">
        <v>-0.001816705</v>
      </c>
      <c r="D505" s="1">
        <v>2</v>
      </c>
      <c r="E505" s="1">
        <v>29</v>
      </c>
      <c r="F505" s="1" t="str">
        <f>IF(AND(E505&gt;=2,E505&lt;=17),"child_adolescent",IF(AND(E505&gt;=18,E505&lt;=39),"young",IF(AND(E505&gt;=40,E505&lt;=59),"middle",IF(E505&gt;=60,"old",NA))))</f>
        <v>young</v>
      </c>
      <c r="G505" s="1">
        <v>0.26829999505232</v>
      </c>
      <c r="H505" s="1">
        <f t="shared" si="7"/>
        <v>0.95029999505232</v>
      </c>
      <c r="I505" s="1">
        <v>0.00825623</v>
      </c>
      <c r="J505" s="1">
        <v>0.027032222</v>
      </c>
      <c r="K505" s="1">
        <v>0.00833119</v>
      </c>
      <c r="L505" s="1">
        <v>0.013219642</v>
      </c>
      <c r="M505" s="1">
        <v>0.011394087</v>
      </c>
      <c r="N505" s="1">
        <v>0.012578849</v>
      </c>
      <c r="O505" s="1">
        <v>0.011425912</v>
      </c>
      <c r="P505" s="1">
        <v>0.007925516</v>
      </c>
      <c r="Q505" s="1">
        <v>0.014915238</v>
      </c>
      <c r="R505" s="1">
        <v>0.006293413</v>
      </c>
      <c r="S505" s="1">
        <v>0.005841746</v>
      </c>
      <c r="T505" s="1">
        <v>0.006530317</v>
      </c>
      <c r="U505" s="1">
        <v>0.008549762</v>
      </c>
      <c r="V505" s="1">
        <v>0.012306428</v>
      </c>
      <c r="W505" s="1">
        <v>0.019466587</v>
      </c>
    </row>
    <row r="506" s="1" customFormat="1" spans="1:23">
      <c r="A506" s="1" t="s">
        <v>527</v>
      </c>
      <c r="B506" s="1">
        <v>-0.033990175</v>
      </c>
      <c r="C506" s="1">
        <v>-0.006579949</v>
      </c>
      <c r="D506" s="1">
        <v>1</v>
      </c>
      <c r="E506" s="1">
        <v>29</v>
      </c>
      <c r="F506" s="1" t="str">
        <f>IF(AND(E506&gt;=2,E506&lt;=17),"child_adolescent",IF(AND(E506&gt;=18,E506&lt;=39),"young",IF(AND(E506&gt;=40,E506&lt;=59),"middle",IF(E506&gt;=60,"old",NA))))</f>
        <v>young</v>
      </c>
      <c r="G506" s="1">
        <v>0.18829999696195</v>
      </c>
      <c r="H506" s="1">
        <f t="shared" si="7"/>
        <v>0.87029999696195</v>
      </c>
      <c r="I506" s="1">
        <v>0.009151786</v>
      </c>
      <c r="J506" s="1">
        <v>0.019799285</v>
      </c>
      <c r="K506" s="1">
        <v>0.009246905</v>
      </c>
      <c r="L506" s="1">
        <v>0.011369246</v>
      </c>
      <c r="M506" s="1">
        <v>-0.032375516</v>
      </c>
      <c r="N506" s="1">
        <v>0.011559246</v>
      </c>
      <c r="O506" s="1">
        <v>0.002216706</v>
      </c>
      <c r="P506" s="1">
        <v>0.00762123</v>
      </c>
      <c r="Q506" s="1">
        <v>0.012954404</v>
      </c>
      <c r="R506" s="1">
        <v>0.006328294</v>
      </c>
      <c r="S506" s="1">
        <v>0.008228809</v>
      </c>
      <c r="T506" s="1">
        <v>0.004826429</v>
      </c>
      <c r="U506" s="1">
        <v>0.010528333</v>
      </c>
      <c r="V506" s="1">
        <v>-0.003830357</v>
      </c>
      <c r="W506" s="1">
        <v>0.01728623</v>
      </c>
    </row>
    <row r="507" s="1" customFormat="1" spans="1:23">
      <c r="A507" s="1" t="s">
        <v>528</v>
      </c>
      <c r="B507" s="1">
        <v>-0.044953425</v>
      </c>
      <c r="C507" s="1">
        <v>-0.000511848</v>
      </c>
      <c r="D507" s="1">
        <v>2</v>
      </c>
      <c r="E507" s="1">
        <v>29</v>
      </c>
      <c r="F507" s="1" t="str">
        <f>IF(AND(E507&gt;=2,E507&lt;=17),"child_adolescent",IF(AND(E507&gt;=18,E507&lt;=39),"young",IF(AND(E507&gt;=40,E507&lt;=59),"middle",IF(E507&gt;=60,"old",NA))))</f>
        <v>young</v>
      </c>
      <c r="G507" s="1">
        <v>0.238299996397663</v>
      </c>
      <c r="H507" s="1">
        <f t="shared" si="7"/>
        <v>0.920299996397663</v>
      </c>
      <c r="I507" s="1">
        <v>0.010609611</v>
      </c>
      <c r="J507" s="1">
        <v>0.02126242</v>
      </c>
      <c r="K507" s="1">
        <v>0.0091129</v>
      </c>
      <c r="L507" s="1">
        <v>0.014867896</v>
      </c>
      <c r="M507" s="1">
        <v>0.009588849</v>
      </c>
      <c r="N507" s="1">
        <v>0.011539682</v>
      </c>
      <c r="O507" s="1">
        <v>0.004313651</v>
      </c>
      <c r="P507" s="1">
        <v>0.006526588</v>
      </c>
      <c r="Q507" s="1">
        <v>0.012112182</v>
      </c>
      <c r="R507" s="1">
        <v>0.005227222</v>
      </c>
      <c r="S507" s="1">
        <v>0.009331627</v>
      </c>
      <c r="T507" s="1">
        <v>0.005427099</v>
      </c>
      <c r="U507" s="1">
        <v>0.007790833</v>
      </c>
      <c r="V507" s="1">
        <v>-0.016783214</v>
      </c>
      <c r="W507" s="1">
        <v>0.014865753</v>
      </c>
    </row>
    <row r="508" s="1" customFormat="1" spans="1:23">
      <c r="A508" s="1" t="s">
        <v>529</v>
      </c>
      <c r="B508" s="1">
        <v>-0.015249596</v>
      </c>
      <c r="C508" s="1">
        <v>-0.011833697</v>
      </c>
      <c r="D508" s="1">
        <v>1</v>
      </c>
      <c r="E508" s="1">
        <v>35</v>
      </c>
      <c r="F508" s="1" t="str">
        <f>IF(AND(E508&gt;=2,E508&lt;=17),"child_adolescent",IF(AND(E508&gt;=18,E508&lt;=39),"young",IF(AND(E508&gt;=40,E508&lt;=59),"middle",IF(E508&gt;=60,"old",NA))))</f>
        <v>young</v>
      </c>
      <c r="G508" s="1">
        <v>0.148299997681872</v>
      </c>
      <c r="H508" s="1">
        <f t="shared" si="7"/>
        <v>0.830299997681872</v>
      </c>
      <c r="I508" s="1">
        <v>0.018231901</v>
      </c>
      <c r="J508" s="1">
        <v>-0.021900898</v>
      </c>
      <c r="K508" s="1">
        <v>0.012335436</v>
      </c>
      <c r="L508" s="1">
        <v>0.00129075</v>
      </c>
      <c r="M508" s="1">
        <v>0.00902452</v>
      </c>
      <c r="N508" s="1">
        <v>-0.018343575</v>
      </c>
      <c r="O508" s="1">
        <v>-0.012295679</v>
      </c>
      <c r="P508" s="1">
        <v>0.009782316</v>
      </c>
      <c r="Q508" s="1">
        <v>0.008407341</v>
      </c>
      <c r="R508" s="1">
        <v>0.003656825</v>
      </c>
      <c r="S508" s="1">
        <v>0.014618845</v>
      </c>
      <c r="T508" s="1">
        <v>-0.030591527</v>
      </c>
      <c r="U508" s="1">
        <v>0.009982222</v>
      </c>
      <c r="V508" s="1">
        <v>0.008552857</v>
      </c>
      <c r="W508" s="1">
        <v>0.012089083</v>
      </c>
    </row>
    <row r="509" s="1" customFormat="1" spans="1:23">
      <c r="A509" s="1" t="s">
        <v>530</v>
      </c>
      <c r="B509" s="1">
        <v>-0.01506994</v>
      </c>
      <c r="C509" s="1">
        <v>-0.012273264</v>
      </c>
      <c r="D509" s="1">
        <v>1</v>
      </c>
      <c r="E509" s="1">
        <v>35</v>
      </c>
      <c r="F509" s="1" t="str">
        <f>IF(AND(E509&gt;=2,E509&lt;=17),"child_adolescent",IF(AND(E509&gt;=18,E509&lt;=39),"young",IF(AND(E509&gt;=40,E509&lt;=59),"middle",IF(E509&gt;=60,"old",NA))))</f>
        <v>young</v>
      </c>
      <c r="G509" s="1">
        <v>0.198299996545311</v>
      </c>
      <c r="H509" s="1">
        <f t="shared" si="7"/>
        <v>0.880299996545311</v>
      </c>
      <c r="I509" s="1">
        <v>0.011592579</v>
      </c>
      <c r="J509" s="1">
        <v>-0.009540793</v>
      </c>
      <c r="K509" s="1">
        <v>-0.006032662</v>
      </c>
      <c r="L509" s="1">
        <v>-0.000934405</v>
      </c>
      <c r="M509" s="1">
        <v>0.010087572</v>
      </c>
      <c r="N509" s="1">
        <v>-0.019680523</v>
      </c>
      <c r="O509" s="1">
        <v>-0.011359646</v>
      </c>
      <c r="P509" s="1">
        <v>0.009212936</v>
      </c>
      <c r="Q509" s="1">
        <v>0.008846428</v>
      </c>
      <c r="R509" s="1">
        <v>0.007268571</v>
      </c>
      <c r="S509" s="1">
        <v>0.0150625</v>
      </c>
      <c r="T509" s="1">
        <v>-0.015974725</v>
      </c>
      <c r="U509" s="1">
        <v>0.01377873</v>
      </c>
      <c r="V509" s="1">
        <v>0.009315397</v>
      </c>
      <c r="W509" s="1">
        <v>-0.005536984</v>
      </c>
    </row>
    <row r="510" s="1" customFormat="1" spans="1:23">
      <c r="A510" s="1" t="s">
        <v>531</v>
      </c>
      <c r="B510" s="1">
        <v>0.016578322</v>
      </c>
      <c r="C510" s="1">
        <v>-0.041620909</v>
      </c>
      <c r="D510" s="1">
        <v>4</v>
      </c>
      <c r="E510" s="1">
        <v>35</v>
      </c>
      <c r="F510" s="1" t="str">
        <f>IF(AND(E510&gt;=2,E510&lt;=17),"child_adolescent",IF(AND(E510&gt;=18,E510&lt;=39),"young",IF(AND(E510&gt;=40,E510&lt;=59),"middle",IF(E510&gt;=60,"old",NA))))</f>
        <v>young</v>
      </c>
      <c r="G510" s="1">
        <v>0.13829999853126</v>
      </c>
      <c r="H510" s="1">
        <f t="shared" si="7"/>
        <v>0.82029999853126</v>
      </c>
      <c r="I510" s="1">
        <v>-0.051048729</v>
      </c>
      <c r="J510" s="1">
        <v>-0.012636349</v>
      </c>
      <c r="K510" s="1">
        <v>-0.01047207</v>
      </c>
      <c r="L510" s="1">
        <v>0.000367944</v>
      </c>
      <c r="M510" s="1">
        <v>-0.023300004</v>
      </c>
      <c r="N510" s="1">
        <v>-0.022160549</v>
      </c>
      <c r="O510" s="1">
        <v>-0.013014445</v>
      </c>
      <c r="P510" s="1">
        <v>0.009869564</v>
      </c>
      <c r="Q510" s="1">
        <v>0.013178925</v>
      </c>
      <c r="R510" s="1">
        <v>0.010862063</v>
      </c>
      <c r="S510" s="1">
        <v>0.013675159</v>
      </c>
      <c r="T510" s="1">
        <v>0.002588056</v>
      </c>
      <c r="U510" s="1">
        <v>0.016556785</v>
      </c>
      <c r="V510" s="1">
        <v>0.009689527</v>
      </c>
      <c r="W510" s="1">
        <v>-0.004666035</v>
      </c>
    </row>
    <row r="511" s="1" customFormat="1" spans="1:23">
      <c r="A511" s="1" t="s">
        <v>532</v>
      </c>
      <c r="B511" s="1">
        <v>0.010098603</v>
      </c>
      <c r="C511" s="1">
        <v>-0.029685768</v>
      </c>
      <c r="D511" s="1">
        <v>4</v>
      </c>
      <c r="E511" s="1">
        <v>35</v>
      </c>
      <c r="F511" s="1" t="str">
        <f>IF(AND(E511&gt;=2,E511&lt;=17),"child_adolescent",IF(AND(E511&gt;=18,E511&lt;=39),"young",IF(AND(E511&gt;=40,E511&lt;=59),"middle",IF(E511&gt;=60,"old",NA))))</f>
        <v>young</v>
      </c>
      <c r="G511" s="1">
        <v>0.158299998821235</v>
      </c>
      <c r="H511" s="1">
        <f t="shared" si="7"/>
        <v>0.840299998821235</v>
      </c>
      <c r="I511" s="1">
        <v>-0.041223813</v>
      </c>
      <c r="J511" s="1">
        <v>-0.016696309</v>
      </c>
      <c r="K511" s="1">
        <v>-0.013265122</v>
      </c>
      <c r="L511" s="1">
        <v>-0.000517143</v>
      </c>
      <c r="M511" s="1">
        <v>0.01084992</v>
      </c>
      <c r="N511" s="1">
        <v>-0.019261904</v>
      </c>
      <c r="O511" s="1">
        <v>-0.015490559</v>
      </c>
      <c r="P511" s="1">
        <v>0.007696861</v>
      </c>
      <c r="Q511" s="1">
        <v>0.013966623</v>
      </c>
      <c r="R511" s="1">
        <v>0.007252778</v>
      </c>
      <c r="S511" s="1">
        <v>0.013437341</v>
      </c>
      <c r="T511" s="1">
        <v>-0.014539412</v>
      </c>
      <c r="U511" s="1">
        <v>0.014803611</v>
      </c>
      <c r="V511" s="1">
        <v>0.004620913</v>
      </c>
      <c r="W511" s="1">
        <v>-0.004810242</v>
      </c>
    </row>
    <row r="512" s="1" customFormat="1" spans="1:23">
      <c r="A512" s="1" t="s">
        <v>533</v>
      </c>
      <c r="B512" s="1">
        <v>-0.026441539</v>
      </c>
      <c r="C512" s="1">
        <v>-0.013201528</v>
      </c>
      <c r="D512" s="1">
        <v>1</v>
      </c>
      <c r="E512" s="1">
        <v>26</v>
      </c>
      <c r="F512" s="1" t="str">
        <f>IF(AND(E512&gt;=2,E512&lt;=17),"child_adolescent",IF(AND(E512&gt;=18,E512&lt;=39),"young",IF(AND(E512&gt;=40,E512&lt;=59),"middle",IF(E512&gt;=60,"old",NA))))</f>
        <v>young</v>
      </c>
      <c r="G512" s="1">
        <v>0.218299996727983</v>
      </c>
      <c r="H512" s="1">
        <f t="shared" si="7"/>
        <v>0.900299996727983</v>
      </c>
      <c r="I512" s="1">
        <v>-0.029934725</v>
      </c>
      <c r="J512" s="1">
        <v>0.031283729</v>
      </c>
      <c r="K512" s="1">
        <v>-0.035799603</v>
      </c>
      <c r="L512" s="1">
        <v>0.009009127</v>
      </c>
      <c r="M512" s="1">
        <v>0.009702817</v>
      </c>
      <c r="N512" s="1">
        <v>0.014532738</v>
      </c>
      <c r="O512" s="1">
        <v>0.019217658</v>
      </c>
      <c r="P512" s="1">
        <v>0.00992746</v>
      </c>
      <c r="Q512" s="1">
        <v>0.002831587</v>
      </c>
      <c r="R512" s="1">
        <v>0.010770952</v>
      </c>
      <c r="S512" s="1">
        <v>0.01262877</v>
      </c>
      <c r="T512" s="1">
        <v>0.003740198</v>
      </c>
      <c r="U512" s="1">
        <v>0.009660436</v>
      </c>
      <c r="V512" s="1">
        <v>0.010184285</v>
      </c>
      <c r="W512" s="1">
        <v>0.015924245</v>
      </c>
    </row>
    <row r="513" s="1" customFormat="1" spans="1:23">
      <c r="A513" s="1" t="s">
        <v>534</v>
      </c>
      <c r="B513" s="1">
        <v>-0.044541177</v>
      </c>
      <c r="C513" s="1">
        <v>0.011168752</v>
      </c>
      <c r="D513" s="1">
        <v>3</v>
      </c>
      <c r="E513" s="1">
        <v>16</v>
      </c>
      <c r="F513" s="1" t="str">
        <f>IF(AND(E513&gt;=2,E513&lt;=17),"child_adolescent",IF(AND(E513&gt;=18,E513&lt;=39),"young",IF(AND(E513&gt;=40,E513&lt;=59),"middle",IF(E513&gt;=60,"old",NA))))</f>
        <v>child_adolescent</v>
      </c>
      <c r="G513" s="1">
        <v>0.278299995642773</v>
      </c>
      <c r="H513" s="1">
        <f t="shared" si="7"/>
        <v>0.960299995642773</v>
      </c>
      <c r="I513" s="1">
        <v>0.012604657</v>
      </c>
      <c r="J513" s="1">
        <v>0.021691468</v>
      </c>
      <c r="K513" s="1">
        <v>0.009946086</v>
      </c>
      <c r="L513" s="1">
        <v>0.016453055</v>
      </c>
      <c r="M513" s="1">
        <v>0.011143189</v>
      </c>
      <c r="N513" s="1">
        <v>0.010790793</v>
      </c>
      <c r="O513" s="1">
        <v>0.002284105</v>
      </c>
      <c r="P513" s="1">
        <v>-0.013403792</v>
      </c>
      <c r="Q513" s="1">
        <v>0.014096187</v>
      </c>
      <c r="R513" s="1">
        <v>0.01036119</v>
      </c>
      <c r="S513" s="1">
        <v>0.012144776</v>
      </c>
      <c r="T513" s="1">
        <v>0.005220913</v>
      </c>
      <c r="U513" s="1">
        <v>0.009748849</v>
      </c>
      <c r="V513" s="1">
        <v>-0.013510202</v>
      </c>
      <c r="W513" s="1">
        <v>0.01482869</v>
      </c>
    </row>
    <row r="514" s="1" customFormat="1" spans="1:23">
      <c r="A514" s="1" t="s">
        <v>535</v>
      </c>
      <c r="B514" s="1">
        <v>-0.047246494</v>
      </c>
      <c r="C514" s="1">
        <v>0.009412704</v>
      </c>
      <c r="D514" s="1">
        <v>2</v>
      </c>
      <c r="E514" s="1">
        <v>16</v>
      </c>
      <c r="F514" s="1" t="str">
        <f>IF(AND(E514&gt;=2,E514&lt;=17),"child_adolescent",IF(AND(E514&gt;=18,E514&lt;=39),"young",IF(AND(E514&gt;=40,E514&lt;=59),"middle",IF(E514&gt;=60,"old",NA))))</f>
        <v>child_adolescent</v>
      </c>
      <c r="G514" s="1">
        <v>0.278299996811228</v>
      </c>
      <c r="H514" s="1">
        <f t="shared" si="7"/>
        <v>0.960299996811228</v>
      </c>
      <c r="I514" s="1">
        <v>0.013706349</v>
      </c>
      <c r="J514" s="1">
        <v>0.025235634</v>
      </c>
      <c r="K514" s="1">
        <v>0.01091373</v>
      </c>
      <c r="L514" s="1">
        <v>0.021494884</v>
      </c>
      <c r="M514" s="1">
        <v>0.011455599</v>
      </c>
      <c r="N514" s="1">
        <v>0.012389087</v>
      </c>
      <c r="O514" s="1">
        <v>0.003154603</v>
      </c>
      <c r="P514" s="1">
        <v>-0.009706707</v>
      </c>
      <c r="Q514" s="1">
        <v>0.013285631</v>
      </c>
      <c r="R514" s="1">
        <v>0.009190278</v>
      </c>
      <c r="S514" s="1">
        <v>0.012564087</v>
      </c>
      <c r="T514" s="1">
        <v>0.004850516</v>
      </c>
      <c r="U514" s="1">
        <v>0.015349285</v>
      </c>
      <c r="V514" s="1">
        <v>-0.012087424</v>
      </c>
      <c r="W514" s="1">
        <v>0.014324404</v>
      </c>
    </row>
    <row r="515" s="1" customFormat="1" spans="1:23">
      <c r="A515" s="1" t="s">
        <v>536</v>
      </c>
      <c r="B515" s="1">
        <v>-0.047789274</v>
      </c>
      <c r="C515" s="1">
        <v>0.019794976</v>
      </c>
      <c r="D515" s="1">
        <v>3</v>
      </c>
      <c r="E515" s="1">
        <v>16</v>
      </c>
      <c r="F515" s="1" t="str">
        <f>IF(AND(E515&gt;=2,E515&lt;=17),"child_adolescent",IF(AND(E515&gt;=18,E515&lt;=39),"young",IF(AND(E515&gt;=40,E515&lt;=59),"middle",IF(E515&gt;=60,"old",NA))))</f>
        <v>child_adolescent</v>
      </c>
      <c r="G515" s="1">
        <v>0.258299993588789</v>
      </c>
      <c r="H515" s="1">
        <f t="shared" ref="H515:H538" si="8">0.682+G515</f>
        <v>0.940299993588789</v>
      </c>
      <c r="I515" s="1">
        <v>0.013342305</v>
      </c>
      <c r="J515" s="1">
        <v>0.031041983</v>
      </c>
      <c r="K515" s="1">
        <v>0.017328373</v>
      </c>
      <c r="L515" s="1">
        <v>0.026988253</v>
      </c>
      <c r="M515" s="1">
        <v>0.012403412</v>
      </c>
      <c r="N515" s="1">
        <v>0.009148456</v>
      </c>
      <c r="O515" s="1">
        <v>-0.01500821</v>
      </c>
      <c r="P515" s="1">
        <v>-0.019148922</v>
      </c>
      <c r="Q515" s="1">
        <v>0.015354246</v>
      </c>
      <c r="R515" s="1">
        <v>0.008345397</v>
      </c>
      <c r="S515" s="1">
        <v>0.01161675</v>
      </c>
      <c r="T515" s="1">
        <v>0.004228571</v>
      </c>
      <c r="U515" s="1">
        <v>0.011347778</v>
      </c>
      <c r="V515" s="1">
        <v>0.00922877</v>
      </c>
      <c r="W515" s="1">
        <v>0.010833535</v>
      </c>
    </row>
    <row r="516" s="1" customFormat="1" spans="1:23">
      <c r="A516" s="1" t="s">
        <v>537</v>
      </c>
      <c r="B516" s="1">
        <v>-0.045819657</v>
      </c>
      <c r="C516" s="1">
        <v>0.016008572</v>
      </c>
      <c r="D516" s="1">
        <v>3</v>
      </c>
      <c r="E516" s="1">
        <v>16</v>
      </c>
      <c r="F516" s="1" t="str">
        <f>IF(AND(E516&gt;=2,E516&lt;=17),"child_adolescent",IF(AND(E516&gt;=18,E516&lt;=39),"young",IF(AND(E516&gt;=40,E516&lt;=59),"middle",IF(E516&gt;=60,"old",NA))))</f>
        <v>child_adolescent</v>
      </c>
      <c r="G516" s="1">
        <v>0.278299995048027</v>
      </c>
      <c r="H516" s="1">
        <f t="shared" si="8"/>
        <v>0.960299995048027</v>
      </c>
      <c r="I516" s="1">
        <v>0.011878095</v>
      </c>
      <c r="J516" s="1">
        <v>0.027396944</v>
      </c>
      <c r="K516" s="1">
        <v>0.011846865</v>
      </c>
      <c r="L516" s="1">
        <v>0.019829642</v>
      </c>
      <c r="M516" s="1">
        <v>0.011772936</v>
      </c>
      <c r="N516" s="1">
        <v>0.012304285</v>
      </c>
      <c r="O516" s="1">
        <v>0.003009434</v>
      </c>
      <c r="P516" s="1">
        <v>-0.01884842</v>
      </c>
      <c r="Q516" s="1">
        <v>0.012096865</v>
      </c>
      <c r="R516" s="1">
        <v>0.008287857</v>
      </c>
      <c r="S516" s="1">
        <v>0.013059563</v>
      </c>
      <c r="T516" s="1">
        <v>0.005167965</v>
      </c>
      <c r="U516" s="1">
        <v>0.009269444</v>
      </c>
      <c r="V516" s="1">
        <v>-0.017663026</v>
      </c>
      <c r="W516" s="1">
        <v>0.011785238</v>
      </c>
    </row>
    <row r="517" s="1" customFormat="1" spans="1:23">
      <c r="A517" s="1" t="s">
        <v>538</v>
      </c>
      <c r="B517" s="1">
        <v>-0.047996765</v>
      </c>
      <c r="C517" s="1">
        <v>0.008483183</v>
      </c>
      <c r="D517" s="1">
        <v>2</v>
      </c>
      <c r="E517" s="1">
        <v>16</v>
      </c>
      <c r="F517" s="1" t="str">
        <f>IF(AND(E517&gt;=2,E517&lt;=17),"child_adolescent",IF(AND(E517&gt;=18,E517&lt;=39),"young",IF(AND(E517&gt;=40,E517&lt;=59),"middle",IF(E517&gt;=60,"old",NA))))</f>
        <v>child_adolescent</v>
      </c>
      <c r="G517" s="1">
        <v>0.278299994573178</v>
      </c>
      <c r="H517" s="1">
        <f t="shared" si="8"/>
        <v>0.960299994573178</v>
      </c>
      <c r="I517" s="1">
        <v>0.011581587</v>
      </c>
      <c r="J517" s="1">
        <v>0.022653178</v>
      </c>
      <c r="K517" s="1">
        <v>0.014383059</v>
      </c>
      <c r="L517" s="1">
        <v>0.022705598</v>
      </c>
      <c r="M517" s="1">
        <v>0.013276075</v>
      </c>
      <c r="N517" s="1">
        <v>0.010373135</v>
      </c>
      <c r="O517" s="1">
        <v>-0.009002837</v>
      </c>
      <c r="P517" s="1">
        <v>-0.005687021</v>
      </c>
      <c r="Q517" s="1">
        <v>0.01840913</v>
      </c>
      <c r="R517" s="1">
        <v>0.007896944</v>
      </c>
      <c r="S517" s="1">
        <v>0.011944682</v>
      </c>
      <c r="T517" s="1">
        <v>0.005077873</v>
      </c>
      <c r="U517" s="1">
        <v>0.009659246</v>
      </c>
      <c r="V517" s="1">
        <v>0.007267281</v>
      </c>
      <c r="W517" s="1">
        <v>0.010753095</v>
      </c>
    </row>
    <row r="518" s="1" customFormat="1" spans="1:23">
      <c r="A518" s="1" t="s">
        <v>539</v>
      </c>
      <c r="B518" s="1">
        <v>-0.04704404</v>
      </c>
      <c r="C518" s="1">
        <v>0.009563687</v>
      </c>
      <c r="D518" s="1">
        <v>2</v>
      </c>
      <c r="E518" s="1">
        <v>16</v>
      </c>
      <c r="F518" s="1" t="str">
        <f>IF(AND(E518&gt;=2,E518&lt;=17),"child_adolescent",IF(AND(E518&gt;=18,E518&lt;=39),"young",IF(AND(E518&gt;=40,E518&lt;=59),"middle",IF(E518&gt;=60,"old",NA))))</f>
        <v>child_adolescent</v>
      </c>
      <c r="G518" s="1">
        <v>0.308299995805896</v>
      </c>
      <c r="H518" s="1">
        <f t="shared" si="8"/>
        <v>0.990299995805896</v>
      </c>
      <c r="I518" s="1">
        <v>0.011009838</v>
      </c>
      <c r="J518" s="1">
        <v>0.02653865</v>
      </c>
      <c r="K518" s="1">
        <v>0.011738686</v>
      </c>
      <c r="L518" s="1">
        <v>0.026541789</v>
      </c>
      <c r="M518" s="1">
        <v>0.012642897</v>
      </c>
      <c r="N518" s="1">
        <v>0.011775833</v>
      </c>
      <c r="O518" s="1">
        <v>-0.012066811</v>
      </c>
      <c r="P518" s="1">
        <v>-0.004415863</v>
      </c>
      <c r="Q518" s="1">
        <v>0.019927976</v>
      </c>
      <c r="R518" s="1">
        <v>0.007466309</v>
      </c>
      <c r="S518" s="1">
        <v>0.01366829</v>
      </c>
      <c r="T518" s="1">
        <v>0.004433809</v>
      </c>
      <c r="U518" s="1">
        <v>0.007353055</v>
      </c>
      <c r="V518" s="1">
        <v>-0.01951435</v>
      </c>
      <c r="W518" s="1">
        <v>0.012540714</v>
      </c>
    </row>
    <row r="519" s="1" customFormat="1" spans="1:23">
      <c r="A519" s="1" t="s">
        <v>540</v>
      </c>
      <c r="B519" s="1">
        <v>-0.044038689</v>
      </c>
      <c r="C519" s="1">
        <v>0.011341808</v>
      </c>
      <c r="D519" s="1">
        <v>3</v>
      </c>
      <c r="E519" s="1">
        <v>16</v>
      </c>
      <c r="F519" s="1" t="str">
        <f>IF(AND(E519&gt;=2,E519&lt;=17),"child_adolescent",IF(AND(E519&gt;=18,E519&lt;=39),"young",IF(AND(E519&gt;=40,E519&lt;=59),"middle",IF(E519&gt;=60,"old",NA))))</f>
        <v>child_adolescent</v>
      </c>
      <c r="G519" s="1">
        <v>0.298299995587126</v>
      </c>
      <c r="H519" s="1">
        <f t="shared" si="8"/>
        <v>0.980299995587126</v>
      </c>
      <c r="I519" s="1">
        <v>0.012290913</v>
      </c>
      <c r="J519" s="1">
        <v>0.021325476</v>
      </c>
      <c r="K519" s="1">
        <v>0.013648448</v>
      </c>
      <c r="L519" s="1">
        <v>0.024568924</v>
      </c>
      <c r="M519" s="1">
        <v>0.012439596</v>
      </c>
      <c r="N519" s="1">
        <v>0.008271948</v>
      </c>
      <c r="O519" s="1">
        <v>-0.004646057</v>
      </c>
      <c r="P519" s="1">
        <v>-0.014665224</v>
      </c>
      <c r="Q519" s="1">
        <v>0.016330039</v>
      </c>
      <c r="R519" s="1">
        <v>0.008978611</v>
      </c>
      <c r="S519" s="1">
        <v>0.013631151</v>
      </c>
      <c r="T519" s="1">
        <v>0.005413968</v>
      </c>
      <c r="U519" s="1">
        <v>0.011263333</v>
      </c>
      <c r="V519" s="1">
        <v>-0.023436652</v>
      </c>
      <c r="W519" s="1">
        <v>0.011367662</v>
      </c>
    </row>
    <row r="520" s="1" customFormat="1" spans="1:23">
      <c r="A520" s="1" t="s">
        <v>541</v>
      </c>
      <c r="B520" s="1">
        <v>-0.046610395</v>
      </c>
      <c r="C520" s="1">
        <v>0.006622049</v>
      </c>
      <c r="D520" s="1">
        <v>2</v>
      </c>
      <c r="E520" s="1">
        <v>16</v>
      </c>
      <c r="F520" s="1" t="str">
        <f>IF(AND(E520&gt;=2,E520&lt;=17),"child_adolescent",IF(AND(E520&gt;=18,E520&lt;=39),"young",IF(AND(E520&gt;=40,E520&lt;=59),"middle",IF(E520&gt;=60,"old",NA))))</f>
        <v>child_adolescent</v>
      </c>
      <c r="G520" s="1">
        <v>0.268299996081641</v>
      </c>
      <c r="H520" s="1">
        <f t="shared" si="8"/>
        <v>0.950299996081641</v>
      </c>
      <c r="I520" s="1">
        <v>0.010986504</v>
      </c>
      <c r="J520" s="1">
        <v>0.025022579</v>
      </c>
      <c r="K520" s="1">
        <v>0.010084404</v>
      </c>
      <c r="L520" s="1">
        <v>0.021438852</v>
      </c>
      <c r="M520" s="1">
        <v>0.012607226</v>
      </c>
      <c r="N520" s="1">
        <v>0.009302146</v>
      </c>
      <c r="O520" s="1">
        <v>0.004587038</v>
      </c>
      <c r="P520" s="1">
        <v>-0.00511372</v>
      </c>
      <c r="Q520" s="1">
        <v>0.014748571</v>
      </c>
      <c r="R520" s="1">
        <v>0.005556825</v>
      </c>
      <c r="S520" s="1">
        <v>0.01425698</v>
      </c>
      <c r="T520" s="1">
        <v>0.004972421</v>
      </c>
      <c r="U520" s="1">
        <v>0.004853889</v>
      </c>
      <c r="V520" s="1">
        <v>-0.015898279</v>
      </c>
      <c r="W520" s="1">
        <v>0.013954047</v>
      </c>
    </row>
    <row r="521" s="1" customFormat="1" spans="1:23">
      <c r="A521" s="1" t="s">
        <v>542</v>
      </c>
      <c r="B521" s="1">
        <v>-0.033497916</v>
      </c>
      <c r="C521" s="1">
        <v>0.007301187</v>
      </c>
      <c r="D521" s="1">
        <v>3</v>
      </c>
      <c r="E521" s="1">
        <v>16</v>
      </c>
      <c r="F521" s="1" t="str">
        <f>IF(AND(E521&gt;=2,E521&lt;=17),"child_adolescent",IF(AND(E521&gt;=18,E521&lt;=39),"young",IF(AND(E521&gt;=40,E521&lt;=59),"middle",IF(E521&gt;=60,"old",NA))))</f>
        <v>child_adolescent</v>
      </c>
      <c r="G521" s="1">
        <v>0.238299997057051</v>
      </c>
      <c r="H521" s="1">
        <f t="shared" si="8"/>
        <v>0.920299997057052</v>
      </c>
      <c r="I521" s="1">
        <v>0.0152775</v>
      </c>
      <c r="J521" s="1">
        <v>0.001325635</v>
      </c>
      <c r="K521" s="1">
        <v>0.013551266</v>
      </c>
      <c r="L521" s="1">
        <v>0.027535952</v>
      </c>
      <c r="M521" s="1">
        <v>0.012425833</v>
      </c>
      <c r="N521" s="1">
        <v>0.010569047</v>
      </c>
      <c r="O521" s="1">
        <v>-0.012771771</v>
      </c>
      <c r="P521" s="1">
        <v>-0.011495624</v>
      </c>
      <c r="Q521" s="1">
        <v>0.014539801</v>
      </c>
      <c r="R521" s="1">
        <v>0.008587817</v>
      </c>
      <c r="S521" s="1">
        <v>0.010062179</v>
      </c>
      <c r="T521" s="1">
        <v>0.004050833</v>
      </c>
      <c r="U521" s="1">
        <v>0.012418095</v>
      </c>
      <c r="V521" s="1">
        <v>0.004955913</v>
      </c>
      <c r="W521" s="1">
        <v>-0.006944956</v>
      </c>
    </row>
    <row r="522" s="1" customFormat="1" spans="1:23">
      <c r="A522" s="1" t="s">
        <v>543</v>
      </c>
      <c r="B522" s="1">
        <v>-0.049928512</v>
      </c>
      <c r="C522" s="1">
        <v>0.011128401</v>
      </c>
      <c r="D522" s="1">
        <v>2</v>
      </c>
      <c r="E522" s="1">
        <v>16</v>
      </c>
      <c r="F522" s="1" t="str">
        <f>IF(AND(E522&gt;=2,E522&lt;=17),"child_adolescent",IF(AND(E522&gt;=18,E522&lt;=39),"young",IF(AND(E522&gt;=40,E522&lt;=59),"middle",IF(E522&gt;=60,"old",NA))))</f>
        <v>child_adolescent</v>
      </c>
      <c r="G522" s="1">
        <v>0.308299995217523</v>
      </c>
      <c r="H522" s="1">
        <f t="shared" si="8"/>
        <v>0.990299995217523</v>
      </c>
      <c r="I522" s="1">
        <v>0.011589516</v>
      </c>
      <c r="J522" s="1">
        <v>0.028310634</v>
      </c>
      <c r="K522" s="1">
        <v>0.013195191</v>
      </c>
      <c r="L522" s="1">
        <v>0.022089083</v>
      </c>
      <c r="M522" s="1">
        <v>0.013480703</v>
      </c>
      <c r="N522" s="1">
        <v>0.009881151</v>
      </c>
      <c r="O522" s="1">
        <v>0.004868219</v>
      </c>
      <c r="P522" s="1">
        <v>-0.012926643</v>
      </c>
      <c r="Q522" s="1">
        <v>0.009981587</v>
      </c>
      <c r="R522" s="1">
        <v>0.006691587</v>
      </c>
      <c r="S522" s="1">
        <v>0.009727175</v>
      </c>
      <c r="T522" s="1">
        <v>0.005017231</v>
      </c>
      <c r="U522" s="1">
        <v>0.007710754</v>
      </c>
      <c r="V522" s="1">
        <v>0.006785615</v>
      </c>
      <c r="W522" s="1">
        <v>-0.00602119</v>
      </c>
    </row>
    <row r="523" s="1" customFormat="1" spans="1:23">
      <c r="A523" s="1" t="s">
        <v>544</v>
      </c>
      <c r="B523" s="1">
        <v>-0.048764318</v>
      </c>
      <c r="C523" s="1">
        <v>0.009997496</v>
      </c>
      <c r="D523" s="1">
        <v>2</v>
      </c>
      <c r="E523" s="1">
        <v>16</v>
      </c>
      <c r="F523" s="1" t="str">
        <f>IF(AND(E523&gt;=2,E523&lt;=17),"child_adolescent",IF(AND(E523&gt;=18,E523&lt;=39),"young",IF(AND(E523&gt;=40,E523&lt;=59),"middle",IF(E523&gt;=60,"old",NA))))</f>
        <v>child_adolescent</v>
      </c>
      <c r="G523" s="1">
        <v>0.278299995831516</v>
      </c>
      <c r="H523" s="1">
        <f t="shared" si="8"/>
        <v>0.960299995831516</v>
      </c>
      <c r="I523" s="1">
        <v>0.012227103</v>
      </c>
      <c r="J523" s="1">
        <v>0.027982499</v>
      </c>
      <c r="K523" s="1">
        <v>0.01416865</v>
      </c>
      <c r="L523" s="1">
        <v>0.029438214</v>
      </c>
      <c r="M523" s="1">
        <v>0.011947301</v>
      </c>
      <c r="N523" s="1">
        <v>0.009412778</v>
      </c>
      <c r="O523" s="1">
        <v>-0.014993008</v>
      </c>
      <c r="P523" s="1">
        <v>-0.002750509</v>
      </c>
      <c r="Q523" s="1">
        <v>0.018816032</v>
      </c>
      <c r="R523" s="1">
        <v>0.007412897</v>
      </c>
      <c r="S523" s="1">
        <v>0.012185555</v>
      </c>
      <c r="T523" s="1">
        <v>0.004819964</v>
      </c>
      <c r="U523" s="1">
        <v>0.008834365</v>
      </c>
      <c r="V523" s="1">
        <v>0.008583651</v>
      </c>
      <c r="W523" s="1">
        <v>-0.006951547</v>
      </c>
    </row>
    <row r="524" s="1" customFormat="1" spans="1:23">
      <c r="A524" s="1" t="s">
        <v>545</v>
      </c>
      <c r="B524" s="1">
        <v>-0.038180504</v>
      </c>
      <c r="C524" s="3">
        <v>-6.63e-5</v>
      </c>
      <c r="D524" s="1">
        <v>3</v>
      </c>
      <c r="E524" s="1">
        <v>16</v>
      </c>
      <c r="F524" s="1" t="str">
        <f>IF(AND(E524&gt;=2,E524&lt;=17),"child_adolescent",IF(AND(E524&gt;=18,E524&lt;=39),"young",IF(AND(E524&gt;=40,E524&lt;=59),"middle",IF(E524&gt;=60,"old",NA))))</f>
        <v>child_adolescent</v>
      </c>
      <c r="G524" s="1">
        <v>0.178299999361415</v>
      </c>
      <c r="H524" s="1">
        <f t="shared" si="8"/>
        <v>0.860299999361415</v>
      </c>
      <c r="I524" s="1">
        <v>0.008849084</v>
      </c>
      <c r="J524" s="1">
        <v>0.014114765</v>
      </c>
      <c r="K524" s="1">
        <v>0.014120314</v>
      </c>
      <c r="L524" s="1">
        <v>0.013785873</v>
      </c>
      <c r="M524" s="1">
        <v>0.010036544</v>
      </c>
      <c r="N524" s="1">
        <v>0.010203968</v>
      </c>
      <c r="O524" s="1">
        <v>-0.004549762</v>
      </c>
      <c r="P524" s="1">
        <v>0.002601583</v>
      </c>
      <c r="Q524" s="1">
        <v>0.015520393</v>
      </c>
      <c r="R524" s="1">
        <v>0.008041905</v>
      </c>
      <c r="S524" s="1">
        <v>0.012224599</v>
      </c>
      <c r="T524" s="1">
        <v>0.004228294</v>
      </c>
      <c r="U524" s="1">
        <v>0.009301032</v>
      </c>
      <c r="V524" s="1">
        <v>-0.006062662</v>
      </c>
      <c r="W524" s="1">
        <v>-0.008558055</v>
      </c>
    </row>
    <row r="525" s="1" customFormat="1" spans="1:23">
      <c r="A525" s="1" t="s">
        <v>546</v>
      </c>
      <c r="B525" s="1">
        <v>-0.045281181</v>
      </c>
      <c r="C525" s="1">
        <v>0.010787536</v>
      </c>
      <c r="D525" s="1">
        <v>3</v>
      </c>
      <c r="E525" s="1">
        <v>16</v>
      </c>
      <c r="F525" s="1" t="str">
        <f>IF(AND(E525&gt;=2,E525&lt;=17),"child_adolescent",IF(AND(E525&gt;=18,E525&lt;=39),"young",IF(AND(E525&gt;=40,E525&lt;=59),"middle",IF(E525&gt;=60,"old",NA))))</f>
        <v>child_adolescent</v>
      </c>
      <c r="G525" s="1">
        <v>0.278299995366696</v>
      </c>
      <c r="H525" s="1">
        <f t="shared" si="8"/>
        <v>0.960299995366696</v>
      </c>
      <c r="I525" s="1">
        <v>0.012355198</v>
      </c>
      <c r="J525" s="1">
        <v>0.024757619</v>
      </c>
      <c r="K525" s="1">
        <v>0.012405198</v>
      </c>
      <c r="L525" s="1">
        <v>0.024452579</v>
      </c>
      <c r="M525" s="1">
        <v>0.013935198</v>
      </c>
      <c r="N525" s="1">
        <v>0.009983373</v>
      </c>
      <c r="O525" s="1">
        <v>-0.007022421</v>
      </c>
      <c r="P525" s="1">
        <v>-0.009687342</v>
      </c>
      <c r="Q525" s="1">
        <v>0.01635492</v>
      </c>
      <c r="R525" s="1">
        <v>0.009691786</v>
      </c>
      <c r="S525" s="1">
        <v>0.011422738</v>
      </c>
      <c r="T525" s="1">
        <v>0.004300119</v>
      </c>
      <c r="U525" s="1">
        <v>0.009119087</v>
      </c>
      <c r="V525" s="1">
        <v>-0.011726706</v>
      </c>
      <c r="W525" s="1">
        <v>9.72e-5</v>
      </c>
    </row>
    <row r="526" s="1" customFormat="1" spans="1:23">
      <c r="A526" s="1" t="s">
        <v>547</v>
      </c>
      <c r="B526" s="1">
        <v>-0.043275661</v>
      </c>
      <c r="C526" s="1">
        <v>0.008686968</v>
      </c>
      <c r="D526" s="1">
        <v>3</v>
      </c>
      <c r="E526" s="1">
        <v>16</v>
      </c>
      <c r="F526" s="1" t="str">
        <f>IF(AND(E526&gt;=2,E526&lt;=17),"child_adolescent",IF(AND(E526&gt;=18,E526&lt;=39),"young",IF(AND(E526&gt;=40,E526&lt;=59),"middle",IF(E526&gt;=60,"old",NA))))</f>
        <v>child_adolescent</v>
      </c>
      <c r="G526" s="1">
        <v>0.248299998168886</v>
      </c>
      <c r="H526" s="1">
        <f t="shared" si="8"/>
        <v>0.930299998168886</v>
      </c>
      <c r="I526" s="1">
        <v>0.01233246</v>
      </c>
      <c r="J526" s="1">
        <v>0.023209563</v>
      </c>
      <c r="K526" s="1">
        <v>0.011977619</v>
      </c>
      <c r="L526" s="1">
        <v>0.02252492</v>
      </c>
      <c r="M526" s="1">
        <v>0.012689206</v>
      </c>
      <c r="N526" s="1">
        <v>0.011301905</v>
      </c>
      <c r="O526" s="1">
        <v>-0.008989286</v>
      </c>
      <c r="P526" s="1">
        <v>-0.004369445</v>
      </c>
      <c r="Q526" s="1">
        <v>0.017282024</v>
      </c>
      <c r="R526" s="1">
        <v>0.008899127</v>
      </c>
      <c r="S526" s="1">
        <v>0.010947024</v>
      </c>
      <c r="T526" s="1">
        <v>0.003951429</v>
      </c>
      <c r="U526" s="1">
        <v>0.010827143</v>
      </c>
      <c r="V526" s="1">
        <v>-0.010208492</v>
      </c>
      <c r="W526" s="1">
        <v>-0.005281111</v>
      </c>
    </row>
    <row r="527" s="1" customFormat="1" spans="1:23">
      <c r="A527" s="1" t="s">
        <v>548</v>
      </c>
      <c r="B527" s="1">
        <v>-0.04924585</v>
      </c>
      <c r="C527" s="1">
        <v>0.007712122</v>
      </c>
      <c r="D527" s="1">
        <v>2</v>
      </c>
      <c r="E527" s="1">
        <v>16</v>
      </c>
      <c r="F527" s="1" t="str">
        <f>IF(AND(E527&gt;=2,E527&lt;=17),"child_adolescent",IF(AND(E527&gt;=18,E527&lt;=39),"young",IF(AND(E527&gt;=40,E527&lt;=59),"middle",IF(E527&gt;=60,"old",NA))))</f>
        <v>child_adolescent</v>
      </c>
      <c r="G527" s="1">
        <v>0.258299995829361</v>
      </c>
      <c r="H527" s="1">
        <f t="shared" si="8"/>
        <v>0.940299995829361</v>
      </c>
      <c r="I527" s="1">
        <v>0.016823412</v>
      </c>
      <c r="J527" s="1">
        <v>0.030757578</v>
      </c>
      <c r="K527" s="1">
        <v>0.017144404</v>
      </c>
      <c r="L527" s="1">
        <v>0.019002222</v>
      </c>
      <c r="M527" s="1">
        <v>0.012826825</v>
      </c>
      <c r="N527" s="1">
        <v>0.012548492</v>
      </c>
      <c r="O527" s="1">
        <v>-0.012872684</v>
      </c>
      <c r="P527" s="1">
        <v>0.005619008</v>
      </c>
      <c r="Q527" s="1">
        <v>0.0155075</v>
      </c>
      <c r="R527" s="1">
        <v>0.00712119</v>
      </c>
      <c r="S527" s="1">
        <v>0.008503849</v>
      </c>
      <c r="T527" s="1">
        <v>0.006166548</v>
      </c>
      <c r="U527" s="1">
        <v>-0.010451111</v>
      </c>
      <c r="V527" s="1">
        <v>0.014258928</v>
      </c>
      <c r="W527" s="1">
        <v>-0.008799246</v>
      </c>
    </row>
    <row r="528" s="1" customFormat="1" spans="1:23">
      <c r="A528" s="1" t="s">
        <v>549</v>
      </c>
      <c r="B528" s="1">
        <v>-0.052397967</v>
      </c>
      <c r="C528" s="1">
        <v>0.002397988</v>
      </c>
      <c r="D528" s="1">
        <v>2</v>
      </c>
      <c r="E528" s="1">
        <v>16</v>
      </c>
      <c r="F528" s="1" t="str">
        <f>IF(AND(E528&gt;=2,E528&lt;=17),"child_adolescent",IF(AND(E528&gt;=18,E528&lt;=39),"young",IF(AND(E528&gt;=40,E528&lt;=59),"middle",IF(E528&gt;=60,"old",NA))))</f>
        <v>child_adolescent</v>
      </c>
      <c r="G528" s="1">
        <v>0.268299995712668</v>
      </c>
      <c r="H528" s="1">
        <f t="shared" si="8"/>
        <v>0.950299995712668</v>
      </c>
      <c r="I528" s="1">
        <v>0.013970992</v>
      </c>
      <c r="J528" s="1">
        <v>0.024914404</v>
      </c>
      <c r="K528" s="1">
        <v>0.0130175</v>
      </c>
      <c r="L528" s="1">
        <v>0.014410039</v>
      </c>
      <c r="M528" s="1">
        <v>0.009041706</v>
      </c>
      <c r="N528" s="1">
        <v>0.017245158</v>
      </c>
      <c r="O528" s="1">
        <v>0.003008651</v>
      </c>
      <c r="P528" s="1">
        <v>0.006681291</v>
      </c>
      <c r="Q528" s="1">
        <v>0.01053075</v>
      </c>
      <c r="R528" s="1">
        <v>0.010909444</v>
      </c>
      <c r="S528" s="1">
        <v>0.013166151</v>
      </c>
      <c r="T528" s="1">
        <v>0.007075696</v>
      </c>
      <c r="U528" s="1">
        <v>0.004634444</v>
      </c>
      <c r="V528" s="1">
        <v>0.013963131</v>
      </c>
      <c r="W528" s="1">
        <v>-0.010028968</v>
      </c>
    </row>
    <row r="529" s="1" customFormat="1" spans="1:23">
      <c r="A529" s="1" t="s">
        <v>550</v>
      </c>
      <c r="B529" s="1">
        <v>-0.053877039</v>
      </c>
      <c r="C529" s="1">
        <v>0.006214309</v>
      </c>
      <c r="D529" s="1">
        <v>2</v>
      </c>
      <c r="E529" s="1">
        <v>16</v>
      </c>
      <c r="F529" s="1" t="str">
        <f>IF(AND(E529&gt;=2,E529&lt;=17),"child_adolescent",IF(AND(E529&gt;=18,E529&lt;=39),"young",IF(AND(E529&gt;=40,E529&lt;=59),"middle",IF(E529&gt;=60,"old",NA))))</f>
        <v>child_adolescent</v>
      </c>
      <c r="G529" s="1">
        <v>0.288299996453483</v>
      </c>
      <c r="H529" s="1">
        <f t="shared" si="8"/>
        <v>0.970299996453483</v>
      </c>
      <c r="I529" s="1">
        <v>0.015884524</v>
      </c>
      <c r="J529" s="1">
        <v>0.02833496</v>
      </c>
      <c r="K529" s="1">
        <v>0.020590238</v>
      </c>
      <c r="L529" s="1">
        <v>0.020893174</v>
      </c>
      <c r="M529" s="1">
        <v>0.011962226</v>
      </c>
      <c r="N529" s="1">
        <v>0.015779682</v>
      </c>
      <c r="O529" s="1">
        <v>-0.003727478</v>
      </c>
      <c r="P529" s="1">
        <v>0.008933294</v>
      </c>
      <c r="Q529" s="1">
        <v>0.014350238</v>
      </c>
      <c r="R529" s="1">
        <v>0.007885952</v>
      </c>
      <c r="S529" s="1">
        <v>0.010907817</v>
      </c>
      <c r="T529" s="1">
        <v>0.005669902</v>
      </c>
      <c r="U529" s="1">
        <v>-0.00782627</v>
      </c>
      <c r="V529" s="1">
        <v>0.008555541</v>
      </c>
      <c r="W529" s="1">
        <v>-0.007976623</v>
      </c>
    </row>
    <row r="530" s="1" customFormat="1" spans="1:23">
      <c r="A530" s="1" t="s">
        <v>551</v>
      </c>
      <c r="B530" s="1">
        <v>-0.054188192</v>
      </c>
      <c r="C530" s="1">
        <v>0.007985651</v>
      </c>
      <c r="D530" s="1">
        <v>2</v>
      </c>
      <c r="E530" s="1">
        <v>16</v>
      </c>
      <c r="F530" s="1" t="str">
        <f>IF(AND(E530&gt;=2,E530&lt;=17),"child_adolescent",IF(AND(E530&gt;=18,E530&lt;=39),"young",IF(AND(E530&gt;=40,E530&lt;=59),"middle",IF(E530&gt;=60,"old",NA))))</f>
        <v>child_adolescent</v>
      </c>
      <c r="G530" s="1">
        <v>0.268299996006462</v>
      </c>
      <c r="H530" s="1">
        <f t="shared" si="8"/>
        <v>0.950299996006462</v>
      </c>
      <c r="I530" s="1">
        <v>0.017054206</v>
      </c>
      <c r="J530" s="1">
        <v>0.031232777</v>
      </c>
      <c r="K530" s="1">
        <v>0.016746706</v>
      </c>
      <c r="L530" s="1">
        <v>0.016077103</v>
      </c>
      <c r="M530" s="1">
        <v>0.011144801</v>
      </c>
      <c r="N530" s="1">
        <v>0.016627659</v>
      </c>
      <c r="O530" s="1">
        <v>0.002942024</v>
      </c>
      <c r="P530" s="1">
        <v>0.009539361</v>
      </c>
      <c r="Q530" s="1">
        <v>0.011599286</v>
      </c>
      <c r="R530" s="1">
        <v>0.011681151</v>
      </c>
      <c r="S530" s="1">
        <v>0.008163571</v>
      </c>
      <c r="T530" s="1">
        <v>0.004934441</v>
      </c>
      <c r="U530" s="1">
        <v>-0.014070039</v>
      </c>
      <c r="V530" s="1">
        <v>0.010604166</v>
      </c>
      <c r="W530" s="1">
        <v>-0.003652738</v>
      </c>
    </row>
    <row r="531" s="1" customFormat="1" spans="1:23">
      <c r="A531" s="1" t="s">
        <v>552</v>
      </c>
      <c r="B531" s="1">
        <v>-0.054489392</v>
      </c>
      <c r="C531" s="1">
        <v>0.008125194</v>
      </c>
      <c r="D531" s="1">
        <v>2</v>
      </c>
      <c r="E531" s="1">
        <v>16</v>
      </c>
      <c r="F531" s="1" t="str">
        <f>IF(AND(E531&gt;=2,E531&lt;=17),"child_adolescent",IF(AND(E531&gt;=18,E531&lt;=39),"young",IF(AND(E531&gt;=40,E531&lt;=59),"middle",IF(E531&gt;=60,"old",NA))))</f>
        <v>child_adolescent</v>
      </c>
      <c r="G531" s="1">
        <v>0.308299996356017</v>
      </c>
      <c r="H531" s="1">
        <f t="shared" si="8"/>
        <v>0.990299996356017</v>
      </c>
      <c r="I531" s="1">
        <v>0.016050238</v>
      </c>
      <c r="J531" s="1">
        <v>0.028081904</v>
      </c>
      <c r="K531" s="1">
        <v>0.017869563</v>
      </c>
      <c r="L531" s="1">
        <v>0.017535357</v>
      </c>
      <c r="M531" s="1">
        <v>0.011747623</v>
      </c>
      <c r="N531" s="1">
        <v>0.015712698</v>
      </c>
      <c r="O531" s="1">
        <v>-0.01154697</v>
      </c>
      <c r="P531" s="1">
        <v>0.007704405</v>
      </c>
      <c r="Q531" s="1">
        <v>0.020263254</v>
      </c>
      <c r="R531" s="1">
        <v>0.010725714</v>
      </c>
      <c r="S531" s="1">
        <v>0.012182301</v>
      </c>
      <c r="T531" s="1">
        <v>0.005155159</v>
      </c>
      <c r="U531" s="1">
        <v>0.006159325</v>
      </c>
      <c r="V531" s="1">
        <v>0.007706111</v>
      </c>
      <c r="W531" s="1">
        <v>-0.007247655</v>
      </c>
    </row>
    <row r="532" s="1" customFormat="1" spans="1:23">
      <c r="A532" s="1" t="s">
        <v>553</v>
      </c>
      <c r="B532" s="1">
        <v>-0.055030553</v>
      </c>
      <c r="C532" s="1">
        <v>0.00681111</v>
      </c>
      <c r="D532" s="1">
        <v>2</v>
      </c>
      <c r="E532" s="1">
        <v>16</v>
      </c>
      <c r="F532" s="1" t="str">
        <f>IF(AND(E532&gt;=2,E532&lt;=17),"child_adolescent",IF(AND(E532&gt;=18,E532&lt;=39),"young",IF(AND(E532&gt;=40,E532&lt;=59),"middle",IF(E532&gt;=60,"old",NA))))</f>
        <v>child_adolescent</v>
      </c>
      <c r="G532" s="1">
        <v>0.298299994904896</v>
      </c>
      <c r="H532" s="1">
        <f t="shared" si="8"/>
        <v>0.980299994904896</v>
      </c>
      <c r="I532" s="1">
        <v>0.017690516</v>
      </c>
      <c r="J532" s="1">
        <v>0.031489206</v>
      </c>
      <c r="K532" s="1">
        <v>0.017964484</v>
      </c>
      <c r="L532" s="1">
        <v>0.015568254</v>
      </c>
      <c r="M532" s="1">
        <v>0.013521151</v>
      </c>
      <c r="N532" s="1">
        <v>0.01201619</v>
      </c>
      <c r="O532" s="1">
        <v>-0.002950462</v>
      </c>
      <c r="P532" s="1">
        <v>0.008857857</v>
      </c>
      <c r="Q532" s="1">
        <v>0.01547127</v>
      </c>
      <c r="R532" s="1">
        <v>0.00793623</v>
      </c>
      <c r="S532" s="1">
        <v>0.008802301</v>
      </c>
      <c r="T532" s="1">
        <v>0.004857936</v>
      </c>
      <c r="U532" s="1">
        <v>-0.005989047</v>
      </c>
      <c r="V532" s="1">
        <v>0.012519563</v>
      </c>
      <c r="W532" s="1">
        <v>-0.005628651</v>
      </c>
    </row>
    <row r="533" s="1" customFormat="1" spans="1:23">
      <c r="A533" s="1" t="s">
        <v>554</v>
      </c>
      <c r="B533" s="1">
        <v>-0.043535482</v>
      </c>
      <c r="C533" s="1">
        <v>0.002498419</v>
      </c>
      <c r="D533" s="1">
        <v>2</v>
      </c>
      <c r="E533" s="1">
        <v>16</v>
      </c>
      <c r="F533" s="1" t="str">
        <f>IF(AND(E533&gt;=2,E533&lt;=17),"child_adolescent",IF(AND(E533&gt;=18,E533&lt;=39),"young",IF(AND(E533&gt;=40,E533&lt;=59),"middle",IF(E533&gt;=60,"old",NA))))</f>
        <v>child_adolescent</v>
      </c>
      <c r="G533" s="1">
        <v>0.248299996170262</v>
      </c>
      <c r="H533" s="1">
        <f t="shared" si="8"/>
        <v>0.930299996170262</v>
      </c>
      <c r="I533" s="1">
        <v>0.015833687</v>
      </c>
      <c r="J533" s="1">
        <v>0.023101507</v>
      </c>
      <c r="K533" s="1">
        <v>0.017182258</v>
      </c>
      <c r="L533" s="1">
        <v>0.014095714</v>
      </c>
      <c r="M533" s="1">
        <v>0.012170036</v>
      </c>
      <c r="N533" s="1">
        <v>0.011766667</v>
      </c>
      <c r="O533" s="1">
        <v>-0.005555685</v>
      </c>
      <c r="P533" s="1">
        <v>0.007145812</v>
      </c>
      <c r="Q533" s="1">
        <v>0.01662377</v>
      </c>
      <c r="R533" s="1">
        <v>0.008998095</v>
      </c>
      <c r="S533" s="1">
        <v>0.008882258</v>
      </c>
      <c r="T533" s="1">
        <v>0.004796014</v>
      </c>
      <c r="U533" s="1">
        <v>-0.006847381</v>
      </c>
      <c r="V533" s="1">
        <v>-0.020618373</v>
      </c>
      <c r="W533" s="1">
        <v>-0.004464444</v>
      </c>
    </row>
    <row r="534" s="1" customFormat="1" spans="1:23">
      <c r="A534" s="1" t="s">
        <v>555</v>
      </c>
      <c r="B534" s="1">
        <v>-0.048192922</v>
      </c>
      <c r="C534" s="1">
        <v>0.011072532</v>
      </c>
      <c r="D534" s="1">
        <v>2</v>
      </c>
      <c r="E534" s="1">
        <v>16</v>
      </c>
      <c r="F534" s="1" t="str">
        <f>IF(AND(E534&gt;=2,E534&lt;=17),"child_adolescent",IF(AND(E534&gt;=18,E534&lt;=39),"young",IF(AND(E534&gt;=40,E534&lt;=59),"middle",IF(E534&gt;=60,"old",NA))))</f>
        <v>child_adolescent</v>
      </c>
      <c r="G534" s="1">
        <v>0.268299996420951</v>
      </c>
      <c r="H534" s="1">
        <f t="shared" si="8"/>
        <v>0.950299996420951</v>
      </c>
      <c r="I534" s="1">
        <v>0.015264048</v>
      </c>
      <c r="J534" s="1">
        <v>0.029880436</v>
      </c>
      <c r="K534" s="1">
        <v>0.020743293</v>
      </c>
      <c r="L534" s="1">
        <v>0.017659682</v>
      </c>
      <c r="M534" s="1">
        <v>0.012249087</v>
      </c>
      <c r="N534" s="1">
        <v>0.01310619</v>
      </c>
      <c r="O534" s="1">
        <v>-0.020233477</v>
      </c>
      <c r="P534" s="1">
        <v>0.008005635</v>
      </c>
      <c r="Q534" s="1">
        <v>0.016891984</v>
      </c>
      <c r="R534" s="1">
        <v>0.00862754</v>
      </c>
      <c r="S534" s="1">
        <v>0.008239484</v>
      </c>
      <c r="T534" s="1">
        <v>0.004846587</v>
      </c>
      <c r="U534" s="1">
        <v>-0.007902936</v>
      </c>
      <c r="V534" s="1">
        <v>0.012527182</v>
      </c>
      <c r="W534" s="1">
        <v>-0.009791786</v>
      </c>
    </row>
    <row r="535" s="1" customFormat="1" spans="1:23">
      <c r="A535" s="1" t="s">
        <v>556</v>
      </c>
      <c r="B535" s="1">
        <v>-0.0562583</v>
      </c>
      <c r="C535" s="1">
        <v>0.008653046</v>
      </c>
      <c r="D535" s="1">
        <v>2</v>
      </c>
      <c r="E535" s="1">
        <v>16</v>
      </c>
      <c r="F535" s="1" t="str">
        <f>IF(AND(E535&gt;=2,E535&lt;=17),"child_adolescent",IF(AND(E535&gt;=18,E535&lt;=39),"young",IF(AND(E535&gt;=40,E535&lt;=59),"middle",IF(E535&gt;=60,"old",NA))))</f>
        <v>child_adolescent</v>
      </c>
      <c r="G535" s="1">
        <v>0.30829999597865</v>
      </c>
      <c r="H535" s="1">
        <f t="shared" si="8"/>
        <v>0.99029999597865</v>
      </c>
      <c r="I535" s="1">
        <v>0.016453214</v>
      </c>
      <c r="J535" s="1">
        <v>0.03019742</v>
      </c>
      <c r="K535" s="1">
        <v>0.021253134</v>
      </c>
      <c r="L535" s="1">
        <v>0.019386865</v>
      </c>
      <c r="M535" s="1">
        <v>0.010184643</v>
      </c>
      <c r="N535" s="1">
        <v>0.015239405</v>
      </c>
      <c r="O535" s="1">
        <v>-0.011876508</v>
      </c>
      <c r="P535" s="1">
        <v>0.006679585</v>
      </c>
      <c r="Q535" s="1">
        <v>0.020953012</v>
      </c>
      <c r="R535" s="1">
        <v>0.009326547</v>
      </c>
      <c r="S535" s="1">
        <v>0.011645833</v>
      </c>
      <c r="T535" s="1">
        <v>0.005997839</v>
      </c>
      <c r="U535" s="1">
        <v>0.004466111</v>
      </c>
      <c r="V535" s="1">
        <v>0.011329242</v>
      </c>
      <c r="W535" s="1">
        <v>-0.009864325</v>
      </c>
    </row>
    <row r="536" s="1" customFormat="1" spans="1:23">
      <c r="A536" s="1" t="s">
        <v>557</v>
      </c>
      <c r="B536" s="1">
        <v>-0.046281897</v>
      </c>
      <c r="C536" s="1">
        <v>0.008386406</v>
      </c>
      <c r="D536" s="1">
        <v>2</v>
      </c>
      <c r="E536" s="1">
        <v>16</v>
      </c>
      <c r="F536" s="1" t="str">
        <f>IF(AND(E536&gt;=2,E536&lt;=17),"child_adolescent",IF(AND(E536&gt;=18,E536&lt;=39),"young",IF(AND(E536&gt;=40,E536&lt;=59),"middle",IF(E536&gt;=60,"old",NA))))</f>
        <v>child_adolescent</v>
      </c>
      <c r="G536" s="1">
        <v>0.228299996861142</v>
      </c>
      <c r="H536" s="1">
        <f t="shared" si="8"/>
        <v>0.910299996861142</v>
      </c>
      <c r="I536" s="1">
        <v>0.017308412</v>
      </c>
      <c r="J536" s="1">
        <v>0.029987936</v>
      </c>
      <c r="K536" s="1">
        <v>0.018086266</v>
      </c>
      <c r="L536" s="1">
        <v>0.019510075</v>
      </c>
      <c r="M536" s="1">
        <v>0.012501151</v>
      </c>
      <c r="N536" s="1">
        <v>0.008329679</v>
      </c>
      <c r="O536" s="1">
        <v>-0.012332327</v>
      </c>
      <c r="P536" s="1">
        <v>0.007561944</v>
      </c>
      <c r="Q536" s="1">
        <v>0.014240591</v>
      </c>
      <c r="R536" s="1">
        <v>0.008853174</v>
      </c>
      <c r="S536" s="1">
        <v>0.00665246</v>
      </c>
      <c r="T536" s="1">
        <v>0.005003333</v>
      </c>
      <c r="U536" s="1">
        <v>-0.005960079</v>
      </c>
      <c r="V536" s="1">
        <v>0.014229206</v>
      </c>
      <c r="W536" s="1">
        <v>-0.009338492</v>
      </c>
    </row>
    <row r="537" s="1" customFormat="1" spans="1:23">
      <c r="A537" s="1" t="s">
        <v>558</v>
      </c>
      <c r="B537" s="1">
        <v>-0.050478383</v>
      </c>
      <c r="C537" s="1">
        <v>0.007697084</v>
      </c>
      <c r="D537" s="1">
        <v>2</v>
      </c>
      <c r="E537" s="1">
        <v>16</v>
      </c>
      <c r="F537" s="1" t="str">
        <f>IF(AND(E537&gt;=2,E537&lt;=17),"child_adolescent",IF(AND(E537&gt;=18,E537&lt;=39),"young",IF(AND(E537&gt;=40,E537&lt;=59),"middle",IF(E537&gt;=60,"old",NA))))</f>
        <v>child_adolescent</v>
      </c>
      <c r="G537" s="1">
        <v>0.258299996434747</v>
      </c>
      <c r="H537" s="1">
        <f t="shared" si="8"/>
        <v>0.940299996434747</v>
      </c>
      <c r="I537" s="1">
        <v>0.017446605</v>
      </c>
      <c r="J537" s="1">
        <v>0.029844483</v>
      </c>
      <c r="K537" s="1">
        <v>0.019248214</v>
      </c>
      <c r="L537" s="1">
        <v>0.022591349</v>
      </c>
      <c r="M537" s="1">
        <v>0.011743532</v>
      </c>
      <c r="N537" s="1">
        <v>0.014409206</v>
      </c>
      <c r="O537" s="1">
        <v>-0.012148062</v>
      </c>
      <c r="P537" s="1">
        <v>0.008188333</v>
      </c>
      <c r="Q537" s="1">
        <v>0.016825671</v>
      </c>
      <c r="R537" s="1">
        <v>0.00777742</v>
      </c>
      <c r="S537" s="1">
        <v>0.011016151</v>
      </c>
      <c r="T537" s="1">
        <v>0.005096349</v>
      </c>
      <c r="U537" s="1">
        <v>-0.013493135</v>
      </c>
      <c r="V537" s="1">
        <v>0.014184318</v>
      </c>
      <c r="W537" s="1">
        <v>-0.012036865</v>
      </c>
    </row>
    <row r="538" s="1" customFormat="1" spans="1:23">
      <c r="A538" s="1" t="s">
        <v>559</v>
      </c>
      <c r="B538" s="1">
        <v>-0.056593772</v>
      </c>
      <c r="C538" s="1">
        <v>0.002319828</v>
      </c>
      <c r="D538" s="1">
        <v>2</v>
      </c>
      <c r="E538" s="1">
        <v>16</v>
      </c>
      <c r="F538" s="1" t="str">
        <f>IF(AND(E538&gt;=2,E538&lt;=17),"child_adolescent",IF(AND(E538&gt;=18,E538&lt;=39),"young",IF(AND(E538&gt;=40,E538&lt;=59),"middle",IF(E538&gt;=60,"old",NA))))</f>
        <v>child_adolescent</v>
      </c>
      <c r="G538" s="1">
        <v>0.308299996801433</v>
      </c>
      <c r="H538" s="1">
        <f t="shared" si="8"/>
        <v>0.990299996801433</v>
      </c>
      <c r="I538" s="1">
        <v>0.015535238</v>
      </c>
      <c r="J538" s="1">
        <v>0.028519563</v>
      </c>
      <c r="K538" s="1">
        <v>0.014336865</v>
      </c>
      <c r="L538" s="1">
        <v>0.015625476</v>
      </c>
      <c r="M538" s="1">
        <v>0.010139048</v>
      </c>
      <c r="N538" s="1">
        <v>0.016414325</v>
      </c>
      <c r="O538" s="1">
        <v>0.005556508</v>
      </c>
      <c r="P538" s="1">
        <v>0.007208449</v>
      </c>
      <c r="Q538" s="1">
        <v>0.014824127</v>
      </c>
      <c r="R538" s="1">
        <v>0.009999643</v>
      </c>
      <c r="S538" s="1">
        <v>0.01074623</v>
      </c>
      <c r="T538" s="1">
        <v>0.007203766</v>
      </c>
      <c r="U538" s="1">
        <v>0.007036151</v>
      </c>
      <c r="V538" s="1">
        <v>0.0104825</v>
      </c>
      <c r="W538" s="1">
        <v>-0.011629762</v>
      </c>
    </row>
  </sheetData>
  <autoFilter ref="A1:U538">
    <extLst/>
  </autoFilter>
  <conditionalFormatting sqref="I1:U1">
    <cfRule type="duplicateValues" dxfId="0" priority="2"/>
  </conditionalFormatting>
  <conditionalFormatting sqref="V1:W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54"/>
  <sheetViews>
    <sheetView workbookViewId="0">
      <pane xSplit="1" ySplit="1" topLeftCell="M2" activePane="bottomRight" state="frozen"/>
      <selection/>
      <selection pane="topRight"/>
      <selection pane="bottomLeft"/>
      <selection pane="bottomRight" activeCell="W1" sqref="W1"/>
    </sheetView>
  </sheetViews>
  <sheetFormatPr defaultColWidth="10" defaultRowHeight="14.4"/>
  <cols>
    <col min="1" max="1" width="22.1111111111111" style="1" customWidth="1"/>
    <col min="2" max="6" width="10" style="1"/>
    <col min="7" max="8" width="12.8888888888889" style="1"/>
    <col min="9" max="23" width="14.1111111111111" style="1"/>
    <col min="24" max="16384" width="10" style="1"/>
  </cols>
  <sheetData>
    <row r="1" s="1" customForma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560</v>
      </c>
      <c r="J1" s="1" t="s">
        <v>18</v>
      </c>
      <c r="K1" s="1" t="s">
        <v>561</v>
      </c>
      <c r="L1" s="1" t="s">
        <v>562</v>
      </c>
      <c r="M1" s="1" t="s">
        <v>563</v>
      </c>
      <c r="N1" s="1" t="s">
        <v>564</v>
      </c>
      <c r="O1" s="1" t="s">
        <v>565</v>
      </c>
      <c r="P1" s="1" t="s">
        <v>566</v>
      </c>
      <c r="Q1" s="1" t="s">
        <v>21</v>
      </c>
      <c r="R1" s="1" t="s">
        <v>567</v>
      </c>
      <c r="S1" s="1" t="s">
        <v>19</v>
      </c>
      <c r="T1" s="1" t="s">
        <v>568</v>
      </c>
      <c r="U1" s="1" t="s">
        <v>569</v>
      </c>
      <c r="V1" s="1" t="s">
        <v>570</v>
      </c>
      <c r="W1" s="2" t="s">
        <v>571</v>
      </c>
    </row>
    <row r="2" s="1" customFormat="1" spans="1:23">
      <c r="A2" s="1" t="s">
        <v>572</v>
      </c>
      <c r="B2" s="1">
        <v>0.061120733</v>
      </c>
      <c r="C2" s="1">
        <v>-0.047781709</v>
      </c>
      <c r="D2" s="1">
        <v>2</v>
      </c>
      <c r="E2" s="1">
        <v>65</v>
      </c>
      <c r="F2" s="1" t="str">
        <f>IF(AND(E2&gt;=2,E2&lt;=17),"child_adolescent",IF(AND(E2&gt;=18,E2&lt;=39),"young",IF(AND(E2&gt;=40,E2&lt;=59),"middle",IF(E2&gt;=60,"old",NA))))</f>
        <v>old</v>
      </c>
      <c r="G2" s="1">
        <v>0.447200031</v>
      </c>
      <c r="H2" s="1">
        <f>0.323+G2</f>
        <v>0.770200031</v>
      </c>
      <c r="I2" s="1">
        <v>-0.004233452</v>
      </c>
      <c r="J2" s="1">
        <v>0.09557214</v>
      </c>
      <c r="K2" s="1">
        <v>-0.006432024</v>
      </c>
      <c r="L2" s="1">
        <v>-0.008583333</v>
      </c>
      <c r="M2" s="1">
        <v>0.017573452</v>
      </c>
      <c r="N2" s="1">
        <v>-0.010582262</v>
      </c>
      <c r="O2" s="1">
        <v>-0.009096666</v>
      </c>
      <c r="P2" s="1">
        <v>0.046875952</v>
      </c>
      <c r="Q2" s="1">
        <v>-0.002715595</v>
      </c>
      <c r="R2" s="1">
        <v>0.013111786</v>
      </c>
      <c r="S2" s="1">
        <v>0.031473095</v>
      </c>
      <c r="T2" s="1">
        <v>-0.0024375</v>
      </c>
      <c r="U2" s="1">
        <v>0.010456786</v>
      </c>
      <c r="V2" s="1">
        <v>-0.003899405</v>
      </c>
      <c r="W2" s="1">
        <v>-0.002018333</v>
      </c>
    </row>
    <row r="3" s="1" customFormat="1" spans="1:23">
      <c r="A3" s="1" t="s">
        <v>573</v>
      </c>
      <c r="B3" s="1">
        <v>0.11121489</v>
      </c>
      <c r="C3" s="1">
        <v>0.018825231</v>
      </c>
      <c r="D3" s="1">
        <v>1</v>
      </c>
      <c r="E3" s="1">
        <v>59</v>
      </c>
      <c r="F3" s="1" t="str">
        <f>IF(AND(E3&gt;=2,E3&lt;=17),"child_adolescent",IF(AND(E3&gt;=18,E3&lt;=39),"young",IF(AND(E3&gt;=40,E3&lt;=59),"middle",IF(E3&gt;=60,"old",NA))))</f>
        <v>middle</v>
      </c>
      <c r="G3" s="1">
        <v>0.437199892</v>
      </c>
      <c r="H3" s="1">
        <f t="shared" ref="H3:H34" si="0">0.323+G3</f>
        <v>0.760199892</v>
      </c>
      <c r="I3" s="1">
        <v>0.008511428</v>
      </c>
      <c r="J3" s="1">
        <v>0.063390474</v>
      </c>
      <c r="K3" s="1">
        <v>0.068169522</v>
      </c>
      <c r="L3" s="1">
        <v>0.036689761</v>
      </c>
      <c r="M3" s="1">
        <v>0.034127142</v>
      </c>
      <c r="N3" s="1">
        <v>0.037979046</v>
      </c>
      <c r="O3" s="1">
        <v>0.030577737</v>
      </c>
      <c r="P3" s="1">
        <v>0.000430952</v>
      </c>
      <c r="Q3" s="1">
        <v>-0.000827381</v>
      </c>
      <c r="R3" s="1">
        <v>0.014697143</v>
      </c>
      <c r="S3" s="1">
        <v>-0.01641619</v>
      </c>
      <c r="T3" s="1">
        <v>0.000470476</v>
      </c>
      <c r="U3" s="1">
        <v>0.006331666</v>
      </c>
      <c r="V3" s="1">
        <v>0.008418452</v>
      </c>
      <c r="W3" s="1">
        <v>-0.005881667</v>
      </c>
    </row>
    <row r="4" s="1" customFormat="1" spans="1:23">
      <c r="A4" s="1" t="s">
        <v>574</v>
      </c>
      <c r="B4" s="1">
        <v>0.09081998</v>
      </c>
      <c r="C4" s="1">
        <v>0.025999217</v>
      </c>
      <c r="D4" s="1">
        <v>1</v>
      </c>
      <c r="E4" s="1">
        <v>63</v>
      </c>
      <c r="F4" s="1" t="str">
        <f>IF(AND(E4&gt;=2,E4&lt;=17),"child_adolescent",IF(AND(E4&gt;=18,E4&lt;=39),"young",IF(AND(E4&gt;=40,E4&lt;=59),"middle",IF(E4&gt;=60,"old",NA))))</f>
        <v>old</v>
      </c>
      <c r="G4" s="1">
        <v>0.527199958</v>
      </c>
      <c r="H4" s="1">
        <f t="shared" si="0"/>
        <v>0.850199958</v>
      </c>
      <c r="I4" s="1">
        <v>0.017604405</v>
      </c>
      <c r="J4" s="1">
        <v>0.06420107</v>
      </c>
      <c r="K4" s="1">
        <v>0.081945355</v>
      </c>
      <c r="L4" s="1">
        <v>-0.007689048</v>
      </c>
      <c r="M4" s="1">
        <v>0.046153332</v>
      </c>
      <c r="N4" s="1">
        <v>-0.001976905</v>
      </c>
      <c r="O4" s="1">
        <v>0.018143928</v>
      </c>
      <c r="P4" s="1">
        <v>0.003054286</v>
      </c>
      <c r="Q4" s="1">
        <v>0.001864048</v>
      </c>
      <c r="R4" s="1">
        <v>-0.011193333</v>
      </c>
      <c r="S4" s="1">
        <v>0.024963452</v>
      </c>
      <c r="T4" s="1">
        <v>-0.003245595</v>
      </c>
      <c r="U4" s="1">
        <v>0.04451357</v>
      </c>
      <c r="V4" s="1">
        <v>0.00253369</v>
      </c>
      <c r="W4" s="1">
        <v>-0.002696905</v>
      </c>
    </row>
    <row r="5" s="1" customFormat="1" spans="1:23">
      <c r="A5" s="1" t="s">
        <v>575</v>
      </c>
      <c r="B5" s="1">
        <v>0.060915293</v>
      </c>
      <c r="C5" s="1">
        <v>0.06927672</v>
      </c>
      <c r="D5" s="1">
        <v>4</v>
      </c>
      <c r="E5" s="1">
        <v>70</v>
      </c>
      <c r="F5" s="1" t="str">
        <f>IF(AND(E5&gt;=2,E5&lt;=17),"child_adolescent",IF(AND(E5&gt;=18,E5&lt;=39),"young",IF(AND(E5&gt;=40,E5&lt;=59),"middle",IF(E5&gt;=60,"old",NA))))</f>
        <v>old</v>
      </c>
      <c r="G5" s="1">
        <v>0.427199958</v>
      </c>
      <c r="H5" s="1">
        <f t="shared" si="0"/>
        <v>0.750199958</v>
      </c>
      <c r="I5" s="1">
        <v>-0.00573</v>
      </c>
      <c r="J5" s="1">
        <v>-0.002810952</v>
      </c>
      <c r="K5" s="1">
        <v>0.064433331</v>
      </c>
      <c r="L5" s="1">
        <v>0.000186548</v>
      </c>
      <c r="M5" s="1">
        <v>0.015485714</v>
      </c>
      <c r="N5" s="1">
        <v>0.049227618</v>
      </c>
      <c r="O5" s="1">
        <v>0.000947619</v>
      </c>
      <c r="P5" s="1">
        <v>0.001315476</v>
      </c>
      <c r="Q5" s="1">
        <v>0.053826427</v>
      </c>
      <c r="R5" s="1">
        <v>-0.006661667</v>
      </c>
      <c r="S5" s="1">
        <v>-0.000490714</v>
      </c>
      <c r="T5" s="1">
        <v>0.041799047</v>
      </c>
      <c r="U5" s="1">
        <v>-0.002755595</v>
      </c>
      <c r="V5" s="1">
        <v>0.002810952</v>
      </c>
      <c r="W5" s="1">
        <v>-0.002023333</v>
      </c>
    </row>
    <row r="6" s="1" customFormat="1" spans="1:23">
      <c r="A6" s="1" t="s">
        <v>576</v>
      </c>
      <c r="B6" s="1">
        <v>0.099004698</v>
      </c>
      <c r="C6" s="1">
        <v>-0.052906999</v>
      </c>
      <c r="D6" s="1">
        <v>2</v>
      </c>
      <c r="E6" s="1">
        <v>64</v>
      </c>
      <c r="F6" s="1" t="str">
        <f>IF(AND(E6&gt;=2,E6&lt;=17),"child_adolescent",IF(AND(E6&gt;=18,E6&lt;=39),"young",IF(AND(E6&gt;=40,E6&lt;=59),"middle",IF(E6&gt;=60,"old",NA))))</f>
        <v>old</v>
      </c>
      <c r="G6" s="1">
        <v>0.48720006</v>
      </c>
      <c r="H6" s="1">
        <f t="shared" si="0"/>
        <v>0.81020006</v>
      </c>
      <c r="I6" s="1">
        <v>0.016062143</v>
      </c>
      <c r="J6" s="1">
        <v>0.090754045</v>
      </c>
      <c r="K6" s="1">
        <v>-0.004709762</v>
      </c>
      <c r="L6" s="1">
        <v>0.030674761</v>
      </c>
      <c r="M6" s="1">
        <v>0.031741666</v>
      </c>
      <c r="N6" s="1">
        <v>0.038611428</v>
      </c>
      <c r="O6" s="1">
        <v>0.020058333</v>
      </c>
      <c r="P6" s="1">
        <v>-0.013286905</v>
      </c>
      <c r="Q6" s="1">
        <v>-0.001586667</v>
      </c>
      <c r="R6" s="1">
        <v>0.010698333</v>
      </c>
      <c r="S6" s="1">
        <v>-0.004543333</v>
      </c>
      <c r="T6" s="1">
        <v>0.000857857</v>
      </c>
      <c r="U6" s="1">
        <v>0.001996667</v>
      </c>
      <c r="V6" s="1">
        <v>-0.000905</v>
      </c>
      <c r="W6" s="1">
        <v>-0.002753333</v>
      </c>
    </row>
    <row r="7" s="1" customFormat="1" spans="1:23">
      <c r="A7" s="1" t="s">
        <v>577</v>
      </c>
      <c r="B7" s="1">
        <v>0.01082956</v>
      </c>
      <c r="C7" s="1">
        <v>-0.004921072</v>
      </c>
      <c r="D7" s="1">
        <v>3</v>
      </c>
      <c r="E7" s="1">
        <v>49</v>
      </c>
      <c r="F7" s="1" t="str">
        <f>IF(AND(E7&gt;=2,E7&lt;=17),"child_adolescent",IF(AND(E7&gt;=18,E7&lt;=39),"young",IF(AND(E7&gt;=40,E7&lt;=59),"middle",IF(E7&gt;=60,"old",NA))))</f>
        <v>middle</v>
      </c>
      <c r="G7" s="1">
        <v>0.347199992</v>
      </c>
      <c r="H7" s="1">
        <f t="shared" si="0"/>
        <v>0.670199992</v>
      </c>
      <c r="I7" s="1">
        <v>0.035580237</v>
      </c>
      <c r="J7" s="1">
        <v>-0.006019285</v>
      </c>
      <c r="K7" s="1">
        <v>-0.003963333</v>
      </c>
      <c r="L7" s="1">
        <v>-0.009243333</v>
      </c>
      <c r="M7" s="1">
        <v>-0.004735714</v>
      </c>
      <c r="N7" s="1">
        <v>-0.009659047</v>
      </c>
      <c r="O7" s="1">
        <v>-0.012570714</v>
      </c>
      <c r="P7" s="1">
        <v>0.009446666</v>
      </c>
      <c r="Q7" s="1">
        <v>0.003732619</v>
      </c>
      <c r="R7" s="1">
        <v>0.012354286</v>
      </c>
      <c r="S7" s="1">
        <v>0.012421667</v>
      </c>
      <c r="T7" s="1">
        <v>-0.003448333</v>
      </c>
      <c r="U7" s="1">
        <v>0.020052857</v>
      </c>
      <c r="V7" s="1">
        <v>-0.002802143</v>
      </c>
      <c r="W7" s="1">
        <v>-0.001689762</v>
      </c>
    </row>
    <row r="8" s="1" customFormat="1" spans="1:23">
      <c r="A8" s="1" t="s">
        <v>578</v>
      </c>
      <c r="B8" s="1">
        <v>0.077732531</v>
      </c>
      <c r="C8" s="1">
        <v>-0.063304383</v>
      </c>
      <c r="D8" s="1">
        <v>2</v>
      </c>
      <c r="E8" s="1">
        <v>59</v>
      </c>
      <c r="F8" s="1" t="str">
        <f>IF(AND(E8&gt;=2,E8&lt;=17),"child_adolescent",IF(AND(E8&gt;=18,E8&lt;=39),"young",IF(AND(E8&gt;=40,E8&lt;=59),"middle",IF(E8&gt;=60,"old",NA))))</f>
        <v>middle</v>
      </c>
      <c r="G8" s="1">
        <v>0.457200071</v>
      </c>
      <c r="H8" s="1">
        <f t="shared" si="0"/>
        <v>0.780200071</v>
      </c>
      <c r="I8" s="1">
        <v>0.028036904</v>
      </c>
      <c r="J8" s="1">
        <v>0.086930236</v>
      </c>
      <c r="K8" s="1">
        <v>-0.00791619</v>
      </c>
      <c r="L8" s="1">
        <v>-0.003074286</v>
      </c>
      <c r="M8" s="1">
        <v>0.046309523</v>
      </c>
      <c r="N8" s="1">
        <v>-0.007090476</v>
      </c>
      <c r="O8" s="1">
        <v>0.009459286</v>
      </c>
      <c r="P8" s="1">
        <v>-0.013275</v>
      </c>
      <c r="Q8" s="1">
        <v>0.000836667</v>
      </c>
      <c r="R8" s="1">
        <v>0.005477619</v>
      </c>
      <c r="S8" s="1">
        <v>0.02413619</v>
      </c>
      <c r="T8" s="1">
        <v>-0.002285</v>
      </c>
      <c r="U8" s="1">
        <v>-0.006172024</v>
      </c>
      <c r="V8" s="1">
        <v>0.031161428</v>
      </c>
      <c r="W8" s="1">
        <v>-0.002953333</v>
      </c>
    </row>
    <row r="9" s="1" customFormat="1" spans="1:23">
      <c r="A9" s="1" t="s">
        <v>579</v>
      </c>
      <c r="B9" s="1">
        <v>0.084082197</v>
      </c>
      <c r="C9" s="1">
        <v>-0.050997096</v>
      </c>
      <c r="D9" s="1">
        <v>2</v>
      </c>
      <c r="E9" s="1">
        <v>71</v>
      </c>
      <c r="F9" s="1" t="str">
        <f>IF(AND(E9&gt;=2,E9&lt;=17),"child_adolescent",IF(AND(E9&gt;=18,E9&lt;=39),"young",IF(AND(E9&gt;=40,E9&lt;=59),"middle",IF(E9&gt;=60,"old",NA))))</f>
        <v>old</v>
      </c>
      <c r="G9" s="1">
        <v>0.417199952</v>
      </c>
      <c r="H9" s="1">
        <f t="shared" si="0"/>
        <v>0.740199952</v>
      </c>
      <c r="I9" s="1">
        <v>0.043231626</v>
      </c>
      <c r="J9" s="1">
        <v>0.070124958</v>
      </c>
      <c r="K9" s="1">
        <v>-0.000814286</v>
      </c>
      <c r="L9" s="1">
        <v>0.031013809</v>
      </c>
      <c r="M9" s="1">
        <v>0.044884761</v>
      </c>
      <c r="N9" s="1">
        <v>-0.006705952</v>
      </c>
      <c r="O9" s="1">
        <v>-0.00438</v>
      </c>
      <c r="P9" s="1">
        <v>-0.002849524</v>
      </c>
      <c r="Q9" s="1">
        <v>-0.000356429</v>
      </c>
      <c r="R9" s="1">
        <v>0.010303809</v>
      </c>
      <c r="S9" s="1">
        <v>0.017820079</v>
      </c>
      <c r="T9" s="1">
        <v>0.017549484</v>
      </c>
      <c r="U9" s="1">
        <v>-0.007017381</v>
      </c>
      <c r="V9" s="1">
        <v>-0.001956587</v>
      </c>
      <c r="W9" s="1">
        <v>-0.002301667</v>
      </c>
    </row>
    <row r="10" s="1" customFormat="1" spans="1:23">
      <c r="A10" s="1" t="s">
        <v>580</v>
      </c>
      <c r="B10" s="1">
        <v>0.030404993</v>
      </c>
      <c r="C10" s="1">
        <v>-0.001600578</v>
      </c>
      <c r="D10" s="1">
        <v>3</v>
      </c>
      <c r="E10" s="1">
        <v>48</v>
      </c>
      <c r="F10" s="1" t="str">
        <f>IF(AND(E10&gt;=2,E10&lt;=17),"child_adolescent",IF(AND(E10&gt;=18,E10&lt;=39),"young",IF(AND(E10&gt;=40,E10&lt;=59),"middle",IF(E10&gt;=60,"old",NA))))</f>
        <v>middle</v>
      </c>
      <c r="G10" s="1">
        <v>0.367199926</v>
      </c>
      <c r="H10" s="1">
        <f t="shared" si="0"/>
        <v>0.690199926</v>
      </c>
      <c r="I10" s="1">
        <v>-0.004364841</v>
      </c>
      <c r="J10" s="1">
        <v>-0.006401666</v>
      </c>
      <c r="K10" s="1">
        <v>-0.006479603</v>
      </c>
      <c r="L10" s="1">
        <v>0.031311428</v>
      </c>
      <c r="M10" s="1">
        <v>0.004467619</v>
      </c>
      <c r="N10" s="1">
        <v>0.019761111</v>
      </c>
      <c r="O10" s="1">
        <v>-0.007764762</v>
      </c>
      <c r="P10" s="1">
        <v>0.032775714</v>
      </c>
      <c r="Q10" s="1">
        <v>-0.002361667</v>
      </c>
      <c r="R10" s="1">
        <v>-0.017376667</v>
      </c>
      <c r="S10" s="1">
        <v>0.029033333</v>
      </c>
      <c r="T10" s="1">
        <v>-0.002736627</v>
      </c>
      <c r="U10" s="1">
        <v>0.006063333</v>
      </c>
      <c r="V10" s="1">
        <v>0.014236667</v>
      </c>
      <c r="W10" s="1">
        <v>-0.003437857</v>
      </c>
    </row>
    <row r="11" s="1" customFormat="1" spans="1:23">
      <c r="A11" s="1" t="s">
        <v>581</v>
      </c>
      <c r="B11" s="1">
        <v>0.108311346</v>
      </c>
      <c r="C11" s="1">
        <v>-0.042507234</v>
      </c>
      <c r="D11" s="1">
        <v>2</v>
      </c>
      <c r="E11" s="1">
        <v>66</v>
      </c>
      <c r="F11" s="1" t="str">
        <f>IF(AND(E11&gt;=2,E11&lt;=17),"child_adolescent",IF(AND(E11&gt;=18,E11&lt;=39),"young",IF(AND(E11&gt;=40,E11&lt;=59),"middle",IF(E11&gt;=60,"old",NA))))</f>
        <v>old</v>
      </c>
      <c r="G11" s="1">
        <v>0.507200015</v>
      </c>
      <c r="H11" s="1">
        <f t="shared" si="0"/>
        <v>0.830200015</v>
      </c>
      <c r="I11" s="1">
        <v>0.034807856</v>
      </c>
      <c r="J11" s="1">
        <v>0.079213569</v>
      </c>
      <c r="K11" s="1">
        <v>-0.004633571</v>
      </c>
      <c r="L11" s="1">
        <v>0.039370237</v>
      </c>
      <c r="M11" s="1">
        <v>0.000131667</v>
      </c>
      <c r="N11" s="1">
        <v>0.029603571</v>
      </c>
      <c r="O11" s="1">
        <v>0.067864641</v>
      </c>
      <c r="P11" s="1">
        <v>0.001537857</v>
      </c>
      <c r="Q11" s="1">
        <v>-0.001191667</v>
      </c>
      <c r="R11" s="1">
        <v>0.005786191</v>
      </c>
      <c r="S11" s="1">
        <v>0.015451071</v>
      </c>
      <c r="T11" s="1">
        <v>-0.001232381</v>
      </c>
      <c r="U11" s="1">
        <v>-0.004939762</v>
      </c>
      <c r="V11" s="1">
        <v>-0.00192381</v>
      </c>
      <c r="W11" s="1">
        <v>-0.002030595</v>
      </c>
    </row>
    <row r="12" s="1" customFormat="1" spans="1:23">
      <c r="A12" s="1" t="s">
        <v>582</v>
      </c>
      <c r="B12" s="1">
        <v>0.015290518</v>
      </c>
      <c r="C12" s="1">
        <v>-0.014982644</v>
      </c>
      <c r="D12" s="1">
        <v>3</v>
      </c>
      <c r="E12" s="1">
        <v>61</v>
      </c>
      <c r="F12" s="1" t="str">
        <f>IF(AND(E12&gt;=2,E12&lt;=17),"child_adolescent",IF(AND(E12&gt;=18,E12&lt;=39),"young",IF(AND(E12&gt;=40,E12&lt;=59),"middle",IF(E12&gt;=60,"old",NA))))</f>
        <v>old</v>
      </c>
      <c r="G12" s="1">
        <v>0.307199868</v>
      </c>
      <c r="H12" s="1">
        <f t="shared" si="0"/>
        <v>0.630199868</v>
      </c>
      <c r="I12" s="1">
        <v>0.01604869</v>
      </c>
      <c r="J12" s="1">
        <v>-0.0030225</v>
      </c>
      <c r="K12" s="1">
        <v>-0.008175595</v>
      </c>
      <c r="L12" s="1">
        <v>-0.005688809</v>
      </c>
      <c r="M12" s="1">
        <v>0.017910952</v>
      </c>
      <c r="N12" s="1">
        <v>-0.008210714</v>
      </c>
      <c r="O12" s="1">
        <v>0.002385</v>
      </c>
      <c r="P12" s="1">
        <v>0.001446429</v>
      </c>
      <c r="Q12" s="1">
        <v>-0.002496309</v>
      </c>
      <c r="R12" s="1">
        <v>-0.001105476</v>
      </c>
      <c r="S12" s="1">
        <v>0.016069286</v>
      </c>
      <c r="T12" s="1">
        <v>-0.004121309</v>
      </c>
      <c r="U12" s="1">
        <v>0.01759619</v>
      </c>
      <c r="V12" s="1">
        <v>0.00526</v>
      </c>
      <c r="W12" s="1">
        <v>-0.005780119</v>
      </c>
    </row>
    <row r="13" s="1" customFormat="1" spans="1:23">
      <c r="A13" s="1" t="s">
        <v>583</v>
      </c>
      <c r="B13" s="1">
        <v>0.0678367</v>
      </c>
      <c r="C13" s="1">
        <v>0.057341402</v>
      </c>
      <c r="D13" s="1">
        <v>4</v>
      </c>
      <c r="E13" s="1">
        <v>67</v>
      </c>
      <c r="F13" s="1" t="str">
        <f>IF(AND(E13&gt;=2,E13&lt;=17),"child_adolescent",IF(AND(E13&gt;=18,E13&lt;=39),"young",IF(AND(E13&gt;=40,E13&lt;=59),"middle",IF(E13&gt;=60,"old",NA))))</f>
        <v>old</v>
      </c>
      <c r="G13" s="1">
        <v>0.477200041</v>
      </c>
      <c r="H13" s="1">
        <f t="shared" si="0"/>
        <v>0.800200041</v>
      </c>
      <c r="I13" s="1">
        <v>-0.003996071</v>
      </c>
      <c r="J13" s="1">
        <v>0.000335238</v>
      </c>
      <c r="K13" s="1">
        <v>0.075506308</v>
      </c>
      <c r="L13" s="1">
        <v>0.051381785</v>
      </c>
      <c r="M13" s="1">
        <v>0.032505237</v>
      </c>
      <c r="N13" s="1">
        <v>0.002329643</v>
      </c>
      <c r="O13" s="1">
        <v>-0.010179047</v>
      </c>
      <c r="P13" s="1">
        <v>0.004098333</v>
      </c>
      <c r="Q13" s="1">
        <v>0.007896904</v>
      </c>
      <c r="R13" s="1">
        <v>0.01584619</v>
      </c>
      <c r="S13" s="1">
        <v>-0.005894762</v>
      </c>
      <c r="T13" s="1">
        <v>-0.00193369</v>
      </c>
      <c r="U13" s="1">
        <v>0.011753571</v>
      </c>
      <c r="V13" s="1">
        <v>0.002019405</v>
      </c>
      <c r="W13" s="1">
        <v>0.000789286</v>
      </c>
    </row>
    <row r="14" s="1" customFormat="1" spans="1:23">
      <c r="A14" s="1" t="s">
        <v>584</v>
      </c>
      <c r="B14" s="1">
        <v>0.096575764</v>
      </c>
      <c r="C14" s="1">
        <v>0.00709289</v>
      </c>
      <c r="D14" s="1">
        <v>1</v>
      </c>
      <c r="E14" s="1">
        <v>63</v>
      </c>
      <c r="F14" s="1" t="str">
        <f>IF(AND(E14&gt;=2,E14&lt;=17),"child_adolescent",IF(AND(E14&gt;=18,E14&lt;=39),"young",IF(AND(E14&gt;=40,E14&lt;=59),"middle",IF(E14&gt;=60,"old",NA))))</f>
        <v>old</v>
      </c>
      <c r="G14" s="1">
        <v>0.427200041</v>
      </c>
      <c r="H14" s="1">
        <f t="shared" si="0"/>
        <v>0.750200041</v>
      </c>
      <c r="I14" s="1">
        <v>0.051866784</v>
      </c>
      <c r="J14" s="1">
        <v>0.047590594</v>
      </c>
      <c r="K14" s="1">
        <v>0.055084046</v>
      </c>
      <c r="L14" s="1">
        <v>-0.002906191</v>
      </c>
      <c r="M14" s="1">
        <v>0.044154999</v>
      </c>
      <c r="N14" s="1">
        <v>0.044990952</v>
      </c>
      <c r="O14" s="1">
        <v>0.002959286</v>
      </c>
      <c r="P14" s="1">
        <v>0.013802976</v>
      </c>
      <c r="Q14" s="1">
        <v>0.006928095</v>
      </c>
      <c r="R14" s="1">
        <v>0.008592619</v>
      </c>
      <c r="S14" s="1">
        <v>-0.005458095</v>
      </c>
      <c r="T14" s="1">
        <v>-0.000442143</v>
      </c>
      <c r="U14" s="1">
        <v>0.005081667</v>
      </c>
      <c r="V14" s="1">
        <v>0.021892619</v>
      </c>
      <c r="W14" s="1">
        <v>0.00331</v>
      </c>
    </row>
    <row r="15" s="1" customFormat="1" spans="1:23">
      <c r="A15" s="1" t="s">
        <v>585</v>
      </c>
      <c r="B15" s="1">
        <v>0.069523446</v>
      </c>
      <c r="C15" s="1">
        <v>-0.017514544</v>
      </c>
      <c r="D15" s="1">
        <v>2</v>
      </c>
      <c r="E15" s="1">
        <v>66</v>
      </c>
      <c r="F15" s="1" t="str">
        <f>IF(AND(E15&gt;=2,E15&lt;=17),"child_adolescent",IF(AND(E15&gt;=18,E15&lt;=39),"young",IF(AND(E15&gt;=40,E15&lt;=59),"middle",IF(E15&gt;=60,"old",NA))))</f>
        <v>old</v>
      </c>
      <c r="G15" s="1">
        <v>0.447200084</v>
      </c>
      <c r="H15" s="1">
        <f t="shared" si="0"/>
        <v>0.770200084</v>
      </c>
      <c r="I15" s="1">
        <v>-0.00854869</v>
      </c>
      <c r="J15" s="1">
        <v>0.022299047</v>
      </c>
      <c r="K15" s="1">
        <v>-0.006530952</v>
      </c>
      <c r="L15" s="1">
        <v>0.037190119</v>
      </c>
      <c r="M15" s="1">
        <v>0.029795237</v>
      </c>
      <c r="N15" s="1">
        <v>0.028373809</v>
      </c>
      <c r="O15" s="1">
        <v>0.011145</v>
      </c>
      <c r="P15" s="1">
        <v>0.030929285</v>
      </c>
      <c r="Q15" s="1">
        <v>0.000131905</v>
      </c>
      <c r="R15" s="1">
        <v>0.011838214</v>
      </c>
      <c r="S15" s="1">
        <v>0.015094047</v>
      </c>
      <c r="T15" s="1">
        <v>0.021058333</v>
      </c>
      <c r="U15" s="1">
        <v>-0.004628095</v>
      </c>
      <c r="V15" s="1">
        <v>0.042353809</v>
      </c>
      <c r="W15" s="1">
        <v>0.011946666</v>
      </c>
    </row>
    <row r="16" s="1" customFormat="1" spans="1:23">
      <c r="A16" s="1" t="s">
        <v>586</v>
      </c>
      <c r="B16" s="1">
        <v>0.088325999</v>
      </c>
      <c r="C16" s="1">
        <v>-0.05364602</v>
      </c>
      <c r="D16" s="1">
        <v>2</v>
      </c>
      <c r="E16" s="1">
        <v>58</v>
      </c>
      <c r="F16" s="1" t="str">
        <f>IF(AND(E16&gt;=2,E16&lt;=17),"child_adolescent",IF(AND(E16&gt;=18,E16&lt;=39),"young",IF(AND(E16&gt;=40,E16&lt;=59),"middle",IF(E16&gt;=60,"old",NA))))</f>
        <v>middle</v>
      </c>
      <c r="G16" s="1">
        <v>0.427199915</v>
      </c>
      <c r="H16" s="1">
        <f t="shared" si="0"/>
        <v>0.750199915</v>
      </c>
      <c r="I16" s="1">
        <v>0.015136349</v>
      </c>
      <c r="J16" s="1">
        <v>0.074095831</v>
      </c>
      <c r="K16" s="1">
        <v>-0.006160317</v>
      </c>
      <c r="L16" s="1">
        <v>0.033880833</v>
      </c>
      <c r="M16" s="1">
        <v>0.057186665</v>
      </c>
      <c r="N16" s="1">
        <v>-0.002065079</v>
      </c>
      <c r="O16" s="1">
        <v>0.021343333</v>
      </c>
      <c r="P16" s="1">
        <v>-1.37e-5</v>
      </c>
      <c r="Q16" s="1">
        <v>-0.000566667</v>
      </c>
      <c r="R16" s="1">
        <v>0.008526667</v>
      </c>
      <c r="S16" s="1">
        <v>0.023293095</v>
      </c>
      <c r="T16" s="1">
        <v>-0.001293294</v>
      </c>
      <c r="U16" s="1">
        <v>0.009911667</v>
      </c>
      <c r="V16" s="1">
        <v>-0.005903214</v>
      </c>
      <c r="W16" s="1">
        <v>0.000101071</v>
      </c>
    </row>
    <row r="17" s="1" customFormat="1" spans="1:23">
      <c r="A17" s="1" t="s">
        <v>587</v>
      </c>
      <c r="B17" s="1">
        <v>0.117382361</v>
      </c>
      <c r="C17" s="1">
        <v>0.057190729</v>
      </c>
      <c r="D17" s="1">
        <v>1</v>
      </c>
      <c r="E17" s="1">
        <v>60</v>
      </c>
      <c r="F17" s="1" t="str">
        <f>IF(AND(E17&gt;=2,E17&lt;=17),"child_adolescent",IF(AND(E17&gt;=18,E17&lt;=39),"young",IF(AND(E17&gt;=40,E17&lt;=59),"middle",IF(E17&gt;=60,"old",NA))))</f>
        <v>old</v>
      </c>
      <c r="G17" s="1">
        <v>0.597200178</v>
      </c>
      <c r="H17" s="1">
        <f t="shared" si="0"/>
        <v>0.920200178</v>
      </c>
      <c r="I17" s="1">
        <v>0.029565118</v>
      </c>
      <c r="J17" s="1">
        <v>0.050949403</v>
      </c>
      <c r="K17" s="1">
        <v>0.097565473</v>
      </c>
      <c r="L17" s="1">
        <v>0.039188769</v>
      </c>
      <c r="M17" s="1">
        <v>0.014916904</v>
      </c>
      <c r="N17" s="1">
        <v>0.029749285</v>
      </c>
      <c r="O17" s="1">
        <v>0.013687381</v>
      </c>
      <c r="P17" s="1">
        <v>-0.002092024</v>
      </c>
      <c r="Q17" s="1">
        <v>0.028219404</v>
      </c>
      <c r="R17" s="1">
        <v>0.013439762</v>
      </c>
      <c r="S17" s="1">
        <v>0.011339286</v>
      </c>
      <c r="T17" s="1">
        <v>-0.000738333</v>
      </c>
      <c r="U17" s="1">
        <v>-0.00272754</v>
      </c>
      <c r="V17" s="1">
        <v>0.021287222</v>
      </c>
      <c r="W17" s="1">
        <v>0.00383869</v>
      </c>
    </row>
    <row r="18" s="1" customFormat="1" spans="1:23">
      <c r="A18" s="1" t="s">
        <v>588</v>
      </c>
      <c r="B18" s="1">
        <v>0.092035653</v>
      </c>
      <c r="C18" s="1">
        <v>-0.046526283</v>
      </c>
      <c r="D18" s="1">
        <v>2</v>
      </c>
      <c r="E18" s="1">
        <v>68</v>
      </c>
      <c r="F18" s="1" t="str">
        <f>IF(AND(E18&gt;=2,E18&lt;=17),"child_adolescent",IF(AND(E18&gt;=18,E18&lt;=39),"young",IF(AND(E18&gt;=40,E18&lt;=59),"middle",IF(E18&gt;=60,"old",NA))))</f>
        <v>old</v>
      </c>
      <c r="G18" s="1">
        <v>0.52720001</v>
      </c>
      <c r="H18" s="1">
        <f t="shared" si="0"/>
        <v>0.85020001</v>
      </c>
      <c r="I18" s="1">
        <v>0.057022974</v>
      </c>
      <c r="J18" s="1">
        <v>0.050909761</v>
      </c>
      <c r="K18" s="1">
        <v>-0.009040357</v>
      </c>
      <c r="L18" s="1">
        <v>0.032956904</v>
      </c>
      <c r="M18" s="1">
        <v>0.036433452</v>
      </c>
      <c r="N18" s="1">
        <v>0.021544166</v>
      </c>
      <c r="O18" s="1">
        <v>0.008611666</v>
      </c>
      <c r="P18" s="1">
        <v>0.012902698</v>
      </c>
      <c r="Q18" s="1">
        <v>-0.005069524</v>
      </c>
      <c r="R18" s="1">
        <v>0.011079762</v>
      </c>
      <c r="S18" s="1">
        <v>0.012706429</v>
      </c>
      <c r="T18" s="1">
        <v>0.000888095</v>
      </c>
      <c r="U18" s="1">
        <v>-0.000615</v>
      </c>
      <c r="V18" s="1">
        <v>0.001021786</v>
      </c>
      <c r="W18" s="1">
        <v>0.008631904</v>
      </c>
    </row>
    <row r="19" s="1" customFormat="1" spans="1:23">
      <c r="A19" s="1" t="s">
        <v>589</v>
      </c>
      <c r="B19" s="1">
        <v>-0.004285594</v>
      </c>
      <c r="C19" s="1">
        <v>0.003894198</v>
      </c>
      <c r="D19" s="1">
        <v>3</v>
      </c>
      <c r="E19" s="1">
        <v>71</v>
      </c>
      <c r="F19" s="1" t="str">
        <f>IF(AND(E19&gt;=2,E19&lt;=17),"child_adolescent",IF(AND(E19&gt;=18,E19&lt;=39),"young",IF(AND(E19&gt;=40,E19&lt;=59),"middle",IF(E19&gt;=60,"old",NA))))</f>
        <v>old</v>
      </c>
      <c r="G19" s="1">
        <v>0.367200004</v>
      </c>
      <c r="H19" s="1">
        <f t="shared" si="0"/>
        <v>0.690200004</v>
      </c>
      <c r="I19" s="1">
        <v>0.015857381</v>
      </c>
      <c r="J19" s="1">
        <v>-0.018420118</v>
      </c>
      <c r="K19" s="1">
        <v>-0.002243531</v>
      </c>
      <c r="L19" s="1">
        <v>-0.009439762</v>
      </c>
      <c r="M19" s="1">
        <v>-0.007017619</v>
      </c>
      <c r="N19" s="1">
        <v>-0.011617658</v>
      </c>
      <c r="O19" s="1">
        <v>-0.008168333</v>
      </c>
      <c r="P19" s="1">
        <v>-0.004469008</v>
      </c>
      <c r="Q19" s="1">
        <v>-0.002822659</v>
      </c>
      <c r="R19" s="1">
        <v>-0.006773333</v>
      </c>
      <c r="S19" s="1">
        <v>0.016549285</v>
      </c>
      <c r="T19" s="1">
        <v>-0.003531309</v>
      </c>
      <c r="U19" s="1">
        <v>0.016358095</v>
      </c>
      <c r="V19" s="1">
        <v>-0.002713333</v>
      </c>
      <c r="W19" s="1">
        <v>-0.002610476</v>
      </c>
    </row>
    <row r="20" s="1" customFormat="1" spans="1:23">
      <c r="A20" s="1" t="s">
        <v>590</v>
      </c>
      <c r="B20" s="1">
        <v>0.084959039</v>
      </c>
      <c r="C20" s="1">
        <v>-0.043852166</v>
      </c>
      <c r="D20" s="1">
        <v>2</v>
      </c>
      <c r="E20" s="1">
        <v>80</v>
      </c>
      <c r="F20" s="1" t="str">
        <f>IF(AND(E20&gt;=2,E20&lt;=17),"child_adolescent",IF(AND(E20&gt;=18,E20&lt;=39),"young",IF(AND(E20&gt;=40,E20&lt;=59),"middle",IF(E20&gt;=60,"old",NA))))</f>
        <v>old</v>
      </c>
      <c r="G20" s="1">
        <v>0.447200004</v>
      </c>
      <c r="H20" s="1">
        <f t="shared" si="0"/>
        <v>0.770200004</v>
      </c>
      <c r="I20" s="1">
        <v>0.035683094</v>
      </c>
      <c r="J20" s="1">
        <v>0.056524442</v>
      </c>
      <c r="K20" s="1">
        <v>-0.006334762</v>
      </c>
      <c r="L20" s="1">
        <v>0.026083452</v>
      </c>
      <c r="M20" s="1">
        <v>0.034448571</v>
      </c>
      <c r="N20" s="1">
        <v>0.021114325</v>
      </c>
      <c r="O20" s="1">
        <v>0.01163</v>
      </c>
      <c r="P20" s="1">
        <v>0.004671548</v>
      </c>
      <c r="Q20" s="1">
        <v>-0.000395714</v>
      </c>
      <c r="R20" s="1">
        <v>-0.009754048</v>
      </c>
      <c r="S20" s="1">
        <v>0.012436786</v>
      </c>
      <c r="T20" s="1">
        <v>0.012006071</v>
      </c>
      <c r="U20" s="1">
        <v>0.002956667</v>
      </c>
      <c r="V20" s="1">
        <v>-0.002277976</v>
      </c>
      <c r="W20" s="1">
        <v>0.002311786</v>
      </c>
    </row>
    <row r="21" s="1" customFormat="1" spans="1:23">
      <c r="A21" s="1" t="s">
        <v>591</v>
      </c>
      <c r="B21" s="1">
        <v>0.028858821</v>
      </c>
      <c r="C21" s="1">
        <v>-0.005163962</v>
      </c>
      <c r="D21" s="1">
        <v>3</v>
      </c>
      <c r="E21" s="1">
        <v>62</v>
      </c>
      <c r="F21" s="1" t="str">
        <f>IF(AND(E21&gt;=2,E21&lt;=17),"child_adolescent",IF(AND(E21&gt;=18,E21&lt;=39),"young",IF(AND(E21&gt;=40,E21&lt;=59),"middle",IF(E21&gt;=60,"old",NA))))</f>
        <v>old</v>
      </c>
      <c r="G21" s="1">
        <v>0.407199989</v>
      </c>
      <c r="H21" s="1">
        <f t="shared" si="0"/>
        <v>0.730199989</v>
      </c>
      <c r="I21" s="1">
        <v>-0.002100476</v>
      </c>
      <c r="J21" s="1">
        <v>-0.005515</v>
      </c>
      <c r="K21" s="1">
        <v>-0.008505238</v>
      </c>
      <c r="L21" s="1">
        <v>-0.011682619</v>
      </c>
      <c r="M21" s="1">
        <v>0.018720952</v>
      </c>
      <c r="N21" s="1">
        <v>-0.012439285</v>
      </c>
      <c r="O21" s="1">
        <v>0.063161665</v>
      </c>
      <c r="P21" s="1">
        <v>-0.013507619</v>
      </c>
      <c r="Q21" s="1">
        <v>0.001915476</v>
      </c>
      <c r="R21" s="1">
        <v>0.003412381</v>
      </c>
      <c r="S21" s="1">
        <v>0.029344761</v>
      </c>
      <c r="T21" s="1">
        <v>0.049647618</v>
      </c>
      <c r="U21" s="1">
        <v>0.003165476</v>
      </c>
      <c r="V21" s="1">
        <v>0.004847381</v>
      </c>
      <c r="W21" s="1">
        <v>0.000432857</v>
      </c>
    </row>
    <row r="22" s="1" customFormat="1" spans="1:23">
      <c r="A22" s="1" t="s">
        <v>592</v>
      </c>
      <c r="B22" s="1">
        <v>0.065527426</v>
      </c>
      <c r="C22" s="1">
        <v>-0.055244724</v>
      </c>
      <c r="D22" s="1">
        <v>2</v>
      </c>
      <c r="E22" s="1">
        <v>48</v>
      </c>
      <c r="F22" s="1" t="str">
        <f>IF(AND(E22&gt;=2,E22&lt;=17),"child_adolescent",IF(AND(E22&gt;=18,E22&lt;=39),"young",IF(AND(E22&gt;=40,E22&lt;=59),"middle",IF(E22&gt;=60,"old",NA))))</f>
        <v>middle</v>
      </c>
      <c r="G22" s="1">
        <v>0.397199909</v>
      </c>
      <c r="H22" s="1">
        <f t="shared" si="0"/>
        <v>0.720199909</v>
      </c>
      <c r="I22" s="1">
        <v>0.033427975</v>
      </c>
      <c r="J22" s="1">
        <v>0.07544357</v>
      </c>
      <c r="K22" s="1">
        <v>-0.0070025</v>
      </c>
      <c r="L22" s="1">
        <v>-0.007889048</v>
      </c>
      <c r="M22" s="1">
        <v>0.022936428</v>
      </c>
      <c r="N22" s="1">
        <v>-0.004192262</v>
      </c>
      <c r="O22" s="1">
        <v>0.004136429</v>
      </c>
      <c r="P22" s="1">
        <v>0.001124881</v>
      </c>
      <c r="Q22" s="1">
        <v>-0.000997381</v>
      </c>
      <c r="R22" s="1">
        <v>-0.001247976</v>
      </c>
      <c r="S22" s="1">
        <v>0.025873571</v>
      </c>
      <c r="T22" s="1">
        <v>-0.001920595</v>
      </c>
      <c r="U22" s="1">
        <v>0.011578095</v>
      </c>
      <c r="V22" s="1">
        <v>0.044134642</v>
      </c>
      <c r="W22" s="1">
        <v>-0.006421428</v>
      </c>
    </row>
    <row r="23" s="1" customFormat="1" spans="1:23">
      <c r="A23" s="1" t="s">
        <v>593</v>
      </c>
      <c r="B23" s="1">
        <v>0.07822419</v>
      </c>
      <c r="C23" s="1">
        <v>-0.042820952</v>
      </c>
      <c r="D23" s="1">
        <v>2</v>
      </c>
      <c r="E23" s="1">
        <v>46</v>
      </c>
      <c r="F23" s="1" t="str">
        <f>IF(AND(E23&gt;=2,E23&lt;=17),"child_adolescent",IF(AND(E23&gt;=18,E23&lt;=39),"young",IF(AND(E23&gt;=40,E23&lt;=59),"middle",IF(E23&gt;=60,"old",NA))))</f>
        <v>middle</v>
      </c>
      <c r="G23" s="1">
        <v>0.44720003</v>
      </c>
      <c r="H23" s="1">
        <f t="shared" si="0"/>
        <v>0.77020003</v>
      </c>
      <c r="I23" s="1">
        <v>0.012570714</v>
      </c>
      <c r="J23" s="1">
        <v>0.055110237</v>
      </c>
      <c r="K23" s="1">
        <v>-0.006545238</v>
      </c>
      <c r="L23" s="1">
        <v>0.02919238</v>
      </c>
      <c r="M23" s="1">
        <v>0.032016904</v>
      </c>
      <c r="N23" s="1">
        <v>0.003722857</v>
      </c>
      <c r="O23" s="1">
        <v>0.033335952</v>
      </c>
      <c r="P23" s="1">
        <v>-0.009448333</v>
      </c>
      <c r="Q23" s="1">
        <v>-0.002679524</v>
      </c>
      <c r="R23" s="1">
        <v>0.006936667</v>
      </c>
      <c r="S23" s="1">
        <v>0.01521119</v>
      </c>
      <c r="T23" s="1">
        <v>-6.29e-5</v>
      </c>
      <c r="U23" s="1">
        <v>0.002924048</v>
      </c>
      <c r="V23" s="1">
        <v>0.038651666</v>
      </c>
      <c r="W23" s="1">
        <v>0.023519404</v>
      </c>
    </row>
    <row r="24" s="1" customFormat="1" spans="1:23">
      <c r="A24" s="1" t="s">
        <v>594</v>
      </c>
      <c r="B24" s="1">
        <v>0.104971917</v>
      </c>
      <c r="C24" s="1">
        <v>-0.041378295</v>
      </c>
      <c r="D24" s="1">
        <v>2</v>
      </c>
      <c r="E24" s="1">
        <v>75</v>
      </c>
      <c r="F24" s="1" t="str">
        <f>IF(AND(E24&gt;=2,E24&lt;=17),"child_adolescent",IF(AND(E24&gt;=18,E24&lt;=39),"young",IF(AND(E24&gt;=40,E24&lt;=59),"middle",IF(E24&gt;=60,"old",NA))))</f>
        <v>old</v>
      </c>
      <c r="G24" s="1">
        <v>0.487200064</v>
      </c>
      <c r="H24" s="1">
        <f t="shared" si="0"/>
        <v>0.810200064</v>
      </c>
      <c r="I24" s="1">
        <v>0.051048689</v>
      </c>
      <c r="J24" s="1">
        <v>0.066680951</v>
      </c>
      <c r="K24" s="1">
        <v>-0.000745714</v>
      </c>
      <c r="L24" s="1">
        <v>0.038917381</v>
      </c>
      <c r="M24" s="1">
        <v>0.022769404</v>
      </c>
      <c r="N24" s="1">
        <v>0.046267975</v>
      </c>
      <c r="O24" s="1">
        <v>0.016043333</v>
      </c>
      <c r="P24" s="1">
        <v>-0.000637143</v>
      </c>
      <c r="Q24" s="1">
        <v>0.003618333</v>
      </c>
      <c r="R24" s="1">
        <v>0.005512024</v>
      </c>
      <c r="S24" s="1">
        <v>0.014020833</v>
      </c>
      <c r="T24" s="1">
        <v>0.000458691</v>
      </c>
      <c r="U24" s="1">
        <v>0.004215833</v>
      </c>
      <c r="V24" s="1">
        <v>-0.00246119</v>
      </c>
      <c r="W24" s="1">
        <v>0.000141667</v>
      </c>
    </row>
    <row r="25" s="1" customFormat="1" spans="1:23">
      <c r="A25" s="1" t="s">
        <v>595</v>
      </c>
      <c r="B25" s="1">
        <v>0.044650556</v>
      </c>
      <c r="C25" s="1">
        <v>-0.003927845</v>
      </c>
      <c r="D25" s="1">
        <v>3</v>
      </c>
      <c r="E25" s="1">
        <v>59</v>
      </c>
      <c r="F25" s="1" t="str">
        <f>IF(AND(E25&gt;=2,E25&lt;=17),"child_adolescent",IF(AND(E25&gt;=18,E25&lt;=39),"young",IF(AND(E25&gt;=40,E25&lt;=59),"middle",IF(E25&gt;=60,"old",NA))))</f>
        <v>middle</v>
      </c>
      <c r="G25" s="1">
        <v>0.357200048</v>
      </c>
      <c r="H25" s="1">
        <f t="shared" si="0"/>
        <v>0.680200048</v>
      </c>
      <c r="I25" s="1">
        <v>-0.015928333</v>
      </c>
      <c r="J25" s="1">
        <v>-0.008623333</v>
      </c>
      <c r="K25" s="1">
        <v>-0.01066</v>
      </c>
      <c r="L25" s="1">
        <v>0.03773238</v>
      </c>
      <c r="M25" s="1">
        <v>0.009914048</v>
      </c>
      <c r="N25" s="1">
        <v>0.008991666</v>
      </c>
      <c r="O25" s="1">
        <v>0.036743333</v>
      </c>
      <c r="P25" s="1">
        <v>0.010443095</v>
      </c>
      <c r="Q25" s="1">
        <v>0.004362381</v>
      </c>
      <c r="R25" s="1">
        <v>0.016257143</v>
      </c>
      <c r="S25" s="1">
        <v>0.015691905</v>
      </c>
      <c r="T25" s="1">
        <v>-0.003584048</v>
      </c>
      <c r="U25" s="1">
        <v>-0.00193</v>
      </c>
      <c r="V25" s="1">
        <v>0.056635951</v>
      </c>
      <c r="W25" s="1">
        <v>0.032750952</v>
      </c>
    </row>
    <row r="26" s="1" customFormat="1" spans="1:23">
      <c r="A26" s="1" t="s">
        <v>596</v>
      </c>
      <c r="B26" s="1">
        <v>0.118699659</v>
      </c>
      <c r="C26" s="1">
        <v>0.025708305</v>
      </c>
      <c r="D26" s="1">
        <v>1</v>
      </c>
      <c r="E26" s="1">
        <v>65</v>
      </c>
      <c r="F26" s="1" t="str">
        <f>IF(AND(E26&gt;=2,E26&lt;=17),"child_adolescent",IF(AND(E26&gt;=18,E26&lt;=39),"young",IF(AND(E26&gt;=40,E26&lt;=59),"middle",IF(E26&gt;=60,"old",NA))))</f>
        <v>old</v>
      </c>
      <c r="G26" s="1">
        <v>0.557200094</v>
      </c>
      <c r="H26" s="1">
        <f t="shared" si="0"/>
        <v>0.880200094</v>
      </c>
      <c r="I26" s="1">
        <v>-0.001305476</v>
      </c>
      <c r="J26" s="1">
        <v>0.091537736</v>
      </c>
      <c r="K26" s="1">
        <v>0.07045595</v>
      </c>
      <c r="L26" s="1">
        <v>-0.008081309</v>
      </c>
      <c r="M26" s="1">
        <v>0.028262856</v>
      </c>
      <c r="N26" s="1">
        <v>0.059109641</v>
      </c>
      <c r="O26" s="1">
        <v>0.045061666</v>
      </c>
      <c r="P26" s="1">
        <v>0.001816429</v>
      </c>
      <c r="Q26" s="1">
        <v>0.043999285</v>
      </c>
      <c r="R26" s="1">
        <v>0.004380476</v>
      </c>
      <c r="S26" s="1">
        <v>0.015488095</v>
      </c>
      <c r="T26" s="1">
        <v>-0.002963571</v>
      </c>
      <c r="U26" s="1">
        <v>-0.005635833</v>
      </c>
      <c r="V26" s="1">
        <v>-0.007804047</v>
      </c>
      <c r="W26" s="1">
        <v>-0.003659048</v>
      </c>
    </row>
    <row r="27" s="1" customFormat="1" spans="1:23">
      <c r="A27" s="1" t="s">
        <v>597</v>
      </c>
      <c r="B27" s="1">
        <v>0.102463185</v>
      </c>
      <c r="C27" s="1">
        <v>-0.021505172</v>
      </c>
      <c r="D27" s="1">
        <v>2</v>
      </c>
      <c r="E27" s="1">
        <v>59</v>
      </c>
      <c r="F27" s="1" t="str">
        <f>IF(AND(E27&gt;=2,E27&lt;=17),"child_adolescent",IF(AND(E27&gt;=18,E27&lt;=39),"young",IF(AND(E27&gt;=40,E27&lt;=59),"middle",IF(E27&gt;=60,"old",NA))))</f>
        <v>middle</v>
      </c>
      <c r="G27" s="1">
        <v>0.467200065</v>
      </c>
      <c r="H27" s="1">
        <f t="shared" si="0"/>
        <v>0.790200065</v>
      </c>
      <c r="I27" s="1">
        <v>0.068049046</v>
      </c>
      <c r="J27" s="1">
        <v>0.039963094</v>
      </c>
      <c r="K27" s="1">
        <v>0.019021428</v>
      </c>
      <c r="L27" s="1">
        <v>0.034145238</v>
      </c>
      <c r="M27" s="1">
        <v>0.044052142</v>
      </c>
      <c r="N27" s="1">
        <v>0.026019523</v>
      </c>
      <c r="O27" s="1">
        <v>0.028345238</v>
      </c>
      <c r="P27" s="1">
        <v>0.002417619</v>
      </c>
      <c r="Q27" s="1">
        <v>6.05e-5</v>
      </c>
      <c r="R27" s="1">
        <v>0.007195476</v>
      </c>
      <c r="S27" s="1">
        <v>0.002264762</v>
      </c>
      <c r="T27" s="1">
        <v>-0.003679048</v>
      </c>
      <c r="U27" s="1">
        <v>-0.003423571</v>
      </c>
      <c r="V27" s="1">
        <v>-0.003537143</v>
      </c>
      <c r="W27" s="1">
        <v>0.020316904</v>
      </c>
    </row>
    <row r="28" s="1" customFormat="1" spans="1:23">
      <c r="A28" s="1" t="s">
        <v>598</v>
      </c>
      <c r="B28" s="1">
        <v>0.109719137</v>
      </c>
      <c r="C28" s="1">
        <v>0.027829021</v>
      </c>
      <c r="D28" s="1">
        <v>1</v>
      </c>
      <c r="E28" s="1">
        <v>68</v>
      </c>
      <c r="F28" s="1" t="str">
        <f>IF(AND(E28&gt;=2,E28&lt;=17),"child_adolescent",IF(AND(E28&gt;=18,E28&lt;=39),"young",IF(AND(E28&gt;=40,E28&lt;=59),"middle",IF(E28&gt;=60,"old",NA))))</f>
        <v>old</v>
      </c>
      <c r="G28" s="1">
        <v>0.527200078</v>
      </c>
      <c r="H28" s="1">
        <f t="shared" si="0"/>
        <v>0.850200078</v>
      </c>
      <c r="I28" s="1">
        <v>0.051640038</v>
      </c>
      <c r="J28" s="1">
        <v>0.034176229</v>
      </c>
      <c r="K28" s="1">
        <v>0.053261546</v>
      </c>
      <c r="L28" s="1">
        <v>0.03728238</v>
      </c>
      <c r="M28" s="1">
        <v>0.023196586</v>
      </c>
      <c r="N28" s="1">
        <v>0.035249999</v>
      </c>
      <c r="O28" s="1">
        <v>0.037895714</v>
      </c>
      <c r="P28" s="1">
        <v>0.004433453</v>
      </c>
      <c r="Q28" s="1">
        <v>0.029692777</v>
      </c>
      <c r="R28" s="1">
        <v>-0.005154603</v>
      </c>
      <c r="S28" s="1">
        <v>-0.004037222</v>
      </c>
      <c r="T28" s="1">
        <v>0.022593491</v>
      </c>
      <c r="U28" s="1">
        <v>0.031518491</v>
      </c>
      <c r="V28" s="1">
        <v>-0.006752579</v>
      </c>
      <c r="W28" s="1">
        <v>0.002448333</v>
      </c>
    </row>
    <row r="29" s="1" customFormat="1" spans="1:23">
      <c r="A29" s="1" t="s">
        <v>599</v>
      </c>
      <c r="B29" s="1">
        <v>0.101293038</v>
      </c>
      <c r="C29" s="1">
        <v>-0.041083944</v>
      </c>
      <c r="D29" s="1">
        <v>2</v>
      </c>
      <c r="E29" s="1">
        <v>65</v>
      </c>
      <c r="F29" s="1" t="str">
        <f>IF(AND(E29&gt;=2,E29&lt;=17),"child_adolescent",IF(AND(E29&gt;=18,E29&lt;=39),"young",IF(AND(E29&gt;=40,E29&lt;=59),"middle",IF(E29&gt;=60,"old",NA))))</f>
        <v>old</v>
      </c>
      <c r="G29" s="1">
        <v>0.507200012</v>
      </c>
      <c r="H29" s="1">
        <f t="shared" si="0"/>
        <v>0.830200012</v>
      </c>
      <c r="I29" s="1">
        <v>0.064939284</v>
      </c>
      <c r="J29" s="1">
        <v>0.067061426</v>
      </c>
      <c r="K29" s="1">
        <v>-0.005759524</v>
      </c>
      <c r="L29" s="1">
        <v>0.043304523</v>
      </c>
      <c r="M29" s="1">
        <v>-0.008966667</v>
      </c>
      <c r="N29" s="1">
        <v>0.019759761</v>
      </c>
      <c r="O29" s="1">
        <v>0.030942142</v>
      </c>
      <c r="P29" s="1">
        <v>0.02107119</v>
      </c>
      <c r="Q29" s="1">
        <v>0.007237143</v>
      </c>
      <c r="R29" s="1">
        <v>0.011326666</v>
      </c>
      <c r="S29" s="1">
        <v>0.006058333</v>
      </c>
      <c r="T29" s="1">
        <v>-0.002196667</v>
      </c>
      <c r="U29" s="1">
        <v>-0.002457143</v>
      </c>
      <c r="V29" s="1">
        <v>0.002594524</v>
      </c>
      <c r="W29" s="1">
        <v>0.017108809</v>
      </c>
    </row>
    <row r="30" s="1" customFormat="1" spans="1:23">
      <c r="A30" s="1" t="s">
        <v>600</v>
      </c>
      <c r="B30" s="1">
        <v>0.078250453</v>
      </c>
      <c r="C30" s="3">
        <v>8.89e-5</v>
      </c>
      <c r="D30" s="1">
        <v>2</v>
      </c>
      <c r="E30" s="1">
        <v>77</v>
      </c>
      <c r="F30" s="1" t="str">
        <f>IF(AND(E30&gt;=2,E30&lt;=17),"child_adolescent",IF(AND(E30&gt;=18,E30&lt;=39),"young",IF(AND(E30&gt;=40,E30&lt;=59),"middle",IF(E30&gt;=60,"old",NA))))</f>
        <v>old</v>
      </c>
      <c r="G30" s="1">
        <v>0.577199942</v>
      </c>
      <c r="H30" s="1">
        <f t="shared" si="0"/>
        <v>0.900199942</v>
      </c>
      <c r="I30" s="1">
        <v>0.064070474</v>
      </c>
      <c r="J30" s="1">
        <v>-0.002450119</v>
      </c>
      <c r="K30" s="1">
        <v>-0.006410238</v>
      </c>
      <c r="L30" s="1">
        <v>0.044684761</v>
      </c>
      <c r="M30" s="1">
        <v>-0.002499643</v>
      </c>
      <c r="N30" s="1">
        <v>-0.001371905</v>
      </c>
      <c r="O30" s="1">
        <v>0.057757142</v>
      </c>
      <c r="P30" s="1">
        <v>0.014163928</v>
      </c>
      <c r="Q30" s="1">
        <v>0.037762856</v>
      </c>
      <c r="R30" s="1">
        <v>0.010177262</v>
      </c>
      <c r="S30" s="1">
        <v>0.019895595</v>
      </c>
      <c r="T30" s="1">
        <v>0.02999119</v>
      </c>
      <c r="U30" s="1">
        <v>-0.003426071</v>
      </c>
      <c r="V30" s="1">
        <v>-0.005387738</v>
      </c>
      <c r="W30" s="1">
        <v>0.031046666</v>
      </c>
    </row>
    <row r="31" s="1" customFormat="1" spans="1:23">
      <c r="A31" s="1" t="s">
        <v>601</v>
      </c>
      <c r="B31" s="1">
        <v>0.042324017</v>
      </c>
      <c r="C31" s="3">
        <v>-2.37e-5</v>
      </c>
      <c r="D31" s="1">
        <v>3</v>
      </c>
      <c r="E31" s="1">
        <v>68</v>
      </c>
      <c r="F31" s="1" t="str">
        <f>IF(AND(E31&gt;=2,E31&lt;=17),"child_adolescent",IF(AND(E31&gt;=18,E31&lt;=39),"young",IF(AND(E31&gt;=40,E31&lt;=59),"middle",IF(E31&gt;=60,"old",NA))))</f>
        <v>old</v>
      </c>
      <c r="G31" s="1">
        <v>0.437199996</v>
      </c>
      <c r="H31" s="1">
        <f t="shared" si="0"/>
        <v>0.760199996</v>
      </c>
      <c r="I31" s="1">
        <v>0.009271905</v>
      </c>
      <c r="J31" s="1">
        <v>-0.009244404</v>
      </c>
      <c r="K31" s="1">
        <v>-0.006333809</v>
      </c>
      <c r="L31" s="1">
        <v>0.045988452</v>
      </c>
      <c r="M31" s="1">
        <v>0.000722381</v>
      </c>
      <c r="N31" s="1">
        <v>-0.009635</v>
      </c>
      <c r="O31" s="1">
        <v>0.020603333</v>
      </c>
      <c r="P31" s="1">
        <v>0.044246309</v>
      </c>
      <c r="Q31" s="1">
        <v>-0.004745595</v>
      </c>
      <c r="R31" s="1">
        <v>0.012833214</v>
      </c>
      <c r="S31" s="1">
        <v>0.019343333</v>
      </c>
      <c r="T31" s="1">
        <v>-0.000556309</v>
      </c>
      <c r="U31" s="1">
        <v>0.005296429</v>
      </c>
      <c r="V31" s="1">
        <v>-0.003521667</v>
      </c>
      <c r="W31" s="1">
        <v>0.010468333</v>
      </c>
    </row>
    <row r="32" s="1" customFormat="1" spans="1:23">
      <c r="A32" s="1" t="s">
        <v>602</v>
      </c>
      <c r="B32" s="1">
        <v>0.105538808</v>
      </c>
      <c r="C32" s="1">
        <v>-0.034399793</v>
      </c>
      <c r="D32" s="1">
        <v>2</v>
      </c>
      <c r="E32" s="1">
        <v>82</v>
      </c>
      <c r="F32" s="1" t="str">
        <f>IF(AND(E32&gt;=2,E32&lt;=17),"child_adolescent",IF(AND(E32&gt;=18,E32&lt;=39),"young",IF(AND(E32&gt;=40,E32&lt;=59),"middle",IF(E32&gt;=60,"old",NA))))</f>
        <v>old</v>
      </c>
      <c r="G32" s="1">
        <v>0.47719997</v>
      </c>
      <c r="H32" s="1">
        <f t="shared" si="0"/>
        <v>0.80019997</v>
      </c>
      <c r="I32" s="1">
        <v>-0.009292262</v>
      </c>
      <c r="J32" s="1">
        <v>0.066551784</v>
      </c>
      <c r="K32" s="1">
        <v>-0.001080714</v>
      </c>
      <c r="L32" s="1">
        <v>0.031940238</v>
      </c>
      <c r="M32" s="1">
        <v>0.052639998</v>
      </c>
      <c r="N32" s="1">
        <v>0.052726665</v>
      </c>
      <c r="O32" s="1">
        <v>0.048809999</v>
      </c>
      <c r="P32" s="1">
        <v>0.020107976</v>
      </c>
      <c r="Q32" s="1">
        <v>-0.00711</v>
      </c>
      <c r="R32" s="1">
        <v>0.014933809</v>
      </c>
      <c r="S32" s="1">
        <v>0.014963571</v>
      </c>
      <c r="T32" s="1">
        <v>-0.002851667</v>
      </c>
      <c r="U32" s="1">
        <v>-0.003855</v>
      </c>
      <c r="V32" s="1">
        <v>-0.008751667</v>
      </c>
      <c r="W32" s="1">
        <v>0.031226666</v>
      </c>
    </row>
    <row r="33" s="1" customFormat="1" spans="1:23">
      <c r="A33" s="1" t="s">
        <v>603</v>
      </c>
      <c r="B33" s="1">
        <v>0.042010296</v>
      </c>
      <c r="C33" s="1">
        <v>0.087574145</v>
      </c>
      <c r="D33" s="1">
        <v>4</v>
      </c>
      <c r="E33" s="1">
        <v>77</v>
      </c>
      <c r="F33" s="1" t="str">
        <f>IF(AND(E33&gt;=2,E33&lt;=17),"child_adolescent",IF(AND(E33&gt;=18,E33&lt;=39),"young",IF(AND(E33&gt;=40,E33&lt;=59),"middle",IF(E33&gt;=60,"old",NA))))</f>
        <v>old</v>
      </c>
      <c r="G33" s="1">
        <v>0.427200056</v>
      </c>
      <c r="H33" s="1">
        <f t="shared" si="0"/>
        <v>0.750200056</v>
      </c>
      <c r="I33" s="1">
        <v>0.013218095</v>
      </c>
      <c r="J33" s="1">
        <v>-0.01323488</v>
      </c>
      <c r="K33" s="1">
        <v>0.075259521</v>
      </c>
      <c r="L33" s="1">
        <v>-0.018013333</v>
      </c>
      <c r="M33" s="1">
        <v>-0.008445952</v>
      </c>
      <c r="N33" s="1">
        <v>0.02182738</v>
      </c>
      <c r="O33" s="1">
        <v>-0.005713571</v>
      </c>
      <c r="P33" s="1">
        <v>0.031403928</v>
      </c>
      <c r="Q33" s="1">
        <v>0.057386308</v>
      </c>
      <c r="R33" s="1">
        <v>0.012783333</v>
      </c>
      <c r="S33" s="1">
        <v>0.019905238</v>
      </c>
      <c r="T33" s="1">
        <v>-0.005372738</v>
      </c>
      <c r="U33" s="1">
        <v>-0.002033333</v>
      </c>
      <c r="V33" s="1">
        <v>-0.004161667</v>
      </c>
      <c r="W33" s="1">
        <v>-0.000722143</v>
      </c>
    </row>
    <row r="34" s="1" customFormat="1" spans="1:23">
      <c r="A34" s="1" t="s">
        <v>604</v>
      </c>
      <c r="B34" s="1">
        <v>0.100585396</v>
      </c>
      <c r="C34" s="1">
        <v>0.069916887</v>
      </c>
      <c r="D34" s="1">
        <v>1</v>
      </c>
      <c r="E34" s="1">
        <v>70</v>
      </c>
      <c r="F34" s="1" t="str">
        <f>IF(AND(E34&gt;=2,E34&lt;=17),"child_adolescent",IF(AND(E34&gt;=18,E34&lt;=39),"young",IF(AND(E34&gt;=40,E34&lt;=59),"middle",IF(E34&gt;=60,"old",NA))))</f>
        <v>old</v>
      </c>
      <c r="G34" s="1">
        <v>0.547199999</v>
      </c>
      <c r="H34" s="1">
        <f t="shared" si="0"/>
        <v>0.870199999</v>
      </c>
      <c r="I34" s="1">
        <v>0.022285238</v>
      </c>
      <c r="J34" s="1">
        <v>-0.00048119</v>
      </c>
      <c r="K34" s="1">
        <v>0.077723569</v>
      </c>
      <c r="L34" s="1">
        <v>0.062382379</v>
      </c>
      <c r="M34" s="1">
        <v>0.010536428</v>
      </c>
      <c r="N34" s="1">
        <v>0.024481666</v>
      </c>
      <c r="O34" s="1">
        <v>0.04673238</v>
      </c>
      <c r="P34" s="1">
        <v>0.001126667</v>
      </c>
      <c r="Q34" s="1">
        <v>0.039527856</v>
      </c>
      <c r="R34" s="1">
        <v>0.014705714</v>
      </c>
      <c r="S34" s="1">
        <v>-0.00750119</v>
      </c>
      <c r="T34" s="1">
        <v>8.95e-5</v>
      </c>
      <c r="U34" s="1">
        <v>-0.001766428</v>
      </c>
      <c r="V34" s="1">
        <v>0.001243929</v>
      </c>
      <c r="W34" s="1">
        <v>0.01836619</v>
      </c>
    </row>
    <row r="35" s="1" customFormat="1" spans="1:23">
      <c r="A35" s="1" t="s">
        <v>605</v>
      </c>
      <c r="B35" s="1">
        <v>0.050704026</v>
      </c>
      <c r="C35" s="1">
        <v>0.003247121</v>
      </c>
      <c r="D35" s="1">
        <v>3</v>
      </c>
      <c r="E35" s="1">
        <v>75</v>
      </c>
      <c r="F35" s="1" t="str">
        <f>IF(AND(E35&gt;=2,E35&lt;=17),"child_adolescent",IF(AND(E35&gt;=18,E35&lt;=39),"young",IF(AND(E35&gt;=40,E35&lt;=59),"middle",IF(E35&gt;=60,"old",NA))))</f>
        <v>old</v>
      </c>
      <c r="G35" s="1">
        <v>0.467199969</v>
      </c>
      <c r="H35" s="1">
        <f t="shared" ref="H35:H54" si="1">0.323+G35</f>
        <v>0.790199969</v>
      </c>
      <c r="I35" s="1">
        <v>-0.004125119</v>
      </c>
      <c r="J35" s="1">
        <v>-0.008652619</v>
      </c>
      <c r="K35" s="1">
        <v>-0.007001666</v>
      </c>
      <c r="L35" s="1">
        <v>0.035809166</v>
      </c>
      <c r="M35" s="1">
        <v>-0.007509405</v>
      </c>
      <c r="N35" s="1">
        <v>0.033258333</v>
      </c>
      <c r="O35" s="1">
        <v>0.034099999</v>
      </c>
      <c r="P35" s="1">
        <v>-0.011721666</v>
      </c>
      <c r="Q35" s="1">
        <v>0.006407619</v>
      </c>
      <c r="R35" s="1">
        <v>0.013761309</v>
      </c>
      <c r="S35" s="1">
        <v>0.017689285</v>
      </c>
      <c r="T35" s="1">
        <v>0.048568332</v>
      </c>
      <c r="U35" s="1">
        <v>-0.003655833</v>
      </c>
      <c r="V35" s="1">
        <v>0.006335</v>
      </c>
      <c r="W35" s="1">
        <v>0.026715237</v>
      </c>
    </row>
    <row r="36" s="1" customFormat="1" spans="1:23">
      <c r="A36" s="1" t="s">
        <v>606</v>
      </c>
      <c r="B36" s="1">
        <v>0.12802901</v>
      </c>
      <c r="C36" s="1">
        <v>0.04422706</v>
      </c>
      <c r="D36" s="1">
        <v>1</v>
      </c>
      <c r="E36" s="1">
        <v>81</v>
      </c>
      <c r="F36" s="1" t="str">
        <f>IF(AND(E36&gt;=2,E36&lt;=17),"child_adolescent",IF(AND(E36&gt;=18,E36&lt;=39),"young",IF(AND(E36&gt;=40,E36&lt;=59),"middle",IF(E36&gt;=60,"old",NA))))</f>
        <v>old</v>
      </c>
      <c r="G36" s="1">
        <v>0.597199946</v>
      </c>
      <c r="H36" s="1">
        <f t="shared" si="1"/>
        <v>0.920199946</v>
      </c>
      <c r="I36" s="1">
        <v>0.023335</v>
      </c>
      <c r="J36" s="1">
        <v>0.070585474</v>
      </c>
      <c r="K36" s="1">
        <v>0.084643569</v>
      </c>
      <c r="L36" s="1">
        <v>0.050519523</v>
      </c>
      <c r="M36" s="1">
        <v>0.020586427</v>
      </c>
      <c r="N36" s="1">
        <v>0.040931666</v>
      </c>
      <c r="O36" s="1">
        <v>0.002568333</v>
      </c>
      <c r="P36" s="1">
        <v>0.002029048</v>
      </c>
      <c r="Q36" s="1">
        <v>0.043941427</v>
      </c>
      <c r="R36" s="1">
        <v>0.009434286</v>
      </c>
      <c r="S36" s="1">
        <v>0.010078095</v>
      </c>
      <c r="T36" s="1">
        <v>0.013309047</v>
      </c>
      <c r="U36" s="1">
        <v>0.009919047</v>
      </c>
      <c r="V36" s="1">
        <v>0.005376667</v>
      </c>
      <c r="W36" s="1">
        <v>-0.003510952</v>
      </c>
    </row>
    <row r="37" s="1" customFormat="1" spans="1:23">
      <c r="A37" s="1" t="s">
        <v>607</v>
      </c>
      <c r="B37" s="1">
        <v>0.070001788</v>
      </c>
      <c r="C37" s="1">
        <v>-0.006658031</v>
      </c>
      <c r="D37" s="1">
        <v>2</v>
      </c>
      <c r="E37" s="1">
        <v>65</v>
      </c>
      <c r="F37" s="1" t="str">
        <f>IF(AND(E37&gt;=2,E37&lt;=17),"child_adolescent",IF(AND(E37&gt;=18,E37&lt;=39),"young",IF(AND(E37&gt;=40,E37&lt;=59),"middle",IF(E37&gt;=60,"old",NA))))</f>
        <v>old</v>
      </c>
      <c r="G37" s="1">
        <v>0.557199972</v>
      </c>
      <c r="H37" s="1">
        <f t="shared" si="1"/>
        <v>0.880199972</v>
      </c>
      <c r="I37" s="1">
        <v>0.053021665</v>
      </c>
      <c r="J37" s="1">
        <v>0.000253095</v>
      </c>
      <c r="K37" s="1">
        <v>-0.0040575</v>
      </c>
      <c r="L37" s="1">
        <v>0.049796904</v>
      </c>
      <c r="M37" s="1">
        <v>-0.002597619</v>
      </c>
      <c r="N37" s="1">
        <v>0.00890869</v>
      </c>
      <c r="O37" s="1">
        <v>0.039171666</v>
      </c>
      <c r="P37" s="1">
        <v>0.003123809</v>
      </c>
      <c r="Q37" s="1">
        <v>0.003613095</v>
      </c>
      <c r="R37" s="1">
        <v>0.009754048</v>
      </c>
      <c r="S37" s="1">
        <v>-0.013978333</v>
      </c>
      <c r="T37" s="1">
        <v>0.047447737</v>
      </c>
      <c r="U37" s="1">
        <v>0.05725857</v>
      </c>
      <c r="V37" s="1">
        <v>-0.002123214</v>
      </c>
      <c r="W37" s="1">
        <v>-0.003847024</v>
      </c>
    </row>
    <row r="38" s="1" customFormat="1" spans="1:23">
      <c r="A38" s="1" t="s">
        <v>608</v>
      </c>
      <c r="B38" s="1">
        <v>0.052374186</v>
      </c>
      <c r="C38" s="1">
        <v>0.045096925</v>
      </c>
      <c r="D38" s="1">
        <v>4</v>
      </c>
      <c r="E38" s="1">
        <v>76</v>
      </c>
      <c r="F38" s="1" t="str">
        <f>IF(AND(E38&gt;=2,E38&lt;=17),"child_adolescent",IF(AND(E38&gt;=18,E38&lt;=39),"young",IF(AND(E38&gt;=40,E38&lt;=59),"middle",IF(E38&gt;=60,"old",NA))))</f>
        <v>old</v>
      </c>
      <c r="G38" s="1">
        <v>0.377199847</v>
      </c>
      <c r="H38" s="1">
        <f t="shared" si="1"/>
        <v>0.700199847</v>
      </c>
      <c r="I38" s="1">
        <v>0.016907659</v>
      </c>
      <c r="J38" s="1">
        <v>-0.004414762</v>
      </c>
      <c r="K38" s="1">
        <v>0.0610998</v>
      </c>
      <c r="L38" s="1">
        <v>0.042782618</v>
      </c>
      <c r="M38" s="1">
        <v>0.009329286</v>
      </c>
      <c r="N38" s="1">
        <v>-0.009907579</v>
      </c>
      <c r="O38" s="1">
        <v>-0.003860952</v>
      </c>
      <c r="P38" s="1">
        <v>0.001264524</v>
      </c>
      <c r="Q38" s="1">
        <v>-0.002674762</v>
      </c>
      <c r="R38" s="1">
        <v>0.013915952</v>
      </c>
      <c r="S38" s="1">
        <v>0.01053</v>
      </c>
      <c r="T38" s="1">
        <v>0.000324802</v>
      </c>
      <c r="U38" s="1">
        <v>-0.004471667</v>
      </c>
      <c r="V38" s="1">
        <v>-0.004403333</v>
      </c>
      <c r="W38" s="1">
        <v>0.011196666</v>
      </c>
    </row>
    <row r="39" s="1" customFormat="1" spans="1:23">
      <c r="A39" s="1" t="s">
        <v>609</v>
      </c>
      <c r="B39" s="1">
        <v>0.09357442</v>
      </c>
      <c r="C39" s="1">
        <v>0.033940947</v>
      </c>
      <c r="D39" s="1">
        <v>1</v>
      </c>
      <c r="E39" s="1">
        <v>79</v>
      </c>
      <c r="F39" s="1" t="str">
        <f>IF(AND(E39&gt;=2,E39&lt;=17),"child_adolescent",IF(AND(E39&gt;=18,E39&lt;=39),"young",IF(AND(E39&gt;=40,E39&lt;=59),"middle",IF(E39&gt;=60,"old",NA))))</f>
        <v>old</v>
      </c>
      <c r="G39" s="1">
        <v>0.457199958</v>
      </c>
      <c r="H39" s="1">
        <f t="shared" si="1"/>
        <v>0.780199958</v>
      </c>
      <c r="I39" s="1">
        <v>0.024987618</v>
      </c>
      <c r="J39" s="1">
        <v>0.034380039</v>
      </c>
      <c r="K39" s="1">
        <v>0.062077856</v>
      </c>
      <c r="L39" s="1">
        <v>0.027368809</v>
      </c>
      <c r="M39" s="1">
        <v>0.018471587</v>
      </c>
      <c r="N39" s="1">
        <v>0.029605872</v>
      </c>
      <c r="O39" s="1">
        <v>0.020236666</v>
      </c>
      <c r="P39" s="1">
        <v>8.6e-5</v>
      </c>
      <c r="Q39" s="1">
        <v>0.027995515</v>
      </c>
      <c r="R39" s="1">
        <v>-0.013999365</v>
      </c>
      <c r="S39" s="1">
        <v>0.007336825</v>
      </c>
      <c r="T39" s="1">
        <v>0.014112301</v>
      </c>
      <c r="U39" s="1">
        <v>-0.003283413</v>
      </c>
      <c r="V39" s="1">
        <v>0.00379131</v>
      </c>
      <c r="W39" s="1">
        <v>0.022395238</v>
      </c>
    </row>
    <row r="40" s="1" customFormat="1" spans="1:23">
      <c r="A40" s="1" t="s">
        <v>610</v>
      </c>
      <c r="B40" s="1">
        <v>0.096243412</v>
      </c>
      <c r="C40" s="1">
        <v>-0.009095273</v>
      </c>
      <c r="D40" s="1">
        <v>2</v>
      </c>
      <c r="E40" s="1">
        <v>61</v>
      </c>
      <c r="F40" s="1" t="str">
        <f>IF(AND(E40&gt;=2,E40&lt;=17),"child_adolescent",IF(AND(E40&gt;=18,E40&lt;=39),"young",IF(AND(E40&gt;=40,E40&lt;=59),"middle",IF(E40&gt;=60,"old",NA))))</f>
        <v>old</v>
      </c>
      <c r="G40" s="1">
        <v>0.467200012</v>
      </c>
      <c r="H40" s="1">
        <f t="shared" si="1"/>
        <v>0.790200012</v>
      </c>
      <c r="I40" s="1">
        <v>0.032881785</v>
      </c>
      <c r="J40" s="1">
        <v>0.033108451</v>
      </c>
      <c r="K40" s="1">
        <v>0.012116666</v>
      </c>
      <c r="L40" s="1">
        <v>0.04197619</v>
      </c>
      <c r="M40" s="1">
        <v>0.020454999</v>
      </c>
      <c r="N40" s="1">
        <v>0.030731428</v>
      </c>
      <c r="O40" s="1">
        <v>0.051146904</v>
      </c>
      <c r="P40" s="1">
        <v>0.036444642</v>
      </c>
      <c r="Q40" s="1">
        <v>0.00129619</v>
      </c>
      <c r="R40" s="1">
        <v>0.014594286</v>
      </c>
      <c r="S40" s="1">
        <v>-0.00459</v>
      </c>
      <c r="T40" s="1">
        <v>0.014623571</v>
      </c>
      <c r="U40" s="1">
        <v>-0.001924762</v>
      </c>
      <c r="V40" s="1">
        <v>0.02177</v>
      </c>
      <c r="W40" s="1">
        <v>0.006102381</v>
      </c>
    </row>
    <row r="41" s="1" customFormat="1" spans="1:23">
      <c r="A41" s="1" t="s">
        <v>611</v>
      </c>
      <c r="B41" s="1">
        <v>0.075172256</v>
      </c>
      <c r="C41" s="1">
        <v>-0.039197883</v>
      </c>
      <c r="D41" s="1">
        <v>2</v>
      </c>
      <c r="E41" s="1">
        <v>82</v>
      </c>
      <c r="F41" s="1" t="str">
        <f>IF(AND(E41&gt;=2,E41&lt;=17),"child_adolescent",IF(AND(E41&gt;=18,E41&lt;=39),"young",IF(AND(E41&gt;=40,E41&lt;=59),"middle",IF(E41&gt;=60,"old",NA))))</f>
        <v>old</v>
      </c>
      <c r="G41" s="1">
        <v>0.457200089</v>
      </c>
      <c r="H41" s="1">
        <f t="shared" si="1"/>
        <v>0.780200089</v>
      </c>
      <c r="I41" s="1">
        <v>0.064192617</v>
      </c>
      <c r="J41" s="1">
        <v>0.035496189</v>
      </c>
      <c r="K41" s="1">
        <v>-0.002795238</v>
      </c>
      <c r="L41" s="1">
        <v>0.003203571</v>
      </c>
      <c r="M41" s="1">
        <v>0.053991665</v>
      </c>
      <c r="N41" s="1">
        <v>0.008857024</v>
      </c>
      <c r="O41" s="1">
        <v>0.004524286</v>
      </c>
      <c r="P41" s="1">
        <v>0.00241119</v>
      </c>
      <c r="Q41" s="1">
        <v>0.000508333</v>
      </c>
      <c r="R41" s="1">
        <v>0.004365</v>
      </c>
      <c r="S41" s="1">
        <v>-0.004860952</v>
      </c>
      <c r="T41" s="1">
        <v>0.021302856</v>
      </c>
      <c r="U41" s="1">
        <v>0.020145476</v>
      </c>
      <c r="V41" s="1">
        <v>0.01248619</v>
      </c>
      <c r="W41" s="1">
        <v>0.009467976</v>
      </c>
    </row>
    <row r="42" s="1" customFormat="1" spans="1:23">
      <c r="A42" s="1" t="s">
        <v>612</v>
      </c>
      <c r="B42" s="1">
        <v>0.077718235</v>
      </c>
      <c r="C42" s="1">
        <v>0.09597723</v>
      </c>
      <c r="D42" s="1">
        <v>4</v>
      </c>
      <c r="E42" s="1">
        <v>77</v>
      </c>
      <c r="F42" s="1" t="str">
        <f>IF(AND(E42&gt;=2,E42&lt;=17),"child_adolescent",IF(AND(E42&gt;=18,E42&lt;=39),"young",IF(AND(E42&gt;=40,E42&lt;=59),"middle",IF(E42&gt;=60,"old",NA))))</f>
        <v>old</v>
      </c>
      <c r="G42" s="1">
        <v>0.49720012</v>
      </c>
      <c r="H42" s="1">
        <f t="shared" si="1"/>
        <v>0.82020012</v>
      </c>
      <c r="I42" s="1">
        <v>-0.005315</v>
      </c>
      <c r="J42" s="1">
        <v>-0.004080952</v>
      </c>
      <c r="K42" s="1">
        <v>0.088552616</v>
      </c>
      <c r="L42" s="1">
        <v>0.053795237</v>
      </c>
      <c r="M42" s="1">
        <v>-0.005232857</v>
      </c>
      <c r="N42" s="1">
        <v>0.038537023</v>
      </c>
      <c r="O42" s="1">
        <v>0.005504286</v>
      </c>
      <c r="P42" s="1">
        <v>0.000726667</v>
      </c>
      <c r="Q42" s="1">
        <v>0.052337379</v>
      </c>
      <c r="R42" s="1">
        <v>0.013398333</v>
      </c>
      <c r="S42" s="1">
        <v>-0.006533333</v>
      </c>
      <c r="T42" s="1">
        <v>0.014983333</v>
      </c>
      <c r="U42" s="1">
        <v>0.043219046</v>
      </c>
      <c r="V42" s="1">
        <v>-0.004872738</v>
      </c>
      <c r="W42" s="1">
        <v>-0.003495476</v>
      </c>
    </row>
    <row r="43" s="1" customFormat="1" spans="1:23">
      <c r="A43" s="1" t="s">
        <v>613</v>
      </c>
      <c r="B43" s="1">
        <v>0.045017901</v>
      </c>
      <c r="C43" s="1">
        <v>0.002989781</v>
      </c>
      <c r="D43" s="1">
        <v>3</v>
      </c>
      <c r="E43" s="1">
        <v>58</v>
      </c>
      <c r="F43" s="1" t="str">
        <f>IF(AND(E43&gt;=2,E43&lt;=17),"child_adolescent",IF(AND(E43&gt;=18,E43&lt;=39),"young",IF(AND(E43&gt;=40,E43&lt;=59),"middle",IF(E43&gt;=60,"old",NA))))</f>
        <v>middle</v>
      </c>
      <c r="G43" s="1">
        <v>0.417199997</v>
      </c>
      <c r="H43" s="1">
        <f t="shared" si="1"/>
        <v>0.740199997</v>
      </c>
      <c r="I43" s="1">
        <v>0.009447262</v>
      </c>
      <c r="J43" s="1">
        <v>-0.012875</v>
      </c>
      <c r="K43" s="1">
        <v>-0.006235714</v>
      </c>
      <c r="L43" s="1">
        <v>0.052024047</v>
      </c>
      <c r="M43" s="1">
        <v>-0.004486905</v>
      </c>
      <c r="N43" s="1">
        <v>0.02101</v>
      </c>
      <c r="O43" s="1">
        <v>0.01556</v>
      </c>
      <c r="P43" s="1">
        <v>0.005772381</v>
      </c>
      <c r="Q43" s="1">
        <v>-0.003747381</v>
      </c>
      <c r="R43" s="1">
        <v>0.011186667</v>
      </c>
      <c r="S43" s="1">
        <v>-0.015260238</v>
      </c>
      <c r="T43" s="1">
        <v>0.025078809</v>
      </c>
      <c r="U43" s="1">
        <v>0.000757381</v>
      </c>
      <c r="V43" s="1">
        <v>-0.001210238</v>
      </c>
      <c r="W43" s="1">
        <v>-0.000238333</v>
      </c>
    </row>
    <row r="44" s="1" customFormat="1" spans="1:23">
      <c r="A44" s="1" t="s">
        <v>614</v>
      </c>
      <c r="B44" s="1">
        <v>0.053206478</v>
      </c>
      <c r="C44" s="1">
        <v>0.003374227</v>
      </c>
      <c r="D44" s="1">
        <v>3</v>
      </c>
      <c r="E44" s="1">
        <v>62</v>
      </c>
      <c r="F44" s="1" t="str">
        <f>IF(AND(E44&gt;=2,E44&lt;=17),"child_adolescent",IF(AND(E44&gt;=18,E44&lt;=39),"young",IF(AND(E44&gt;=40,E44&lt;=59),"middle",IF(E44&gt;=60,"old",NA))))</f>
        <v>old</v>
      </c>
      <c r="G44" s="1">
        <v>0.457199995</v>
      </c>
      <c r="H44" s="1">
        <f t="shared" si="1"/>
        <v>0.780199995</v>
      </c>
      <c r="I44" s="1">
        <v>-0.011847738</v>
      </c>
      <c r="J44" s="1">
        <v>-0.006790833</v>
      </c>
      <c r="K44" s="1">
        <v>-0.004362381</v>
      </c>
      <c r="L44" s="1">
        <v>0.053961427</v>
      </c>
      <c r="M44" s="1">
        <v>0.004371548</v>
      </c>
      <c r="N44" s="1">
        <v>0.006218333</v>
      </c>
      <c r="O44" s="1">
        <v>0.042133333</v>
      </c>
      <c r="P44" s="1">
        <v>0.02541119</v>
      </c>
      <c r="Q44" s="1">
        <v>-0.005090357</v>
      </c>
      <c r="R44" s="1">
        <v>0.015427143</v>
      </c>
      <c r="S44" s="1">
        <v>0.024961428</v>
      </c>
      <c r="T44" s="1">
        <v>-0.002872381</v>
      </c>
      <c r="U44" s="1">
        <v>-0.00338369</v>
      </c>
      <c r="V44" s="1">
        <v>0.001267619</v>
      </c>
      <c r="W44" s="1">
        <v>-0.000417619</v>
      </c>
    </row>
    <row r="45" s="1" customFormat="1" spans="1:23">
      <c r="A45" s="1" t="s">
        <v>615</v>
      </c>
      <c r="B45" s="1">
        <v>0.043964973</v>
      </c>
      <c r="C45" s="1">
        <v>0.003742302</v>
      </c>
      <c r="D45" s="1">
        <v>3</v>
      </c>
      <c r="E45" s="1">
        <v>77</v>
      </c>
      <c r="F45" s="1" t="str">
        <f>IF(AND(E45&gt;=2,E45&lt;=17),"child_adolescent",IF(AND(E45&gt;=18,E45&lt;=39),"young",IF(AND(E45&gt;=40,E45&lt;=59),"middle",IF(E45&gt;=60,"old",NA))))</f>
        <v>old</v>
      </c>
      <c r="G45" s="1">
        <v>0.4072001</v>
      </c>
      <c r="H45" s="1">
        <f t="shared" si="1"/>
        <v>0.7302001</v>
      </c>
      <c r="I45" s="1">
        <v>0.013136786</v>
      </c>
      <c r="J45" s="1">
        <v>-0.014849047</v>
      </c>
      <c r="K45" s="1">
        <v>-0.003266428</v>
      </c>
      <c r="L45" s="1">
        <v>0.071401784</v>
      </c>
      <c r="M45" s="1">
        <v>-0.010542381</v>
      </c>
      <c r="N45" s="1">
        <v>-0.007803809</v>
      </c>
      <c r="O45" s="1">
        <v>0.020945238</v>
      </c>
      <c r="P45" s="1">
        <v>0.024549881</v>
      </c>
      <c r="Q45" s="1">
        <v>-0.004610714</v>
      </c>
      <c r="R45" s="1">
        <v>0.017119166</v>
      </c>
      <c r="S45" s="1">
        <v>0.021177619</v>
      </c>
      <c r="T45" s="1">
        <v>-0.000204762</v>
      </c>
      <c r="U45" s="1">
        <v>-0.003515</v>
      </c>
      <c r="V45" s="1">
        <v>0.012339524</v>
      </c>
      <c r="W45" s="1">
        <v>-0.000426428</v>
      </c>
    </row>
    <row r="46" s="1" customFormat="1" spans="1:23">
      <c r="A46" s="1" t="s">
        <v>616</v>
      </c>
      <c r="B46" s="1">
        <v>0.109910685</v>
      </c>
      <c r="C46" s="1">
        <v>0.015247403</v>
      </c>
      <c r="D46" s="1">
        <v>1</v>
      </c>
      <c r="E46" s="1">
        <v>68</v>
      </c>
      <c r="F46" s="1" t="str">
        <f>IF(AND(E46&gt;=2,E46&lt;=17),"child_adolescent",IF(AND(E46&gt;=18,E46&lt;=39),"young",IF(AND(E46&gt;=40,E46&lt;=59),"middle",IF(E46&gt;=60,"old",NA))))</f>
        <v>old</v>
      </c>
      <c r="G46" s="1">
        <v>0.517199996</v>
      </c>
      <c r="H46" s="1">
        <f t="shared" si="1"/>
        <v>0.840199996</v>
      </c>
      <c r="I46" s="1">
        <v>0.029418333</v>
      </c>
      <c r="J46" s="1">
        <v>0.046548927</v>
      </c>
      <c r="K46" s="1">
        <v>0.044151902</v>
      </c>
      <c r="L46" s="1">
        <v>0.046033332</v>
      </c>
      <c r="M46" s="1">
        <v>0.023295952</v>
      </c>
      <c r="N46" s="1">
        <v>0.028781666</v>
      </c>
      <c r="O46" s="1">
        <v>0.035287618</v>
      </c>
      <c r="P46" s="1">
        <v>0.001040278</v>
      </c>
      <c r="Q46" s="1">
        <v>0.028323333</v>
      </c>
      <c r="R46" s="1">
        <v>0.012289524</v>
      </c>
      <c r="S46" s="1">
        <v>0.007296667</v>
      </c>
      <c r="T46" s="1">
        <v>0.027042499</v>
      </c>
      <c r="U46" s="1">
        <v>-0.004324762</v>
      </c>
      <c r="V46" s="1">
        <v>-0.00783</v>
      </c>
      <c r="W46" s="1">
        <v>0.026721904</v>
      </c>
    </row>
    <row r="47" s="1" customFormat="1" spans="1:23">
      <c r="A47" s="1" t="s">
        <v>617</v>
      </c>
      <c r="B47" s="1">
        <v>0.064361065</v>
      </c>
      <c r="C47" s="1">
        <v>-0.002995525</v>
      </c>
      <c r="D47" s="1">
        <v>3</v>
      </c>
      <c r="E47" s="1">
        <v>49</v>
      </c>
      <c r="F47" s="1" t="str">
        <f>IF(AND(E47&gt;=2,E47&lt;=17),"child_adolescent",IF(AND(E47&gt;=18,E47&lt;=39),"young",IF(AND(E47&gt;=40,E47&lt;=59),"middle",IF(E47&gt;=60,"old",NA))))</f>
        <v>middle</v>
      </c>
      <c r="G47" s="1">
        <v>0.397200107</v>
      </c>
      <c r="H47" s="1">
        <f t="shared" si="1"/>
        <v>0.720200107</v>
      </c>
      <c r="I47" s="1">
        <v>0.013390238</v>
      </c>
      <c r="J47" s="1">
        <v>-0.010500476</v>
      </c>
      <c r="K47" s="1">
        <v>-0.006717381</v>
      </c>
      <c r="L47" s="1">
        <v>0.050188094</v>
      </c>
      <c r="M47" s="1">
        <v>0.024848095</v>
      </c>
      <c r="N47" s="1">
        <v>0.052057618</v>
      </c>
      <c r="O47" s="1">
        <v>0.011536667</v>
      </c>
      <c r="P47" s="1">
        <v>0.002728571</v>
      </c>
      <c r="Q47" s="1">
        <v>0.003754286</v>
      </c>
      <c r="R47" s="1">
        <v>0.011010238</v>
      </c>
      <c r="S47" s="1">
        <v>0.018918571</v>
      </c>
      <c r="T47" s="1">
        <v>0.026349285</v>
      </c>
      <c r="U47" s="1">
        <v>-0.007123333</v>
      </c>
      <c r="V47" s="1">
        <v>-0.001497857</v>
      </c>
      <c r="W47" s="1">
        <v>0.000790714</v>
      </c>
    </row>
    <row r="48" s="1" customFormat="1" spans="1:23">
      <c r="A48" s="1" t="s">
        <v>618</v>
      </c>
      <c r="B48" s="1">
        <v>0.094222534</v>
      </c>
      <c r="C48" s="1">
        <v>0.082690452</v>
      </c>
      <c r="D48" s="1">
        <v>4</v>
      </c>
      <c r="E48" s="1">
        <v>62</v>
      </c>
      <c r="F48" s="1" t="str">
        <f>IF(AND(E48&gt;=2,E48&lt;=17),"child_adolescent",IF(AND(E48&gt;=18,E48&lt;=39),"young",IF(AND(E48&gt;=40,E48&lt;=59),"middle",IF(E48&gt;=60,"old",NA))))</f>
        <v>old</v>
      </c>
      <c r="G48" s="1">
        <v>0.53720002</v>
      </c>
      <c r="H48" s="1">
        <f t="shared" si="1"/>
        <v>0.86020002</v>
      </c>
      <c r="I48" s="1">
        <v>-0.002406429</v>
      </c>
      <c r="J48" s="1">
        <v>-0.0016575</v>
      </c>
      <c r="K48" s="1">
        <v>0.089155235</v>
      </c>
      <c r="L48" s="1">
        <v>0.042274761</v>
      </c>
      <c r="M48" s="1">
        <v>0.032781427</v>
      </c>
      <c r="N48" s="1">
        <v>0.031666309</v>
      </c>
      <c r="O48" s="1">
        <v>0.040957142</v>
      </c>
      <c r="P48" s="1">
        <v>0.021927142</v>
      </c>
      <c r="Q48" s="1">
        <v>0.041896785</v>
      </c>
      <c r="R48" s="1">
        <v>0.014703333</v>
      </c>
      <c r="S48" s="1">
        <v>-0.003850238</v>
      </c>
      <c r="T48" s="1">
        <v>-0.001906667</v>
      </c>
      <c r="U48" s="1">
        <v>-0.005403809</v>
      </c>
      <c r="V48" s="1">
        <v>-0.006035595</v>
      </c>
      <c r="W48" s="1">
        <v>-0.002223333</v>
      </c>
    </row>
    <row r="49" s="1" customFormat="1" spans="1:23">
      <c r="A49" s="1" t="s">
        <v>619</v>
      </c>
      <c r="B49" s="1">
        <v>0.056454243</v>
      </c>
      <c r="C49" s="1">
        <v>0.077577519</v>
      </c>
      <c r="D49" s="1">
        <v>4</v>
      </c>
      <c r="E49" s="1">
        <v>61</v>
      </c>
      <c r="F49" s="1" t="str">
        <f>IF(AND(E49&gt;=2,E49&lt;=17),"child_adolescent",IF(AND(E49&gt;=18,E49&lt;=39),"young",IF(AND(E49&gt;=40,E49&lt;=59),"middle",IF(E49&gt;=60,"old",NA))))</f>
        <v>old</v>
      </c>
      <c r="G49" s="1">
        <v>0.447200077</v>
      </c>
      <c r="H49" s="1">
        <f t="shared" si="1"/>
        <v>0.770200077</v>
      </c>
      <c r="I49" s="1">
        <v>0.018613333</v>
      </c>
      <c r="J49" s="1">
        <v>-0.005841547</v>
      </c>
      <c r="K49" s="1">
        <v>0.091191188</v>
      </c>
      <c r="L49" s="1">
        <v>-0.012680952</v>
      </c>
      <c r="M49" s="1">
        <v>-0.002393928</v>
      </c>
      <c r="N49" s="1">
        <v>0.042408332</v>
      </c>
      <c r="O49" s="1">
        <v>-0.003788809</v>
      </c>
      <c r="P49" s="1">
        <v>0.038112261</v>
      </c>
      <c r="Q49" s="1">
        <v>-0.00055</v>
      </c>
      <c r="R49" s="1">
        <v>0.013700119</v>
      </c>
      <c r="S49" s="1">
        <v>0.022014524</v>
      </c>
      <c r="T49" s="1">
        <v>-0.003308333</v>
      </c>
      <c r="U49" s="1">
        <v>0.007998928</v>
      </c>
      <c r="V49" s="1">
        <v>0.004989286</v>
      </c>
      <c r="W49" s="1">
        <v>-0.000179048</v>
      </c>
    </row>
    <row r="50" s="1" customFormat="1" spans="1:23">
      <c r="A50" s="1" t="s">
        <v>620</v>
      </c>
      <c r="B50" s="1">
        <v>0.097110159</v>
      </c>
      <c r="C50" s="1">
        <v>0.053609514</v>
      </c>
      <c r="D50" s="1">
        <v>1</v>
      </c>
      <c r="E50" s="1">
        <v>61</v>
      </c>
      <c r="F50" s="1" t="str">
        <f>IF(AND(E50&gt;=2,E50&lt;=17),"child_adolescent",IF(AND(E50&gt;=18,E50&lt;=39),"young",IF(AND(E50&gt;=40,E50&lt;=59),"middle",IF(E50&gt;=60,"old",NA))))</f>
        <v>old</v>
      </c>
      <c r="G50" s="1">
        <v>0.487200123</v>
      </c>
      <c r="H50" s="1">
        <f t="shared" si="1"/>
        <v>0.810200123</v>
      </c>
      <c r="I50" s="1">
        <v>0.037102618</v>
      </c>
      <c r="J50" s="1">
        <v>0.000224524</v>
      </c>
      <c r="K50" s="1">
        <v>0.067682141</v>
      </c>
      <c r="L50" s="1">
        <v>0.046733332</v>
      </c>
      <c r="M50" s="1">
        <v>0.020303927</v>
      </c>
      <c r="N50" s="1">
        <v>0.024566666</v>
      </c>
      <c r="O50" s="1">
        <v>0.053389523</v>
      </c>
      <c r="P50" s="1">
        <v>-0.000699643</v>
      </c>
      <c r="Q50" s="1">
        <v>0.026539523</v>
      </c>
      <c r="R50" s="1">
        <v>0.010828095</v>
      </c>
      <c r="S50" s="1">
        <v>0.013540714</v>
      </c>
      <c r="T50" s="1">
        <v>0.006347143</v>
      </c>
      <c r="U50" s="1">
        <v>-0.005829643</v>
      </c>
      <c r="V50" s="1">
        <v>0.001423095</v>
      </c>
      <c r="W50" s="1">
        <v>0.004608333</v>
      </c>
    </row>
    <row r="51" s="1" customFormat="1" spans="1:23">
      <c r="A51" s="1" t="s">
        <v>621</v>
      </c>
      <c r="B51" s="1">
        <v>0.063108341</v>
      </c>
      <c r="C51" s="1">
        <v>-0.041303586</v>
      </c>
      <c r="D51" s="1">
        <v>2</v>
      </c>
      <c r="E51" s="1">
        <v>61</v>
      </c>
      <c r="F51" s="1" t="str">
        <f>IF(AND(E51&gt;=2,E51&lt;=17),"child_adolescent",IF(AND(E51&gt;=18,E51&lt;=39),"young",IF(AND(E51&gt;=40,E51&lt;=59),"middle",IF(E51&gt;=60,"old",NA))))</f>
        <v>old</v>
      </c>
      <c r="G51" s="1">
        <v>0.417200034</v>
      </c>
      <c r="H51" s="1">
        <f t="shared" si="1"/>
        <v>0.740200034</v>
      </c>
      <c r="I51" s="1">
        <v>0.000372857</v>
      </c>
      <c r="J51" s="1">
        <v>0.073057498</v>
      </c>
      <c r="K51" s="1">
        <v>-0.001073333</v>
      </c>
      <c r="L51" s="1">
        <v>-0.009733571</v>
      </c>
      <c r="M51" s="1">
        <v>0.049987142</v>
      </c>
      <c r="N51" s="1">
        <v>-0.005226111</v>
      </c>
      <c r="O51" s="1">
        <v>-0.004998571</v>
      </c>
      <c r="P51" s="1">
        <v>0.033916626</v>
      </c>
      <c r="Q51" s="1">
        <v>-0.001134762</v>
      </c>
      <c r="R51" s="1">
        <v>0.010237857</v>
      </c>
      <c r="S51" s="1">
        <v>-0.010491666</v>
      </c>
      <c r="T51" s="1">
        <v>0.014625952</v>
      </c>
      <c r="U51" s="1">
        <v>0.051742856</v>
      </c>
      <c r="V51" s="1">
        <v>0.003485119</v>
      </c>
      <c r="W51" s="1">
        <v>-0.000132857</v>
      </c>
    </row>
    <row r="52" s="1" customFormat="1" spans="1:23">
      <c r="A52" s="1" t="s">
        <v>622</v>
      </c>
      <c r="B52" s="1">
        <v>0.041763587</v>
      </c>
      <c r="C52" s="1">
        <v>0.075700922</v>
      </c>
      <c r="D52" s="1">
        <v>4</v>
      </c>
      <c r="E52" s="1">
        <v>61</v>
      </c>
      <c r="F52" s="1" t="str">
        <f>IF(AND(E52&gt;=2,E52&lt;=17),"child_adolescent",IF(AND(E52&gt;=18,E52&lt;=39),"young",IF(AND(E52&gt;=40,E52&lt;=59),"middle",IF(E52&gt;=60,"old",NA))))</f>
        <v>old</v>
      </c>
      <c r="G52" s="1">
        <v>0.397199940000291</v>
      </c>
      <c r="H52" s="1">
        <f t="shared" si="1"/>
        <v>0.720199940000291</v>
      </c>
      <c r="I52" s="1">
        <v>-0.005429206</v>
      </c>
      <c r="J52" s="1">
        <v>0.007359761</v>
      </c>
      <c r="K52" s="1">
        <v>0.093715355</v>
      </c>
      <c r="L52" s="1">
        <v>-0.017713809</v>
      </c>
      <c r="M52" s="1">
        <v>-0.007798492</v>
      </c>
      <c r="N52" s="1">
        <v>-0.007573333</v>
      </c>
      <c r="O52" s="1">
        <v>0.020607579</v>
      </c>
      <c r="P52" s="1">
        <v>0.003239524</v>
      </c>
      <c r="Q52" s="1">
        <v>-0.000763333</v>
      </c>
      <c r="R52" s="1">
        <v>0.009930238</v>
      </c>
      <c r="S52" s="1">
        <v>0.021685476</v>
      </c>
      <c r="T52" s="1">
        <v>0.03011238</v>
      </c>
      <c r="U52" s="1">
        <v>0.008193571</v>
      </c>
      <c r="V52" s="1">
        <v>-0.006103095</v>
      </c>
      <c r="W52" s="1">
        <v>-0.002906667</v>
      </c>
    </row>
    <row r="53" s="1" customFormat="1" spans="1:23">
      <c r="A53" s="1" t="s">
        <v>623</v>
      </c>
      <c r="B53" s="1">
        <v>0.007645021</v>
      </c>
      <c r="C53" s="1">
        <v>0.014402758</v>
      </c>
      <c r="D53" s="1">
        <v>3</v>
      </c>
      <c r="E53" s="1">
        <v>61</v>
      </c>
      <c r="F53" s="1" t="str">
        <f>IF(AND(E53&gt;=2,E53&lt;=17),"child_adolescent",IF(AND(E53&gt;=18,E53&lt;=39),"young",IF(AND(E53&gt;=40,E53&lt;=59),"middle",IF(E53&gt;=60,"old",NA))))</f>
        <v>old</v>
      </c>
      <c r="G53" s="1">
        <v>0.41719989800466</v>
      </c>
      <c r="H53" s="1">
        <f t="shared" si="1"/>
        <v>0.74019989800466</v>
      </c>
      <c r="I53" s="1">
        <v>-0.004862936</v>
      </c>
      <c r="J53" s="1">
        <v>-0.011700952</v>
      </c>
      <c r="K53" s="1">
        <v>-0.003877222</v>
      </c>
      <c r="L53" s="1">
        <v>-0.021184523</v>
      </c>
      <c r="M53" s="1">
        <v>-0.006114047</v>
      </c>
      <c r="N53" s="1">
        <v>-0.008157936</v>
      </c>
      <c r="O53" s="1">
        <v>-0.003093333</v>
      </c>
      <c r="P53" s="1">
        <v>0.093748093</v>
      </c>
      <c r="Q53" s="1">
        <v>0.012818333</v>
      </c>
      <c r="R53" s="1">
        <v>0.010017857</v>
      </c>
      <c r="S53" s="1">
        <v>0.030881666</v>
      </c>
      <c r="T53" s="1">
        <v>-0.002627341</v>
      </c>
      <c r="U53" s="1">
        <v>0.008304286</v>
      </c>
      <c r="V53" s="1">
        <v>-0.005901667</v>
      </c>
      <c r="W53" s="1">
        <v>-0.002157857</v>
      </c>
    </row>
    <row r="54" s="1" customFormat="1" spans="1:23">
      <c r="A54" s="1" t="s">
        <v>624</v>
      </c>
      <c r="B54" s="1">
        <v>-0.003838758</v>
      </c>
      <c r="C54" s="1">
        <v>-0.00368979</v>
      </c>
      <c r="D54" s="1">
        <v>3</v>
      </c>
      <c r="E54" s="1">
        <v>55</v>
      </c>
      <c r="F54" s="1" t="str">
        <f>IF(AND(E54&gt;=2,E54&lt;=17),"child_adolescent",IF(AND(E54&gt;=18,E54&lt;=39),"young",IF(AND(E54&gt;=40,E54&lt;=59),"middle",IF(E54&gt;=60,"old",NA))))</f>
        <v>middle</v>
      </c>
      <c r="G54" s="1">
        <v>0.29719996799534</v>
      </c>
      <c r="H54" s="1">
        <f t="shared" si="1"/>
        <v>0.62019996799534</v>
      </c>
      <c r="I54" s="1">
        <v>0.00024631</v>
      </c>
      <c r="J54" s="1">
        <v>-0.011184761</v>
      </c>
      <c r="K54" s="1">
        <v>-0.007684404</v>
      </c>
      <c r="L54" s="1">
        <v>-0.013917142</v>
      </c>
      <c r="M54" s="1">
        <v>0.003850238</v>
      </c>
      <c r="N54" s="1">
        <v>-0.009497023</v>
      </c>
      <c r="O54" s="1">
        <v>-0.011828333</v>
      </c>
      <c r="P54" s="1">
        <v>-0.007984285</v>
      </c>
      <c r="Q54" s="1">
        <v>-0.000282381</v>
      </c>
      <c r="R54" s="1">
        <v>0.00741</v>
      </c>
      <c r="S54" s="1">
        <v>0.028920476</v>
      </c>
      <c r="T54" s="1">
        <v>-0.004006309</v>
      </c>
      <c r="U54" s="1">
        <v>0.007373571</v>
      </c>
      <c r="V54" s="1">
        <v>0.009438571</v>
      </c>
      <c r="W54" s="1">
        <v>-0.001421667</v>
      </c>
    </row>
  </sheetData>
  <autoFilter ref="A1:W54">
    <extLst/>
  </autoFilter>
  <conditionalFormatting sqref="I1:V1">
    <cfRule type="duplicateValues" dxfId="0" priority="2"/>
  </conditionalFormatting>
  <conditionalFormatting sqref="W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6"/>
  <sheetViews>
    <sheetView tabSelected="1" workbookViewId="0">
      <pane xSplit="1" ySplit="1" topLeftCell="L2" activePane="bottomRight" state="frozen"/>
      <selection/>
      <selection pane="topRight"/>
      <selection pane="bottomLeft"/>
      <selection pane="bottomRight" activeCell="X1" sqref="X1"/>
    </sheetView>
  </sheetViews>
  <sheetFormatPr defaultColWidth="10" defaultRowHeight="14.4"/>
  <cols>
    <col min="1" max="6" width="10" style="1"/>
    <col min="7" max="8" width="12.8888888888889" style="1"/>
    <col min="9" max="23" width="14.1111111111111" style="1"/>
    <col min="24" max="16384" width="10" style="1"/>
  </cols>
  <sheetData>
    <row r="1" s="1" customFormat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625</v>
      </c>
      <c r="K1" s="1" t="s">
        <v>626</v>
      </c>
      <c r="L1" s="1" t="s">
        <v>627</v>
      </c>
      <c r="M1" s="1" t="s">
        <v>628</v>
      </c>
      <c r="N1" s="1" t="s">
        <v>629</v>
      </c>
      <c r="O1" s="1" t="s">
        <v>8</v>
      </c>
      <c r="P1" s="1" t="s">
        <v>630</v>
      </c>
      <c r="Q1" s="1" t="s">
        <v>16</v>
      </c>
      <c r="R1" s="1" t="s">
        <v>631</v>
      </c>
      <c r="S1" s="1" t="s">
        <v>632</v>
      </c>
      <c r="T1" s="1" t="s">
        <v>20</v>
      </c>
      <c r="U1" s="2" t="s">
        <v>633</v>
      </c>
      <c r="V1" s="2" t="s">
        <v>634</v>
      </c>
      <c r="W1" s="2" t="s">
        <v>635</v>
      </c>
    </row>
    <row r="2" s="1" customFormat="1" spans="1:23">
      <c r="A2" s="1" t="s">
        <v>636</v>
      </c>
      <c r="B2" s="1">
        <v>-0.057649714</v>
      </c>
      <c r="C2" s="1">
        <v>0.020072497</v>
      </c>
      <c r="D2" s="1">
        <v>1</v>
      </c>
      <c r="E2" s="1">
        <v>68</v>
      </c>
      <c r="F2" s="1" t="str">
        <f>IF(AND(E2&gt;=2,E2&lt;=17),"child_adolescent",IF(AND(E2&gt;=18,E2&lt;=39),"young",IF(AND(E2&gt;=40,E2&lt;=59),"middle",IF(E2&gt;=60,"old",NA))))</f>
        <v>old</v>
      </c>
      <c r="G2" s="1">
        <v>0.337380942647411</v>
      </c>
      <c r="H2" s="1">
        <f>0.533+G2</f>
        <v>0.870380942647411</v>
      </c>
      <c r="I2" s="1">
        <v>0.048557538</v>
      </c>
      <c r="J2" s="1">
        <v>0.026386904</v>
      </c>
      <c r="K2" s="1">
        <v>-0.005469104</v>
      </c>
      <c r="L2" s="1">
        <v>0.014956349</v>
      </c>
      <c r="M2" s="1">
        <v>0.011518707</v>
      </c>
      <c r="N2" s="1">
        <v>0.027712301</v>
      </c>
      <c r="O2" s="1">
        <v>-0.006892857</v>
      </c>
      <c r="P2" s="1">
        <v>0.011236111</v>
      </c>
      <c r="Q2" s="1">
        <v>-0.001537698</v>
      </c>
      <c r="R2" s="1">
        <v>0.010779762</v>
      </c>
      <c r="S2" s="1">
        <v>-0.005933673</v>
      </c>
      <c r="T2" s="1">
        <v>0.006107143</v>
      </c>
      <c r="U2" s="1">
        <v>-0.009626984</v>
      </c>
      <c r="V2" s="1">
        <v>0.006613945</v>
      </c>
      <c r="W2" s="1">
        <v>0.015825396</v>
      </c>
    </row>
    <row r="3" s="1" customFormat="1" spans="1:23">
      <c r="A3" s="1" t="s">
        <v>637</v>
      </c>
      <c r="B3" s="1">
        <v>-0.057381478</v>
      </c>
      <c r="C3" s="1">
        <v>0.022004064</v>
      </c>
      <c r="D3" s="1">
        <v>1</v>
      </c>
      <c r="E3" s="1">
        <v>70</v>
      </c>
      <c r="F3" s="1" t="str">
        <f>IF(AND(E3&gt;=2,E3&lt;=17),"child_adolescent",IF(AND(E3&gt;=18,E3&lt;=39),"young",IF(AND(E3&gt;=40,E3&lt;=59),"middle",IF(E3&gt;=60,"old",NA))))</f>
        <v>old</v>
      </c>
      <c r="G3" s="1">
        <v>0.377380942618661</v>
      </c>
      <c r="H3" s="1">
        <f t="shared" ref="H3:H46" si="0">0.533+G3</f>
        <v>0.910380942618661</v>
      </c>
      <c r="I3" s="1">
        <v>0.045992062</v>
      </c>
      <c r="J3" s="1">
        <v>0.017664682</v>
      </c>
      <c r="K3" s="1">
        <v>-0.006342403</v>
      </c>
      <c r="L3" s="1">
        <v>0.002085317</v>
      </c>
      <c r="M3" s="1">
        <v>0.013521825</v>
      </c>
      <c r="N3" s="1">
        <v>-0.012236111</v>
      </c>
      <c r="O3" s="1">
        <v>-0.003644841</v>
      </c>
      <c r="P3" s="1">
        <v>0.013769841</v>
      </c>
      <c r="Q3" s="1">
        <v>0.013964285</v>
      </c>
      <c r="R3" s="1">
        <v>-0.002580499</v>
      </c>
      <c r="S3" s="1">
        <v>0.005083333</v>
      </c>
      <c r="T3" s="1">
        <v>0.025540248</v>
      </c>
      <c r="U3" s="1">
        <v>0.000803571</v>
      </c>
      <c r="V3" s="1">
        <v>0.005856009</v>
      </c>
      <c r="W3" s="1">
        <v>0.015833333</v>
      </c>
    </row>
    <row r="4" s="1" customFormat="1" spans="1:23">
      <c r="A4" s="1" t="s">
        <v>638</v>
      </c>
      <c r="B4" s="1">
        <v>-0.060583827</v>
      </c>
      <c r="C4" s="1">
        <v>0.012282665</v>
      </c>
      <c r="D4" s="1">
        <v>1</v>
      </c>
      <c r="E4" s="1">
        <v>69</v>
      </c>
      <c r="F4" s="1" t="str">
        <f>IF(AND(E4&gt;=2,E4&lt;=17),"child_adolescent",IF(AND(E4&gt;=18,E4&lt;=39),"young",IF(AND(E4&gt;=40,E4&lt;=59),"middle",IF(E4&gt;=60,"old",NA))))</f>
        <v>old</v>
      </c>
      <c r="G4" s="1">
        <v>0.327380944027113</v>
      </c>
      <c r="H4" s="1">
        <f t="shared" si="0"/>
        <v>0.860380944027113</v>
      </c>
      <c r="I4" s="1">
        <v>0.049640872</v>
      </c>
      <c r="J4" s="1">
        <v>0.020320294</v>
      </c>
      <c r="K4" s="1">
        <v>-0.000811791</v>
      </c>
      <c r="L4" s="1">
        <v>0.010654761</v>
      </c>
      <c r="M4" s="1">
        <v>0.010888889</v>
      </c>
      <c r="N4" s="1">
        <v>0.018792516</v>
      </c>
      <c r="O4" s="1">
        <v>0.005289682</v>
      </c>
      <c r="P4" s="1">
        <v>0.007490079</v>
      </c>
      <c r="Q4" s="1">
        <v>0.017994047</v>
      </c>
      <c r="R4" s="1">
        <v>0.011127834</v>
      </c>
      <c r="S4" s="1">
        <v>0.007787698</v>
      </c>
      <c r="T4" s="1">
        <v>-0.003146825</v>
      </c>
      <c r="U4" s="1">
        <v>-0.010356292</v>
      </c>
      <c r="V4" s="1">
        <v>0.006531746</v>
      </c>
      <c r="W4" s="1">
        <v>-0.005371032</v>
      </c>
    </row>
    <row r="5" s="1" customFormat="1" spans="1:23">
      <c r="A5" s="1" t="s">
        <v>639</v>
      </c>
      <c r="B5" s="1">
        <v>-0.056335669</v>
      </c>
      <c r="C5" s="1">
        <v>-0.011062877</v>
      </c>
      <c r="D5" s="1">
        <v>3</v>
      </c>
      <c r="E5" s="1">
        <v>69</v>
      </c>
      <c r="F5" s="1" t="str">
        <f>IF(AND(E5&gt;=2,E5&lt;=17),"child_adolescent",IF(AND(E5&gt;=18,E5&lt;=39),"young",IF(AND(E5&gt;=40,E5&lt;=59),"middle",IF(E5&gt;=60,"old",NA))))</f>
        <v>old</v>
      </c>
      <c r="G5" s="1">
        <v>0.407380943509148</v>
      </c>
      <c r="H5" s="1">
        <f t="shared" si="0"/>
        <v>0.940380943509148</v>
      </c>
      <c r="I5" s="1">
        <v>0.029406745</v>
      </c>
      <c r="J5" s="1">
        <v>0.02594246</v>
      </c>
      <c r="K5" s="1">
        <v>0.025302153</v>
      </c>
      <c r="L5" s="1">
        <v>0.011545635</v>
      </c>
      <c r="M5" s="1">
        <v>0.012053571</v>
      </c>
      <c r="N5" s="1">
        <v>-0.011323412</v>
      </c>
      <c r="O5" s="1">
        <v>0.014529761</v>
      </c>
      <c r="P5" s="1">
        <v>0.010039682</v>
      </c>
      <c r="Q5" s="1">
        <v>0.011815476</v>
      </c>
      <c r="R5" s="1">
        <v>0.010041666</v>
      </c>
      <c r="S5" s="1">
        <v>0.015837301</v>
      </c>
      <c r="T5" s="1">
        <v>-0.005662698</v>
      </c>
      <c r="U5" s="1">
        <v>0.016678571</v>
      </c>
      <c r="V5" s="1">
        <v>0.004730159</v>
      </c>
      <c r="W5" s="1">
        <v>0.006244047</v>
      </c>
    </row>
    <row r="6" s="1" customFormat="1" spans="1:23">
      <c r="A6" s="1" t="s">
        <v>640</v>
      </c>
      <c r="B6" s="1">
        <v>-0.057642017</v>
      </c>
      <c r="C6" s="1">
        <v>0.013063237</v>
      </c>
      <c r="D6" s="1">
        <v>1</v>
      </c>
      <c r="E6" s="1">
        <v>69</v>
      </c>
      <c r="F6" s="1" t="str">
        <f>IF(AND(E6&gt;=2,E6&lt;=17),"child_adolescent",IF(AND(E6&gt;=18,E6&lt;=39),"young",IF(AND(E6&gt;=40,E6&lt;=59),"middle",IF(E6&gt;=60,"old",NA))))</f>
        <v>old</v>
      </c>
      <c r="G6" s="1">
        <v>0.347380942801897</v>
      </c>
      <c r="H6" s="1">
        <f t="shared" si="0"/>
        <v>0.880380942801897</v>
      </c>
      <c r="I6" s="1">
        <v>0.041407595</v>
      </c>
      <c r="J6" s="1">
        <v>0.01990873</v>
      </c>
      <c r="K6" s="1">
        <v>-0.000936508</v>
      </c>
      <c r="L6" s="1">
        <v>0.005766723</v>
      </c>
      <c r="M6" s="1">
        <v>0.014994047</v>
      </c>
      <c r="N6" s="1">
        <v>0.019714285</v>
      </c>
      <c r="O6" s="1">
        <v>-0.005490079</v>
      </c>
      <c r="P6" s="1">
        <v>0.011184524</v>
      </c>
      <c r="Q6" s="1">
        <v>0.016626984</v>
      </c>
      <c r="R6" s="1">
        <v>-0.020515873</v>
      </c>
      <c r="S6" s="1">
        <v>0.007035714</v>
      </c>
      <c r="T6" s="1">
        <v>0.018282596</v>
      </c>
      <c r="U6" s="1">
        <v>-0.000271825</v>
      </c>
      <c r="V6" s="1">
        <v>0.004480159</v>
      </c>
      <c r="W6" s="1">
        <v>0.021825396</v>
      </c>
    </row>
    <row r="7" s="1" customFormat="1" spans="1:23">
      <c r="A7" s="1" t="s">
        <v>641</v>
      </c>
      <c r="B7" s="1">
        <v>0.004682596</v>
      </c>
      <c r="C7" s="1">
        <v>-0.037319557</v>
      </c>
      <c r="D7" s="1">
        <v>2</v>
      </c>
      <c r="E7" s="1">
        <v>69</v>
      </c>
      <c r="F7" s="1" t="str">
        <f>IF(AND(E7&gt;=2,E7&lt;=17),"child_adolescent",IF(AND(E7&gt;=18,E7&lt;=39),"young",IF(AND(E7&gt;=40,E7&lt;=59),"middle",IF(E7&gt;=60,"old",NA))))</f>
        <v>old</v>
      </c>
      <c r="G7" s="1">
        <v>0.197380948828053</v>
      </c>
      <c r="H7" s="1">
        <f t="shared" si="0"/>
        <v>0.730380948828053</v>
      </c>
      <c r="I7" s="1">
        <v>-0.03100992</v>
      </c>
      <c r="J7" s="1">
        <v>0.005311508</v>
      </c>
      <c r="K7" s="1">
        <v>-0.007022676</v>
      </c>
      <c r="L7" s="1">
        <v>0.020672618</v>
      </c>
      <c r="M7" s="1">
        <v>0.014918934</v>
      </c>
      <c r="N7" s="1">
        <v>-0.007248016</v>
      </c>
      <c r="O7" s="1">
        <v>0.000482143</v>
      </c>
      <c r="P7" s="1">
        <v>0.009934524</v>
      </c>
      <c r="Q7" s="1">
        <v>-0.000192461</v>
      </c>
      <c r="R7" s="1">
        <v>0.013428571</v>
      </c>
      <c r="S7" s="1">
        <v>-0.001428288</v>
      </c>
      <c r="T7" s="1">
        <v>-0.000363095</v>
      </c>
      <c r="U7" s="1">
        <v>-0.002333333</v>
      </c>
      <c r="V7" s="1">
        <v>-0.017904478</v>
      </c>
      <c r="W7" s="1">
        <v>-0.003255952</v>
      </c>
    </row>
    <row r="8" s="1" customFormat="1" spans="1:23">
      <c r="A8" s="1" t="s">
        <v>642</v>
      </c>
      <c r="B8" s="1">
        <v>-0.027151562</v>
      </c>
      <c r="C8" s="1">
        <v>-0.032351426</v>
      </c>
      <c r="D8" s="1">
        <v>4</v>
      </c>
      <c r="E8" s="1">
        <v>69</v>
      </c>
      <c r="F8" s="1" t="str">
        <f>IF(AND(E8&gt;=2,E8&lt;=17),"child_adolescent",IF(AND(E8&gt;=18,E8&lt;=39),"young",IF(AND(E8&gt;=40,E8&lt;=59),"middle",IF(E8&gt;=60,"old",NA))))</f>
        <v>old</v>
      </c>
      <c r="G8" s="1">
        <v>0.307380946714103</v>
      </c>
      <c r="H8" s="1">
        <f t="shared" si="0"/>
        <v>0.840380946714103</v>
      </c>
      <c r="I8" s="1">
        <v>0.005839286</v>
      </c>
      <c r="J8" s="1">
        <v>0.002378968</v>
      </c>
      <c r="K8" s="1">
        <v>0.041335316</v>
      </c>
      <c r="L8" s="1">
        <v>-0.002797619</v>
      </c>
      <c r="M8" s="1">
        <v>0.006634921</v>
      </c>
      <c r="N8" s="1">
        <v>0.022708333</v>
      </c>
      <c r="O8" s="1">
        <v>0.007755952</v>
      </c>
      <c r="P8" s="1">
        <v>-0.005569444</v>
      </c>
      <c r="Q8" s="1">
        <v>-0.012561508</v>
      </c>
      <c r="R8" s="1">
        <v>0.011017857</v>
      </c>
      <c r="S8" s="1">
        <v>0.022238095</v>
      </c>
      <c r="T8" s="1">
        <v>-0.002603174</v>
      </c>
      <c r="U8" s="1">
        <v>-0.005849206</v>
      </c>
      <c r="V8" s="1">
        <v>0.007595238</v>
      </c>
      <c r="W8" s="1">
        <v>-0.003160714</v>
      </c>
    </row>
    <row r="9" s="1" customFormat="1" spans="1:23">
      <c r="A9" s="1" t="s">
        <v>643</v>
      </c>
      <c r="B9" s="1">
        <v>-0.050562814</v>
      </c>
      <c r="C9" s="1">
        <v>0.007009905</v>
      </c>
      <c r="D9" s="1">
        <v>3</v>
      </c>
      <c r="E9" s="1">
        <v>70</v>
      </c>
      <c r="F9" s="1" t="str">
        <f>IF(AND(E9&gt;=2,E9&lt;=17),"child_adolescent",IF(AND(E9&gt;=18,E9&lt;=39),"young",IF(AND(E9&gt;=40,E9&lt;=59),"middle",IF(E9&gt;=60,"old",NA))))</f>
        <v>old</v>
      </c>
      <c r="G9" s="1">
        <v>0.327380944263755</v>
      </c>
      <c r="H9" s="1">
        <f t="shared" si="0"/>
        <v>0.860380944263755</v>
      </c>
      <c r="I9" s="1">
        <v>0.040966269</v>
      </c>
      <c r="J9" s="1">
        <v>0.015386904</v>
      </c>
      <c r="K9" s="1">
        <v>-0.002488095</v>
      </c>
      <c r="L9" s="1">
        <v>0.018623015</v>
      </c>
      <c r="M9" s="1">
        <v>0.009335317</v>
      </c>
      <c r="N9" s="1">
        <v>-0.010507936</v>
      </c>
      <c r="O9" s="1">
        <v>-0.00655754</v>
      </c>
      <c r="P9" s="1">
        <v>0.009896825</v>
      </c>
      <c r="Q9" s="1">
        <v>-0.006797619</v>
      </c>
      <c r="R9" s="1">
        <v>0.011650793</v>
      </c>
      <c r="S9" s="1">
        <v>0.015690476</v>
      </c>
      <c r="T9" s="1">
        <v>-0.005889739</v>
      </c>
      <c r="U9" s="1">
        <v>-0.002186508</v>
      </c>
      <c r="V9" s="1">
        <v>0.006636905</v>
      </c>
      <c r="W9" s="1">
        <v>0.010607143</v>
      </c>
    </row>
    <row r="10" s="1" customFormat="1" spans="1:23">
      <c r="A10" s="1" t="s">
        <v>644</v>
      </c>
      <c r="B10" s="1">
        <v>-0.059575451</v>
      </c>
      <c r="C10" s="1">
        <v>0.017350165</v>
      </c>
      <c r="D10" s="1">
        <v>1</v>
      </c>
      <c r="E10" s="1">
        <v>70</v>
      </c>
      <c r="F10" s="1" t="str">
        <f>IF(AND(E10&gt;=2,E10&lt;=17),"child_adolescent",IF(AND(E10&gt;=18,E10&lt;=39),"young",IF(AND(E10&gt;=40,E10&lt;=59),"middle",IF(E10&gt;=60,"old",NA))))</f>
        <v>old</v>
      </c>
      <c r="G10" s="1">
        <v>0.337380944319149</v>
      </c>
      <c r="H10" s="1">
        <f t="shared" si="0"/>
        <v>0.870380944319149</v>
      </c>
      <c r="I10" s="1">
        <v>0.049273808</v>
      </c>
      <c r="J10" s="1">
        <v>-0.000662982</v>
      </c>
      <c r="K10" s="1">
        <v>-0.004250283</v>
      </c>
      <c r="L10" s="1">
        <v>0.002763889</v>
      </c>
      <c r="M10" s="1">
        <v>0.018827381</v>
      </c>
      <c r="N10" s="1">
        <v>0.020380952</v>
      </c>
      <c r="O10" s="1">
        <v>0.018257936</v>
      </c>
      <c r="P10" s="1">
        <v>0.016615079</v>
      </c>
      <c r="Q10" s="1">
        <v>0.014964285</v>
      </c>
      <c r="R10" s="1">
        <v>0.008688492</v>
      </c>
      <c r="S10" s="1">
        <v>-0.00943254</v>
      </c>
      <c r="T10" s="1">
        <v>0.022590702</v>
      </c>
      <c r="U10" s="1">
        <v>0.001867064</v>
      </c>
      <c r="V10" s="1">
        <v>0.006858844</v>
      </c>
      <c r="W10" s="1">
        <v>-0.005045635</v>
      </c>
    </row>
    <row r="11" s="1" customFormat="1" spans="1:23">
      <c r="A11" s="1" t="s">
        <v>645</v>
      </c>
      <c r="B11" s="1">
        <v>-0.012696349</v>
      </c>
      <c r="C11" s="1">
        <v>-0.021997185</v>
      </c>
      <c r="D11" s="1">
        <v>4</v>
      </c>
      <c r="E11" s="1">
        <v>69</v>
      </c>
      <c r="F11" s="1" t="str">
        <f>IF(AND(E11&gt;=2,E11&lt;=17),"child_adolescent",IF(AND(E11&gt;=18,E11&lt;=39),"young",IF(AND(E11&gt;=40,E11&lt;=59),"middle",IF(E11&gt;=60,"old",NA))))</f>
        <v>old</v>
      </c>
      <c r="G11" s="1">
        <v>0.247380946998635</v>
      </c>
      <c r="H11" s="1">
        <f t="shared" si="0"/>
        <v>0.780380946998635</v>
      </c>
      <c r="I11" s="1">
        <v>-0.001975057</v>
      </c>
      <c r="J11" s="1">
        <v>-0.009714286</v>
      </c>
      <c r="K11" s="1">
        <v>0.00271627</v>
      </c>
      <c r="L11" s="1">
        <v>0.001995181</v>
      </c>
      <c r="M11" s="1">
        <v>0.009361111</v>
      </c>
      <c r="N11" s="1">
        <v>0.002698413</v>
      </c>
      <c r="O11" s="1">
        <v>-0.003698413</v>
      </c>
      <c r="P11" s="1">
        <v>-0.012944444</v>
      </c>
      <c r="Q11" s="1">
        <v>0.020277777</v>
      </c>
      <c r="R11" s="1">
        <v>-0.008865079</v>
      </c>
      <c r="S11" s="1">
        <v>0.017329365</v>
      </c>
      <c r="T11" s="1">
        <v>-0.005381944</v>
      </c>
      <c r="U11" s="1">
        <v>0.013065476</v>
      </c>
      <c r="V11" s="1">
        <v>0.008585317</v>
      </c>
      <c r="W11" s="1">
        <v>-0.002599206</v>
      </c>
    </row>
    <row r="12" s="1" customFormat="1" spans="1:23">
      <c r="A12" s="1" t="s">
        <v>646</v>
      </c>
      <c r="B12" s="1">
        <v>-0.050037657</v>
      </c>
      <c r="C12" s="1">
        <v>0.013812259</v>
      </c>
      <c r="D12" s="1">
        <v>1</v>
      </c>
      <c r="E12" s="1">
        <v>70</v>
      </c>
      <c r="F12" s="1" t="str">
        <f>IF(AND(E12&gt;=2,E12&lt;=17),"child_adolescent",IF(AND(E12&gt;=18,E12&lt;=39),"young",IF(AND(E12&gt;=40,E12&lt;=59),"middle",IF(E12&gt;=60,"old",NA))))</f>
        <v>old</v>
      </c>
      <c r="G12" s="1">
        <v>0.297380944003677</v>
      </c>
      <c r="H12" s="1">
        <f t="shared" si="0"/>
        <v>0.830380944003677</v>
      </c>
      <c r="I12" s="1">
        <v>0.044136903</v>
      </c>
      <c r="J12" s="1">
        <v>0.015857142</v>
      </c>
      <c r="K12" s="1">
        <v>0.027751983</v>
      </c>
      <c r="L12" s="1">
        <v>-0.007194444</v>
      </c>
      <c r="M12" s="1">
        <v>-0.002263889</v>
      </c>
      <c r="N12" s="1">
        <v>-0.010071428</v>
      </c>
      <c r="O12" s="1">
        <v>0.025085317</v>
      </c>
      <c r="P12" s="1">
        <v>0.008871032</v>
      </c>
      <c r="Q12" s="1">
        <v>-0.010061507</v>
      </c>
      <c r="R12" s="1">
        <v>0.015880952</v>
      </c>
      <c r="S12" s="1">
        <v>-0.008017857</v>
      </c>
      <c r="T12" s="1">
        <v>-0.004753968</v>
      </c>
      <c r="U12" s="1">
        <v>-0.004160714</v>
      </c>
      <c r="V12" s="1">
        <v>0.004984127</v>
      </c>
      <c r="W12" s="1">
        <v>0.019331349</v>
      </c>
    </row>
    <row r="13" s="1" customFormat="1" spans="1:23">
      <c r="A13" s="1" t="s">
        <v>647</v>
      </c>
      <c r="B13" s="1">
        <v>-0.015139514</v>
      </c>
      <c r="C13" s="1">
        <v>-0.029583264</v>
      </c>
      <c r="D13" s="1">
        <v>4</v>
      </c>
      <c r="E13" s="1">
        <v>71</v>
      </c>
      <c r="F13" s="1" t="str">
        <f>IF(AND(E13&gt;=2,E13&lt;=17),"child_adolescent",IF(AND(E13&gt;=18,E13&lt;=39),"young",IF(AND(E13&gt;=40,E13&lt;=59),"middle",IF(E13&gt;=60,"old",NA))))</f>
        <v>old</v>
      </c>
      <c r="G13" s="1">
        <v>0.297380946873523</v>
      </c>
      <c r="H13" s="1">
        <f t="shared" si="0"/>
        <v>0.830380946873523</v>
      </c>
      <c r="I13" s="1">
        <v>-0.009448412</v>
      </c>
      <c r="J13" s="1">
        <v>0.002672619</v>
      </c>
      <c r="K13" s="1">
        <v>-0.004644841</v>
      </c>
      <c r="L13" s="1">
        <v>0.003150794</v>
      </c>
      <c r="M13" s="1">
        <v>-0.010779762</v>
      </c>
      <c r="N13" s="1">
        <v>0.012900793</v>
      </c>
      <c r="O13" s="1">
        <v>0.024585317</v>
      </c>
      <c r="P13" s="1">
        <v>0.015319444</v>
      </c>
      <c r="Q13" s="1">
        <v>0.018932539</v>
      </c>
      <c r="R13" s="1">
        <v>0.003013889</v>
      </c>
      <c r="S13" s="1">
        <v>0.018742063</v>
      </c>
      <c r="T13" s="1">
        <v>-0.00372619</v>
      </c>
      <c r="U13" s="1">
        <v>0.015871031</v>
      </c>
      <c r="V13" s="1">
        <v>0.002698413</v>
      </c>
      <c r="W13" s="1">
        <v>-0.002878968</v>
      </c>
    </row>
    <row r="14" s="1" customFormat="1" spans="1:23">
      <c r="A14" s="1" t="s">
        <v>648</v>
      </c>
      <c r="B14" s="1">
        <v>-0.055524463</v>
      </c>
      <c r="C14" s="1">
        <v>-0.001143892</v>
      </c>
      <c r="D14" s="1">
        <v>3</v>
      </c>
      <c r="E14" s="1">
        <v>71</v>
      </c>
      <c r="F14" s="1" t="str">
        <f>IF(AND(E14&gt;=2,E14&lt;=17),"child_adolescent",IF(AND(E14&gt;=18,E14&lt;=39),"young",IF(AND(E14&gt;=40,E14&lt;=59),"middle",IF(E14&gt;=60,"old",NA))))</f>
        <v>old</v>
      </c>
      <c r="G14" s="1">
        <v>0.327380944673287</v>
      </c>
      <c r="H14" s="1">
        <f t="shared" si="0"/>
        <v>0.860380944673288</v>
      </c>
      <c r="I14" s="1">
        <v>0.044281745</v>
      </c>
      <c r="J14" s="1">
        <v>0.021500708</v>
      </c>
      <c r="K14" s="1">
        <v>0.025761479</v>
      </c>
      <c r="L14" s="1">
        <v>0.018718253</v>
      </c>
      <c r="M14" s="1">
        <v>-0.011477041</v>
      </c>
      <c r="N14" s="1">
        <v>-0.001740079</v>
      </c>
      <c r="O14" s="1">
        <v>-0.003335317</v>
      </c>
      <c r="P14" s="1">
        <v>-0.000595238</v>
      </c>
      <c r="Q14" s="1">
        <v>0.017571428</v>
      </c>
      <c r="R14" s="1">
        <v>0.002918651</v>
      </c>
      <c r="S14" s="1">
        <v>0.01694161</v>
      </c>
      <c r="T14" s="1">
        <v>-0.008472222</v>
      </c>
      <c r="U14" s="1">
        <v>0.006882936</v>
      </c>
      <c r="V14" s="1">
        <v>-0.005942602</v>
      </c>
      <c r="W14" s="1">
        <v>-0.002113095</v>
      </c>
    </row>
    <row r="15" s="1" customFormat="1" spans="1:23">
      <c r="A15" s="1" t="s">
        <v>649</v>
      </c>
      <c r="B15" s="1">
        <v>-0.014895267</v>
      </c>
      <c r="C15" s="1">
        <v>-0.029581584</v>
      </c>
      <c r="D15" s="1">
        <v>4</v>
      </c>
      <c r="E15" s="1">
        <v>69</v>
      </c>
      <c r="F15" s="1" t="str">
        <f>IF(AND(E15&gt;=2,E15&lt;=17),"child_adolescent",IF(AND(E15&gt;=18,E15&lt;=39),"young",IF(AND(E15&gt;=40,E15&lt;=59),"middle",IF(E15&gt;=60,"old",NA))))</f>
        <v>old</v>
      </c>
      <c r="G15" s="1">
        <v>0.307380945944931</v>
      </c>
      <c r="H15" s="1">
        <f t="shared" si="0"/>
        <v>0.840380945944931</v>
      </c>
      <c r="I15" s="1">
        <v>-0.012319444</v>
      </c>
      <c r="J15" s="1">
        <v>0.004964286</v>
      </c>
      <c r="K15" s="1">
        <v>-0.000484127</v>
      </c>
      <c r="L15" s="1">
        <v>0.002632937</v>
      </c>
      <c r="M15" s="1">
        <v>0.006757936</v>
      </c>
      <c r="N15" s="1">
        <v>0.017696428</v>
      </c>
      <c r="O15" s="1">
        <v>-0.005668651</v>
      </c>
      <c r="P15" s="1">
        <v>0.006746032</v>
      </c>
      <c r="Q15" s="1">
        <v>-0.013269841</v>
      </c>
      <c r="R15" s="1">
        <v>0.010109127</v>
      </c>
      <c r="S15" s="1">
        <v>0.007599206</v>
      </c>
      <c r="T15" s="1">
        <v>0.011935374</v>
      </c>
      <c r="U15" s="1">
        <v>-0.004460317</v>
      </c>
      <c r="V15" s="1">
        <v>0.004303571</v>
      </c>
      <c r="W15" s="1">
        <v>-0.004742063</v>
      </c>
    </row>
    <row r="16" s="1" customFormat="1" spans="1:23">
      <c r="A16" s="1" t="s">
        <v>650</v>
      </c>
      <c r="B16" s="1">
        <v>-0.061701437</v>
      </c>
      <c r="C16" s="1">
        <v>0.028864431</v>
      </c>
      <c r="D16" s="1">
        <v>1</v>
      </c>
      <c r="E16" s="1">
        <v>70</v>
      </c>
      <c r="F16" s="1" t="str">
        <f>IF(AND(E16&gt;=2,E16&lt;=17),"child_adolescent",IF(AND(E16&gt;=18,E16&lt;=39),"young",IF(AND(E16&gt;=40,E16&lt;=59),"middle",IF(E16&gt;=60,"old",NA))))</f>
        <v>old</v>
      </c>
      <c r="G16" s="1">
        <v>0.317380944386795</v>
      </c>
      <c r="H16" s="1">
        <f t="shared" si="0"/>
        <v>0.850380944386795</v>
      </c>
      <c r="I16" s="1">
        <v>0.058902776</v>
      </c>
      <c r="J16" s="1">
        <v>0.000539683</v>
      </c>
      <c r="K16" s="1">
        <v>-0.010605158</v>
      </c>
      <c r="L16" s="1">
        <v>-0.004827381</v>
      </c>
      <c r="M16" s="1">
        <v>0.01884127</v>
      </c>
      <c r="N16" s="1">
        <v>0.013307539</v>
      </c>
      <c r="O16" s="1">
        <v>0.031158729</v>
      </c>
      <c r="P16" s="1">
        <v>0.011482143</v>
      </c>
      <c r="Q16" s="1">
        <v>0.012478174</v>
      </c>
      <c r="R16" s="1">
        <v>-1.98e-5</v>
      </c>
      <c r="S16" s="1">
        <v>-0.006642857</v>
      </c>
      <c r="T16" s="1">
        <v>-0.001142857</v>
      </c>
      <c r="U16" s="1">
        <v>0.015333333</v>
      </c>
      <c r="V16" s="1">
        <v>0.007410714</v>
      </c>
      <c r="W16" s="1">
        <v>-0.003845238</v>
      </c>
    </row>
    <row r="17" s="1" customFormat="1" spans="1:23">
      <c r="A17" s="1" t="s">
        <v>651</v>
      </c>
      <c r="B17" s="1">
        <v>-0.038672781</v>
      </c>
      <c r="C17" s="1">
        <v>0.003269358</v>
      </c>
      <c r="D17" s="1">
        <v>3</v>
      </c>
      <c r="E17" s="1">
        <v>70</v>
      </c>
      <c r="F17" s="1" t="str">
        <f>IF(AND(E17&gt;=2,E17&lt;=17),"child_adolescent",IF(AND(E17&gt;=18,E17&lt;=39),"young",IF(AND(E17&gt;=40,E17&lt;=59),"middle",IF(E17&gt;=60,"old",NA))))</f>
        <v>old</v>
      </c>
      <c r="G17" s="1">
        <v>0.29738094423235</v>
      </c>
      <c r="H17" s="1">
        <f t="shared" si="0"/>
        <v>0.83038094423235</v>
      </c>
      <c r="I17" s="1">
        <v>0.02554365</v>
      </c>
      <c r="J17" s="1">
        <v>0.01279365</v>
      </c>
      <c r="K17" s="1">
        <v>-0.009541666</v>
      </c>
      <c r="L17" s="1">
        <v>0.009198412</v>
      </c>
      <c r="M17" s="1">
        <v>0.003176587</v>
      </c>
      <c r="N17" s="1">
        <v>0.010706349</v>
      </c>
      <c r="O17" s="1">
        <v>0.016263888</v>
      </c>
      <c r="P17" s="1">
        <v>-0.011138888</v>
      </c>
      <c r="Q17" s="1">
        <v>0.000259921</v>
      </c>
      <c r="R17" s="1">
        <v>0.011061508</v>
      </c>
      <c r="S17" s="1">
        <v>-0.002666667</v>
      </c>
      <c r="T17" s="1">
        <v>-0.003527778</v>
      </c>
      <c r="U17" s="1">
        <v>0.012920634</v>
      </c>
      <c r="V17" s="1">
        <v>0.002625</v>
      </c>
      <c r="W17" s="1">
        <v>0.017249999</v>
      </c>
    </row>
    <row r="18" s="1" customFormat="1" spans="1:23">
      <c r="A18" s="1" t="s">
        <v>652</v>
      </c>
      <c r="B18" s="1">
        <v>-0.015837342</v>
      </c>
      <c r="C18" s="1">
        <v>-0.014450555</v>
      </c>
      <c r="D18" s="1">
        <v>4</v>
      </c>
      <c r="E18" s="1">
        <v>71</v>
      </c>
      <c r="F18" s="1" t="str">
        <f>IF(AND(E18&gt;=2,E18&lt;=17),"child_adolescent",IF(AND(E18&gt;=18,E18&lt;=39),"young",IF(AND(E18&gt;=40,E18&lt;=59),"middle",IF(E18&gt;=60,"old",NA))))</f>
        <v>old</v>
      </c>
      <c r="G18" s="1">
        <v>0.297380945816776</v>
      </c>
      <c r="H18" s="1">
        <f t="shared" si="0"/>
        <v>0.830380945816777</v>
      </c>
      <c r="I18" s="1">
        <v>-0.000686508</v>
      </c>
      <c r="J18" s="1">
        <v>0.022357142</v>
      </c>
      <c r="K18" s="1">
        <v>-0.003480159</v>
      </c>
      <c r="L18" s="1">
        <v>0.003876984</v>
      </c>
      <c r="M18" s="1">
        <v>-0.019148809</v>
      </c>
      <c r="N18" s="1">
        <v>-0.000373016</v>
      </c>
      <c r="O18" s="1">
        <v>-0.002884921</v>
      </c>
      <c r="P18" s="1">
        <v>0.010918651</v>
      </c>
      <c r="Q18" s="1">
        <v>-0.003541667</v>
      </c>
      <c r="R18" s="1">
        <v>0.011628968</v>
      </c>
      <c r="S18" s="1">
        <v>-0.010156746</v>
      </c>
      <c r="T18" s="1">
        <v>0.017805555</v>
      </c>
      <c r="U18" s="1">
        <v>-5.75e-5</v>
      </c>
      <c r="V18" s="1">
        <v>0.003960317</v>
      </c>
      <c r="W18" s="1">
        <v>-0.00290873</v>
      </c>
    </row>
    <row r="19" s="1" customFormat="1" spans="1:23">
      <c r="A19" s="1" t="s">
        <v>653</v>
      </c>
      <c r="B19" s="1">
        <v>-0.031727519</v>
      </c>
      <c r="C19" s="1">
        <v>-0.018072937</v>
      </c>
      <c r="D19" s="1">
        <v>4</v>
      </c>
      <c r="E19" s="1">
        <v>69</v>
      </c>
      <c r="F19" s="1" t="str">
        <f>IF(AND(E19&gt;=2,E19&lt;=17),"child_adolescent",IF(AND(E19&gt;=18,E19&lt;=39),"young",IF(AND(E19&gt;=40,E19&lt;=59),"middle",IF(E19&gt;=60,"old",NA))))</f>
        <v>old</v>
      </c>
      <c r="G19" s="1">
        <v>0.347380944895987</v>
      </c>
      <c r="H19" s="1">
        <f t="shared" si="0"/>
        <v>0.880380944895987</v>
      </c>
      <c r="I19" s="1">
        <v>-0.000214286</v>
      </c>
      <c r="J19" s="1">
        <v>0.007752834</v>
      </c>
      <c r="K19" s="1">
        <v>-0.0036678</v>
      </c>
      <c r="L19" s="1">
        <v>0.008797619</v>
      </c>
      <c r="M19" s="1">
        <v>0.010263889</v>
      </c>
      <c r="N19" s="1">
        <v>0.02291865</v>
      </c>
      <c r="O19" s="1">
        <v>-0.004892857</v>
      </c>
      <c r="P19" s="1">
        <v>0.014488095</v>
      </c>
      <c r="Q19" s="1">
        <v>0.010706349</v>
      </c>
      <c r="R19" s="1">
        <v>0.009097222</v>
      </c>
      <c r="S19" s="1">
        <v>0.000827381</v>
      </c>
      <c r="T19" s="1">
        <v>0.02435119</v>
      </c>
      <c r="U19" s="1">
        <v>-0.000166667</v>
      </c>
      <c r="V19" s="1">
        <v>0.008439342</v>
      </c>
      <c r="W19" s="1">
        <v>0.022728174</v>
      </c>
    </row>
    <row r="20" s="1" customFormat="1" spans="1:23">
      <c r="A20" s="1" t="s">
        <v>654</v>
      </c>
      <c r="B20" s="1">
        <v>-0.010509944</v>
      </c>
      <c r="C20" s="1">
        <v>-0.011151328</v>
      </c>
      <c r="D20" s="1">
        <v>4</v>
      </c>
      <c r="E20" s="1">
        <v>71</v>
      </c>
      <c r="F20" s="1" t="str">
        <f>IF(AND(E20&gt;=2,E20&lt;=17),"child_adolescent",IF(AND(E20&gt;=18,E20&lt;=39),"young",IF(AND(E20&gt;=40,E20&lt;=59),"middle",IF(E20&gt;=60,"old",NA))))</f>
        <v>old</v>
      </c>
      <c r="G20" s="1">
        <v>0.177380949221385</v>
      </c>
      <c r="H20" s="1">
        <f t="shared" si="0"/>
        <v>0.710380949221385</v>
      </c>
      <c r="I20" s="1">
        <v>0.001823413</v>
      </c>
      <c r="J20" s="1">
        <v>0.018473072</v>
      </c>
      <c r="K20" s="1">
        <v>-0.004548753</v>
      </c>
      <c r="L20" s="1">
        <v>0.017432539</v>
      </c>
      <c r="M20" s="1">
        <v>0.012992063</v>
      </c>
      <c r="N20" s="1">
        <v>-0.009269841</v>
      </c>
      <c r="O20" s="1">
        <v>0.029353174</v>
      </c>
      <c r="P20" s="1">
        <v>-0.013394841</v>
      </c>
      <c r="Q20" s="1">
        <v>-0.002779761</v>
      </c>
      <c r="R20" s="1">
        <v>-0.00180754</v>
      </c>
      <c r="S20" s="1">
        <v>-0.00810119</v>
      </c>
      <c r="T20" s="1">
        <v>-0.002744047</v>
      </c>
      <c r="U20" s="1">
        <v>0.005503968</v>
      </c>
      <c r="V20" s="1">
        <v>-0.008643991</v>
      </c>
      <c r="W20" s="1">
        <v>-0.003170635</v>
      </c>
    </row>
    <row r="21" s="1" customFormat="1" spans="1:23">
      <c r="A21" s="1" t="s">
        <v>655</v>
      </c>
      <c r="B21" s="1">
        <v>-0.057407717</v>
      </c>
      <c r="C21" s="1">
        <v>0.015392502</v>
      </c>
      <c r="D21" s="1">
        <v>1</v>
      </c>
      <c r="E21" s="1">
        <v>70</v>
      </c>
      <c r="F21" s="1" t="str">
        <f>IF(AND(E21&gt;=2,E21&lt;=17),"child_adolescent",IF(AND(E21&gt;=18,E21&lt;=39),"young",IF(AND(E21&gt;=40,E21&lt;=59),"middle",IF(E21&gt;=60,"old",NA))))</f>
        <v>old</v>
      </c>
      <c r="G21" s="1">
        <v>0.417380940832247</v>
      </c>
      <c r="H21" s="1">
        <f t="shared" si="0"/>
        <v>0.950380940832247</v>
      </c>
      <c r="I21" s="1">
        <v>0.043098072</v>
      </c>
      <c r="J21" s="1">
        <v>0.016414682</v>
      </c>
      <c r="K21" s="1">
        <v>-0.003650793</v>
      </c>
      <c r="L21" s="1">
        <v>0.013272675</v>
      </c>
      <c r="M21" s="1">
        <v>0.015432539</v>
      </c>
      <c r="N21" s="1">
        <v>-0.005875</v>
      </c>
      <c r="O21" s="1">
        <v>0.021519841</v>
      </c>
      <c r="P21" s="1">
        <v>0.012799603</v>
      </c>
      <c r="Q21" s="1">
        <v>-0.013355158</v>
      </c>
      <c r="R21" s="1">
        <v>0.011640873</v>
      </c>
      <c r="S21" s="1">
        <v>-0.000759921</v>
      </c>
      <c r="T21" s="1">
        <v>-0.003621882</v>
      </c>
      <c r="U21" s="1">
        <v>0.013873015</v>
      </c>
      <c r="V21" s="1">
        <v>0.003680556</v>
      </c>
      <c r="W21" s="1">
        <v>0.022779761</v>
      </c>
    </row>
    <row r="22" s="1" customFormat="1" spans="1:23">
      <c r="A22" s="1" t="s">
        <v>656</v>
      </c>
      <c r="B22" s="1">
        <v>-0.015799225</v>
      </c>
      <c r="C22" s="1">
        <v>-0.029086379</v>
      </c>
      <c r="D22" s="1">
        <v>4</v>
      </c>
      <c r="E22" s="1">
        <v>68</v>
      </c>
      <c r="F22" s="1" t="str">
        <f>IF(AND(E22&gt;=2,E22&lt;=17),"child_adolescent",IF(AND(E22&gt;=18,E22&lt;=39),"young",IF(AND(E22&gt;=40,E22&lt;=59),"middle",IF(E22&gt;=60,"old",NA))))</f>
        <v>old</v>
      </c>
      <c r="G22" s="1">
        <v>0.247380946705691</v>
      </c>
      <c r="H22" s="1">
        <f t="shared" si="0"/>
        <v>0.780380946705691</v>
      </c>
      <c r="I22" s="1">
        <v>-0.005983276</v>
      </c>
      <c r="J22" s="1">
        <v>-0.002997165</v>
      </c>
      <c r="K22" s="1">
        <v>-0.005919784</v>
      </c>
      <c r="L22" s="1">
        <v>0.020638888</v>
      </c>
      <c r="M22" s="1">
        <v>0.015359127</v>
      </c>
      <c r="N22" s="1">
        <v>0.021515872</v>
      </c>
      <c r="O22" s="1">
        <v>-0.006507936</v>
      </c>
      <c r="P22" s="1">
        <v>-0.014992063</v>
      </c>
      <c r="Q22" s="1">
        <v>0.014343254</v>
      </c>
      <c r="R22" s="1">
        <v>0.013337301</v>
      </c>
      <c r="S22" s="1">
        <v>0.015023809</v>
      </c>
      <c r="T22" s="1">
        <v>0.001755952</v>
      </c>
      <c r="U22" s="1">
        <v>0.025307539</v>
      </c>
      <c r="V22" s="1">
        <v>0.007515873</v>
      </c>
      <c r="W22" s="1">
        <v>-0.003303571</v>
      </c>
    </row>
    <row r="23" s="1" customFormat="1" spans="1:23">
      <c r="A23" s="1" t="s">
        <v>657</v>
      </c>
      <c r="B23" s="1">
        <v>-0.065943757</v>
      </c>
      <c r="C23" s="1">
        <v>0.009979494</v>
      </c>
      <c r="D23" s="1">
        <v>1</v>
      </c>
      <c r="E23" s="1">
        <v>70</v>
      </c>
      <c r="F23" s="1" t="str">
        <f>IF(AND(E23&gt;=2,E23&lt;=17),"child_adolescent",IF(AND(E23&gt;=18,E23&lt;=39),"young",IF(AND(E23&gt;=40,E23&lt;=59),"middle",IF(E23&gt;=60,"old",NA))))</f>
        <v>old</v>
      </c>
      <c r="G23" s="1">
        <v>0.30738094593315</v>
      </c>
      <c r="H23" s="1">
        <f t="shared" si="0"/>
        <v>0.84038094593315</v>
      </c>
      <c r="I23" s="1">
        <v>0.055742062</v>
      </c>
      <c r="J23" s="1">
        <v>0.011427437</v>
      </c>
      <c r="K23" s="1">
        <v>0.039195294</v>
      </c>
      <c r="L23" s="1">
        <v>0.022704365</v>
      </c>
      <c r="M23" s="1">
        <v>0.01891865</v>
      </c>
      <c r="N23" s="1">
        <v>4.96e-5</v>
      </c>
      <c r="O23" s="1">
        <v>-0.00588492</v>
      </c>
      <c r="P23" s="1">
        <v>-0.003319444</v>
      </c>
      <c r="Q23" s="1">
        <v>0.017835317</v>
      </c>
      <c r="R23" s="1">
        <v>0.005688492</v>
      </c>
      <c r="S23" s="1">
        <v>-0.007775793</v>
      </c>
      <c r="T23" s="1">
        <v>0.022724206</v>
      </c>
      <c r="U23" s="1">
        <v>0.004170635</v>
      </c>
      <c r="V23" s="1">
        <v>-0.006145975</v>
      </c>
      <c r="W23" s="1">
        <v>-0.001184524</v>
      </c>
    </row>
    <row r="24" s="1" customFormat="1" spans="1:23">
      <c r="A24" s="1" t="s">
        <v>658</v>
      </c>
      <c r="B24" s="1">
        <v>0.001065275</v>
      </c>
      <c r="C24" s="1">
        <v>-0.036355377</v>
      </c>
      <c r="D24" s="1">
        <v>2</v>
      </c>
      <c r="E24" s="1">
        <v>70</v>
      </c>
      <c r="F24" s="1" t="str">
        <f>IF(AND(E24&gt;=2,E24&lt;=17),"child_adolescent",IF(AND(E24&gt;=18,E24&lt;=39),"young",IF(AND(E24&gt;=40,E24&lt;=59),"middle",IF(E24&gt;=60,"old",NA))))</f>
        <v>old</v>
      </c>
      <c r="G24" s="1">
        <v>0.197380948056455</v>
      </c>
      <c r="H24" s="1">
        <f t="shared" si="0"/>
        <v>0.730380948056455</v>
      </c>
      <c r="I24" s="1">
        <v>-0.019058956</v>
      </c>
      <c r="J24" s="1">
        <v>-0.000436508</v>
      </c>
      <c r="K24" s="1">
        <v>-0.004787698</v>
      </c>
      <c r="L24" s="1">
        <v>0.001185091</v>
      </c>
      <c r="M24" s="1">
        <v>0.01450085</v>
      </c>
      <c r="N24" s="1">
        <v>-0.009593254</v>
      </c>
      <c r="O24" s="1">
        <v>0.003505952</v>
      </c>
      <c r="P24" s="1">
        <v>-0.002103175</v>
      </c>
      <c r="Q24" s="1">
        <v>-0.002555555</v>
      </c>
      <c r="R24" s="1">
        <v>0.013339285</v>
      </c>
      <c r="S24" s="1">
        <v>0.018050453</v>
      </c>
      <c r="T24" s="1">
        <v>0.003458333</v>
      </c>
      <c r="U24" s="1">
        <v>-0.001819444</v>
      </c>
      <c r="V24" s="1">
        <v>0.004977041</v>
      </c>
      <c r="W24" s="1">
        <v>-0.002513889</v>
      </c>
    </row>
    <row r="25" s="1" customFormat="1" spans="1:23">
      <c r="A25" s="1" t="s">
        <v>659</v>
      </c>
      <c r="B25" s="1">
        <v>-0.037987424</v>
      </c>
      <c r="C25" s="1">
        <v>0.002662308</v>
      </c>
      <c r="D25" s="1">
        <v>3</v>
      </c>
      <c r="E25" s="1">
        <v>70</v>
      </c>
      <c r="F25" s="1" t="str">
        <f>IF(AND(E25&gt;=2,E25&lt;=17),"child_adolescent",IF(AND(E25&gt;=18,E25&lt;=39),"young",IF(AND(E25&gt;=40,E25&lt;=59),"middle",IF(E25&gt;=60,"old",NA))))</f>
        <v>old</v>
      </c>
      <c r="G25" s="1">
        <v>0.237380947475598</v>
      </c>
      <c r="H25" s="1">
        <f t="shared" si="0"/>
        <v>0.770380947475598</v>
      </c>
      <c r="I25" s="1">
        <v>0.03622619</v>
      </c>
      <c r="J25" s="1">
        <v>-0.009694444</v>
      </c>
      <c r="K25" s="1">
        <v>-0.007486111</v>
      </c>
      <c r="L25" s="1">
        <v>-0.00603373</v>
      </c>
      <c r="M25" s="1">
        <v>0.018803571</v>
      </c>
      <c r="N25" s="1">
        <v>0.020954364</v>
      </c>
      <c r="O25" s="1">
        <v>-0.002890873</v>
      </c>
      <c r="P25" s="1">
        <v>-0.012732143</v>
      </c>
      <c r="Q25" s="1">
        <v>0.02475992</v>
      </c>
      <c r="R25" s="1">
        <v>0.010583333</v>
      </c>
      <c r="S25" s="1">
        <v>0.00568254</v>
      </c>
      <c r="T25" s="1">
        <v>-0.005769841</v>
      </c>
      <c r="U25" s="1">
        <v>0.014724206</v>
      </c>
      <c r="V25" s="1">
        <v>0.010015873</v>
      </c>
      <c r="W25" s="1">
        <v>-0.002704365</v>
      </c>
    </row>
    <row r="26" s="1" customFormat="1" spans="1:23">
      <c r="A26" s="1" t="s">
        <v>660</v>
      </c>
      <c r="B26" s="1">
        <v>-0.001762345</v>
      </c>
      <c r="C26" s="1">
        <v>-0.044622776</v>
      </c>
      <c r="D26" s="1">
        <v>2</v>
      </c>
      <c r="E26" s="1">
        <v>71</v>
      </c>
      <c r="F26" s="1" t="str">
        <f>IF(AND(E26&gt;=2,E26&lt;=17),"child_adolescent",IF(AND(E26&gt;=18,E26&lt;=39),"young",IF(AND(E26&gt;=40,E26&lt;=59),"middle",IF(E26&gt;=60,"old",NA))))</f>
        <v>old</v>
      </c>
      <c r="G26" s="1">
        <v>0.257380947379542</v>
      </c>
      <c r="H26" s="1">
        <f t="shared" si="0"/>
        <v>0.790380947379542</v>
      </c>
      <c r="I26" s="1">
        <v>-0.024559523</v>
      </c>
      <c r="J26" s="1">
        <v>0.003210317</v>
      </c>
      <c r="K26" s="1">
        <v>-0.004474206</v>
      </c>
      <c r="L26" s="1">
        <v>0.025390872</v>
      </c>
      <c r="M26" s="1">
        <v>-0.012025793</v>
      </c>
      <c r="N26" s="1">
        <v>-0.003563492</v>
      </c>
      <c r="O26" s="1">
        <v>-0.007410714</v>
      </c>
      <c r="P26" s="1">
        <v>-0.008349206</v>
      </c>
      <c r="Q26" s="1">
        <v>0.018791666</v>
      </c>
      <c r="R26" s="1">
        <v>0.008543651</v>
      </c>
      <c r="S26" s="1">
        <v>0.019005952</v>
      </c>
      <c r="T26" s="1">
        <v>0.018124999</v>
      </c>
      <c r="U26" s="1">
        <v>0.018478174</v>
      </c>
      <c r="V26" s="1">
        <v>0.00730754</v>
      </c>
      <c r="W26" s="1">
        <v>-0.003920635</v>
      </c>
    </row>
    <row r="27" s="1" customFormat="1" spans="1:23">
      <c r="A27" s="1" t="s">
        <v>661</v>
      </c>
      <c r="B27" s="1">
        <v>-0.017276366</v>
      </c>
      <c r="C27" s="1">
        <v>-0.015953618</v>
      </c>
      <c r="D27" s="1">
        <v>4</v>
      </c>
      <c r="E27" s="1">
        <v>70</v>
      </c>
      <c r="F27" s="1" t="str">
        <f>IF(AND(E27&gt;=2,E27&lt;=17),"child_adolescent",IF(AND(E27&gt;=18,E27&lt;=39),"young",IF(AND(E27&gt;=40,E27&lt;=59),"middle",IF(E27&gt;=60,"old",NA))))</f>
        <v>old</v>
      </c>
      <c r="G27" s="1">
        <v>0.227380949542705</v>
      </c>
      <c r="H27" s="1">
        <f t="shared" si="0"/>
        <v>0.760380949542705</v>
      </c>
      <c r="I27" s="1">
        <v>0.001880952</v>
      </c>
      <c r="J27" s="1">
        <v>0.010523809</v>
      </c>
      <c r="K27" s="1">
        <v>0.003089286</v>
      </c>
      <c r="L27" s="1">
        <v>-0.006702381</v>
      </c>
      <c r="M27" s="1">
        <v>-0.004515022</v>
      </c>
      <c r="N27" s="1">
        <v>0.001840419</v>
      </c>
      <c r="O27" s="1">
        <v>-0.004213152</v>
      </c>
      <c r="P27" s="1">
        <v>0.008978174</v>
      </c>
      <c r="Q27" s="1">
        <v>0.016093254</v>
      </c>
      <c r="R27" s="1">
        <v>0.004037698</v>
      </c>
      <c r="S27" s="1">
        <v>0.025611961</v>
      </c>
      <c r="T27" s="1">
        <v>-0.004322279</v>
      </c>
      <c r="U27" s="1">
        <v>-0.006305555</v>
      </c>
      <c r="V27" s="1">
        <v>0.007227041</v>
      </c>
      <c r="W27" s="1">
        <v>-0.005267857</v>
      </c>
    </row>
    <row r="28" s="1" customFormat="1" spans="1:23">
      <c r="A28" s="1" t="s">
        <v>662</v>
      </c>
      <c r="B28" s="1">
        <v>-0.068035471</v>
      </c>
      <c r="C28" s="1">
        <v>0.013413351</v>
      </c>
      <c r="D28" s="1">
        <v>1</v>
      </c>
      <c r="E28" s="1">
        <v>71</v>
      </c>
      <c r="F28" s="1" t="str">
        <f>IF(AND(E28&gt;=2,E28&lt;=17),"child_adolescent",IF(AND(E28&gt;=18,E28&lt;=39),"young",IF(AND(E28&gt;=40,E28&lt;=59),"middle",IF(E28&gt;=60,"old",NA))))</f>
        <v>old</v>
      </c>
      <c r="G28" s="1">
        <v>0.3873809433845</v>
      </c>
      <c r="H28" s="1">
        <f t="shared" si="0"/>
        <v>0.9203809433845</v>
      </c>
      <c r="I28" s="1">
        <v>0.055867062</v>
      </c>
      <c r="J28" s="1">
        <v>0.021890872</v>
      </c>
      <c r="K28" s="1">
        <v>-0.007382936</v>
      </c>
      <c r="L28" s="1">
        <v>0.004202381</v>
      </c>
      <c r="M28" s="1">
        <v>0.013904762</v>
      </c>
      <c r="N28" s="1">
        <v>0.012361111</v>
      </c>
      <c r="O28" s="1">
        <v>0.004644841</v>
      </c>
      <c r="P28" s="1">
        <v>0.012700396</v>
      </c>
      <c r="Q28" s="1">
        <v>0.015621031</v>
      </c>
      <c r="R28" s="1">
        <v>-0.002371032</v>
      </c>
      <c r="S28" s="1">
        <v>0.005456349</v>
      </c>
      <c r="T28" s="1">
        <v>0.026343253</v>
      </c>
      <c r="U28" s="1">
        <v>0.017869047</v>
      </c>
      <c r="V28" s="1">
        <v>0.010015873</v>
      </c>
      <c r="W28" s="1">
        <v>-0.004162698</v>
      </c>
    </row>
    <row r="29" s="1" customFormat="1" spans="1:23">
      <c r="A29" s="1" t="s">
        <v>663</v>
      </c>
      <c r="B29" s="1">
        <v>-0.034895539</v>
      </c>
      <c r="C29" s="1">
        <v>-0.009343457</v>
      </c>
      <c r="D29" s="1">
        <v>3</v>
      </c>
      <c r="E29" s="1">
        <v>71</v>
      </c>
      <c r="F29" s="1" t="str">
        <f>IF(AND(E29&gt;=2,E29&lt;=17),"child_adolescent",IF(AND(E29&gt;=18,E29&lt;=39),"young",IF(AND(E29&gt;=40,E29&lt;=59),"middle",IF(E29&gt;=60,"old",NA))))</f>
        <v>old</v>
      </c>
      <c r="G29" s="1">
        <v>0.327380944081163</v>
      </c>
      <c r="H29" s="1">
        <f t="shared" si="0"/>
        <v>0.860380944081163</v>
      </c>
      <c r="I29" s="1">
        <v>0.008642857</v>
      </c>
      <c r="J29" s="1">
        <v>0.024571428</v>
      </c>
      <c r="K29" s="1">
        <v>0.00153373</v>
      </c>
      <c r="L29" s="1">
        <v>-0.014242063</v>
      </c>
      <c r="M29" s="1">
        <v>0.008669784</v>
      </c>
      <c r="N29" s="1">
        <v>0.000547619</v>
      </c>
      <c r="O29" s="1">
        <v>0.01279365</v>
      </c>
      <c r="P29" s="1">
        <v>0.011855158</v>
      </c>
      <c r="Q29" s="1">
        <v>0.015619047</v>
      </c>
      <c r="R29" s="1">
        <v>0.007763889</v>
      </c>
      <c r="S29" s="1">
        <v>-0.007641723</v>
      </c>
      <c r="T29" s="1">
        <v>0.030936507</v>
      </c>
      <c r="U29" s="1">
        <v>-0.002438492</v>
      </c>
      <c r="V29" s="1">
        <v>0.006727324</v>
      </c>
      <c r="W29" s="1">
        <v>0.012555555</v>
      </c>
    </row>
    <row r="30" s="1" customFormat="1" spans="1:23">
      <c r="A30" s="1" t="s">
        <v>664</v>
      </c>
      <c r="B30" s="1">
        <v>-0.008640962</v>
      </c>
      <c r="C30" s="1">
        <v>-0.035206333</v>
      </c>
      <c r="D30" s="1">
        <v>2</v>
      </c>
      <c r="E30" s="1">
        <v>70</v>
      </c>
      <c r="F30" s="1" t="str">
        <f>IF(AND(E30&gt;=2,E30&lt;=17),"child_adolescent",IF(AND(E30&gt;=18,E30&lt;=39),"young",IF(AND(E30&gt;=40,E30&lt;=59),"middle",IF(E30&gt;=60,"old",NA))))</f>
        <v>old</v>
      </c>
      <c r="G30" s="1">
        <v>0.267380947975436</v>
      </c>
      <c r="H30" s="1">
        <f t="shared" si="0"/>
        <v>0.800380947975436</v>
      </c>
      <c r="I30" s="1">
        <v>-0.015990079</v>
      </c>
      <c r="J30" s="1">
        <v>-0.001025794</v>
      </c>
      <c r="K30" s="1">
        <v>-0.00325</v>
      </c>
      <c r="L30" s="1">
        <v>-0.003728174</v>
      </c>
      <c r="M30" s="1">
        <v>0.011492063</v>
      </c>
      <c r="N30" s="1">
        <v>0.021871031</v>
      </c>
      <c r="O30" s="1">
        <v>0.02825992</v>
      </c>
      <c r="P30" s="1">
        <v>0.015208333</v>
      </c>
      <c r="Q30" s="1">
        <v>-0.011559523</v>
      </c>
      <c r="R30" s="1">
        <v>0.008261905</v>
      </c>
      <c r="S30" s="1">
        <v>0.019996031</v>
      </c>
      <c r="T30" s="1">
        <v>-0.003090136</v>
      </c>
      <c r="U30" s="1">
        <v>0.005632936</v>
      </c>
      <c r="V30" s="1">
        <v>-0.011611111</v>
      </c>
      <c r="W30" s="1">
        <v>-0.003361111</v>
      </c>
    </row>
    <row r="31" s="1" customFormat="1" spans="1:23">
      <c r="A31" s="1" t="s">
        <v>665</v>
      </c>
      <c r="B31" s="1">
        <v>-0.047834848</v>
      </c>
      <c r="C31" s="1">
        <v>0.002093875</v>
      </c>
      <c r="D31" s="1">
        <v>3</v>
      </c>
      <c r="E31" s="1">
        <v>71</v>
      </c>
      <c r="F31" s="1" t="str">
        <f>IF(AND(E31&gt;=2,E31&lt;=17),"child_adolescent",IF(AND(E31&gt;=18,E31&lt;=39),"young",IF(AND(E31&gt;=40,E31&lt;=59),"middle",IF(E31&gt;=60,"old",NA))))</f>
        <v>old</v>
      </c>
      <c r="G31" s="1">
        <v>0.327380945763988</v>
      </c>
      <c r="H31" s="1">
        <f t="shared" si="0"/>
        <v>0.860380945763988</v>
      </c>
      <c r="I31" s="1">
        <v>0.042819443</v>
      </c>
      <c r="J31" s="1">
        <v>0.011236111</v>
      </c>
      <c r="K31" s="1">
        <v>-0.010087301</v>
      </c>
      <c r="L31" s="1">
        <v>0.020767857</v>
      </c>
      <c r="M31" s="1">
        <v>0.002585317</v>
      </c>
      <c r="N31" s="1">
        <v>0.003051587</v>
      </c>
      <c r="O31" s="1">
        <v>-0.003428571</v>
      </c>
      <c r="P31" s="1">
        <v>0.009055555</v>
      </c>
      <c r="Q31" s="1">
        <v>-0.001654762</v>
      </c>
      <c r="R31" s="1">
        <v>0.000204365</v>
      </c>
      <c r="S31" s="1">
        <v>0.01844246</v>
      </c>
      <c r="T31" s="1">
        <v>-0.003805555</v>
      </c>
      <c r="U31" s="1">
        <v>0.024736111</v>
      </c>
      <c r="V31" s="1">
        <v>0.008335317</v>
      </c>
      <c r="W31" s="1">
        <v>-0.001813492</v>
      </c>
    </row>
    <row r="32" s="1" customFormat="1" spans="1:23">
      <c r="A32" s="1" t="s">
        <v>666</v>
      </c>
      <c r="B32" s="1">
        <v>-0.051440077</v>
      </c>
      <c r="C32" s="1">
        <v>0.012207176</v>
      </c>
      <c r="D32" s="1">
        <v>1</v>
      </c>
      <c r="E32" s="1">
        <v>70</v>
      </c>
      <c r="F32" s="1" t="str">
        <f>IF(AND(E32&gt;=2,E32&lt;=17),"child_adolescent",IF(AND(E32&gt;=18,E32&lt;=39),"young",IF(AND(E32&gt;=40,E32&lt;=59),"middle",IF(E32&gt;=60,"old",NA))))</f>
        <v>old</v>
      </c>
      <c r="G32" s="1">
        <v>0.317380944503557</v>
      </c>
      <c r="H32" s="1">
        <f t="shared" si="0"/>
        <v>0.850380944503557</v>
      </c>
      <c r="I32" s="1">
        <v>0.042404761</v>
      </c>
      <c r="J32" s="1">
        <v>0.003460317</v>
      </c>
      <c r="K32" s="1">
        <v>0.026283162</v>
      </c>
      <c r="L32" s="1">
        <v>-0.009075397</v>
      </c>
      <c r="M32" s="1">
        <v>0.019587301</v>
      </c>
      <c r="N32" s="1">
        <v>-0.014307539</v>
      </c>
      <c r="O32" s="1">
        <v>5.95e-5</v>
      </c>
      <c r="P32" s="1">
        <v>0.012132936</v>
      </c>
      <c r="Q32" s="1">
        <v>0.01515873</v>
      </c>
      <c r="R32" s="1">
        <v>0.004009354</v>
      </c>
      <c r="S32" s="1">
        <v>-0.000236111</v>
      </c>
      <c r="T32" s="1">
        <v>0.011303571</v>
      </c>
      <c r="U32" s="1">
        <v>-0.005482143</v>
      </c>
      <c r="V32" s="1">
        <v>-0.003220805</v>
      </c>
      <c r="W32" s="1">
        <v>-0.003878968</v>
      </c>
    </row>
    <row r="33" s="1" customFormat="1" spans="1:23">
      <c r="A33" s="1" t="s">
        <v>667</v>
      </c>
      <c r="B33" s="1">
        <v>-0.025203559</v>
      </c>
      <c r="C33" s="1">
        <v>-0.018793807</v>
      </c>
      <c r="D33" s="1">
        <v>4</v>
      </c>
      <c r="E33" s="1">
        <v>71</v>
      </c>
      <c r="F33" s="1" t="str">
        <f>IF(AND(E33&gt;=2,E33&lt;=17),"child_adolescent",IF(AND(E33&gt;=18,E33&lt;=39),"young",IF(AND(E33&gt;=40,E33&lt;=59),"middle",IF(E33&gt;=60,"old",NA))))</f>
        <v>old</v>
      </c>
      <c r="G33" s="1">
        <v>0.267380946749264</v>
      </c>
      <c r="H33" s="1">
        <f t="shared" si="0"/>
        <v>0.800380946749264</v>
      </c>
      <c r="I33" s="1">
        <v>0.009634921</v>
      </c>
      <c r="J33" s="1">
        <v>-0.013898809</v>
      </c>
      <c r="K33" s="1">
        <v>0.029254818</v>
      </c>
      <c r="L33" s="1">
        <v>-0.005418651</v>
      </c>
      <c r="M33" s="1">
        <v>-0.004663832</v>
      </c>
      <c r="N33" s="1">
        <v>-0.001031746</v>
      </c>
      <c r="O33" s="1">
        <v>-0.007573412</v>
      </c>
      <c r="P33" s="1">
        <v>-0.007859127</v>
      </c>
      <c r="Q33" s="1">
        <v>0.012779762</v>
      </c>
      <c r="R33" s="1">
        <v>0.008089286</v>
      </c>
      <c r="S33" s="1">
        <v>0.015964286</v>
      </c>
      <c r="T33" s="1">
        <v>0.023553571</v>
      </c>
      <c r="U33" s="1">
        <v>-0.003525794</v>
      </c>
      <c r="V33" s="1">
        <v>0.003339286</v>
      </c>
      <c r="W33" s="1">
        <v>0.023559523</v>
      </c>
    </row>
    <row r="34" s="1" customFormat="1" spans="1:23">
      <c r="A34" s="1" t="s">
        <v>668</v>
      </c>
      <c r="B34" s="1">
        <v>-0.039803115</v>
      </c>
      <c r="C34" s="1">
        <v>-0.015345626</v>
      </c>
      <c r="D34" s="1">
        <v>3</v>
      </c>
      <c r="E34" s="1">
        <v>69</v>
      </c>
      <c r="F34" s="1" t="str">
        <f>IF(AND(E34&gt;=2,E34&lt;=17),"child_adolescent",IF(AND(E34&gt;=18,E34&lt;=39),"young",IF(AND(E34&gt;=40,E34&lt;=59),"middle",IF(E34&gt;=60,"old",NA))))</f>
        <v>old</v>
      </c>
      <c r="G34" s="1">
        <v>0.347380943713124</v>
      </c>
      <c r="H34" s="1">
        <f t="shared" si="0"/>
        <v>0.880380943713124</v>
      </c>
      <c r="I34" s="1">
        <v>0.006728175</v>
      </c>
      <c r="J34" s="1">
        <v>0.02040873</v>
      </c>
      <c r="K34" s="1">
        <v>0.032706348</v>
      </c>
      <c r="L34" s="1">
        <v>0.004257936</v>
      </c>
      <c r="M34" s="1">
        <v>0.011914682</v>
      </c>
      <c r="N34" s="1">
        <v>0.006105159</v>
      </c>
      <c r="O34" s="1">
        <v>-0.002025794</v>
      </c>
      <c r="P34" s="1">
        <v>0.01247619</v>
      </c>
      <c r="Q34" s="1">
        <v>0.015994047</v>
      </c>
      <c r="R34" s="1">
        <v>0.009039682</v>
      </c>
      <c r="S34" s="1">
        <v>-0.003349206</v>
      </c>
      <c r="T34" s="1">
        <v>-0.00313492</v>
      </c>
      <c r="U34" s="1">
        <v>0.016906745</v>
      </c>
      <c r="V34" s="1">
        <v>0.006607143</v>
      </c>
      <c r="W34" s="1">
        <v>0.014573412</v>
      </c>
    </row>
    <row r="35" s="1" customFormat="1" spans="1:23">
      <c r="A35" s="1" t="s">
        <v>669</v>
      </c>
      <c r="B35" s="1">
        <v>-0.059198346</v>
      </c>
      <c r="C35" s="1">
        <v>-0.000657614</v>
      </c>
      <c r="D35" s="1">
        <v>3</v>
      </c>
      <c r="E35" s="1">
        <v>70</v>
      </c>
      <c r="F35" s="1" t="str">
        <f>IF(AND(E35&gt;=2,E35&lt;=17),"child_adolescent",IF(AND(E35&gt;=18,E35&lt;=39),"young",IF(AND(E35&gt;=40,E35&lt;=59),"middle",IF(E35&gt;=60,"old",NA))))</f>
        <v>old</v>
      </c>
      <c r="G35" s="1">
        <v>0.337380945363076</v>
      </c>
      <c r="H35" s="1">
        <f t="shared" si="0"/>
        <v>0.870380945363076</v>
      </c>
      <c r="I35" s="1">
        <v>0.041410713</v>
      </c>
      <c r="J35" s="1">
        <v>0.025915532</v>
      </c>
      <c r="K35" s="1">
        <v>0.018008786</v>
      </c>
      <c r="L35" s="1">
        <v>0.01231746</v>
      </c>
      <c r="M35" s="1">
        <v>0.015980158</v>
      </c>
      <c r="N35" s="1">
        <v>0.003962302</v>
      </c>
      <c r="O35" s="1">
        <v>-0.003452381</v>
      </c>
      <c r="P35" s="1">
        <v>0.008261904</v>
      </c>
      <c r="Q35" s="1">
        <v>0.015301587</v>
      </c>
      <c r="R35" s="1">
        <v>0.005676587</v>
      </c>
      <c r="S35" s="1">
        <v>0.01669246</v>
      </c>
      <c r="T35" s="1">
        <v>-0.00831746</v>
      </c>
      <c r="U35" s="1">
        <v>-0.000894841</v>
      </c>
      <c r="V35" s="1">
        <v>0.004978174</v>
      </c>
      <c r="W35" s="1">
        <v>-0.001974206</v>
      </c>
    </row>
    <row r="36" s="1" customFormat="1" spans="1:23">
      <c r="A36" s="1" t="s">
        <v>670</v>
      </c>
      <c r="B36" s="1">
        <v>-0.057113383</v>
      </c>
      <c r="C36" s="1">
        <v>0.004316078</v>
      </c>
      <c r="D36" s="1">
        <v>3</v>
      </c>
      <c r="E36" s="1">
        <v>70</v>
      </c>
      <c r="F36" s="1" t="str">
        <f>IF(AND(E36&gt;=2,E36&lt;=17),"child_adolescent",IF(AND(E36&gt;=18,E36&lt;=39),"young",IF(AND(E36&gt;=40,E36&lt;=59),"middle",IF(E36&gt;=60,"old",NA))))</f>
        <v>old</v>
      </c>
      <c r="G36" s="1">
        <v>0.357380942767208</v>
      </c>
      <c r="H36" s="1">
        <f t="shared" si="0"/>
        <v>0.890380942767208</v>
      </c>
      <c r="I36" s="1">
        <v>0.039651643</v>
      </c>
      <c r="J36" s="1">
        <v>-0.000164683</v>
      </c>
      <c r="K36" s="1">
        <v>0.02173526</v>
      </c>
      <c r="L36" s="1">
        <v>0.009475056</v>
      </c>
      <c r="M36" s="1">
        <v>0.010294784</v>
      </c>
      <c r="N36" s="1">
        <v>0.011251984</v>
      </c>
      <c r="O36" s="1">
        <v>0.027414682</v>
      </c>
      <c r="P36" s="1">
        <v>0.012501984</v>
      </c>
      <c r="Q36" s="1">
        <v>0.014285714</v>
      </c>
      <c r="R36" s="1">
        <v>0.008212301</v>
      </c>
      <c r="S36" s="1">
        <v>0.001054705</v>
      </c>
      <c r="T36" s="1">
        <v>0.009847222</v>
      </c>
      <c r="U36" s="1">
        <v>-0.001448413</v>
      </c>
      <c r="V36" s="1">
        <v>-0.002734977</v>
      </c>
      <c r="W36" s="1">
        <v>0.015630952</v>
      </c>
    </row>
    <row r="37" s="1" customFormat="1" spans="1:23">
      <c r="A37" s="1" t="s">
        <v>671</v>
      </c>
      <c r="B37" s="1">
        <v>-0.021350797</v>
      </c>
      <c r="C37" s="1">
        <v>-0.027369124</v>
      </c>
      <c r="D37" s="1">
        <v>4</v>
      </c>
      <c r="E37" s="1">
        <v>71</v>
      </c>
      <c r="F37" s="1" t="str">
        <f>IF(AND(E37&gt;=2,E37&lt;=17),"child_adolescent",IF(AND(E37&gt;=18,E37&lt;=39),"young",IF(AND(E37&gt;=40,E37&lt;=59),"middle",IF(E37&gt;=60,"old",NA))))</f>
        <v>old</v>
      </c>
      <c r="G37" s="1">
        <v>0.297380946202749</v>
      </c>
      <c r="H37" s="1">
        <f t="shared" si="0"/>
        <v>0.830380946202749</v>
      </c>
      <c r="I37" s="1">
        <v>-0.005285714</v>
      </c>
      <c r="J37" s="1">
        <v>0.018940476</v>
      </c>
      <c r="K37" s="1">
        <v>-0.001359127</v>
      </c>
      <c r="L37" s="1">
        <v>-0.003301587</v>
      </c>
      <c r="M37" s="1">
        <v>0.010757936</v>
      </c>
      <c r="N37" s="1">
        <v>0.021186507</v>
      </c>
      <c r="O37" s="1">
        <v>0.024170634</v>
      </c>
      <c r="P37" s="1">
        <v>0.012184523</v>
      </c>
      <c r="Q37" s="1">
        <v>-0.011418651</v>
      </c>
      <c r="R37" s="1">
        <v>0.01425992</v>
      </c>
      <c r="S37" s="1">
        <v>0.012928571</v>
      </c>
      <c r="T37" s="1">
        <v>0.000588435</v>
      </c>
      <c r="U37" s="1">
        <v>-0.001326247</v>
      </c>
      <c r="V37" s="1">
        <v>0.005478175</v>
      </c>
      <c r="W37" s="1">
        <v>-0.00093254</v>
      </c>
    </row>
    <row r="38" s="1" customFormat="1" spans="1:23">
      <c r="A38" s="1" t="s">
        <v>672</v>
      </c>
      <c r="B38" s="1">
        <v>-0.066663389</v>
      </c>
      <c r="C38" s="1">
        <v>0.011582821</v>
      </c>
      <c r="D38" s="1">
        <v>1</v>
      </c>
      <c r="E38" s="1">
        <v>70</v>
      </c>
      <c r="F38" s="1" t="str">
        <f>IF(AND(E38&gt;=2,E38&lt;=17),"child_adolescent",IF(AND(E38&gt;=18,E38&lt;=39),"young",IF(AND(E38&gt;=40,E38&lt;=59),"middle",IF(E38&gt;=60,"old",NA))))</f>
        <v>old</v>
      </c>
      <c r="G38" s="1">
        <v>0.427380941461056</v>
      </c>
      <c r="H38" s="1">
        <f t="shared" si="0"/>
        <v>0.960380941461056</v>
      </c>
      <c r="I38" s="1">
        <v>0.049121031</v>
      </c>
      <c r="J38" s="1">
        <v>0.015497732</v>
      </c>
      <c r="K38" s="1">
        <v>-0.003161565</v>
      </c>
      <c r="L38" s="1">
        <v>0.011470238</v>
      </c>
      <c r="M38" s="1">
        <v>0.018237245</v>
      </c>
      <c r="N38" s="1">
        <v>0.016882936</v>
      </c>
      <c r="O38" s="1">
        <v>0.023755952</v>
      </c>
      <c r="P38" s="1">
        <v>0.01478373</v>
      </c>
      <c r="Q38" s="1">
        <v>0.012464285</v>
      </c>
      <c r="R38" s="1">
        <v>0.010285714</v>
      </c>
      <c r="S38" s="1">
        <v>-0.004926587</v>
      </c>
      <c r="T38" s="1">
        <v>-0.004791667</v>
      </c>
      <c r="U38" s="1">
        <v>0.005089002</v>
      </c>
      <c r="V38" s="1">
        <v>0.007503968</v>
      </c>
      <c r="W38" s="1">
        <v>-0.004043651</v>
      </c>
    </row>
    <row r="39" s="1" customFormat="1" spans="1:23">
      <c r="A39" s="1" t="s">
        <v>673</v>
      </c>
      <c r="B39" s="1">
        <v>-0.048742536</v>
      </c>
      <c r="C39" s="1">
        <v>0.00800211</v>
      </c>
      <c r="D39" s="1">
        <v>3</v>
      </c>
      <c r="E39" s="1">
        <v>71</v>
      </c>
      <c r="F39" s="1" t="str">
        <f>IF(AND(E39&gt;=2,E39&lt;=17),"child_adolescent",IF(AND(E39&gt;=18,E39&lt;=39),"young",IF(AND(E39&gt;=40,E39&lt;=59),"middle",IF(E39&gt;=60,"old",NA))))</f>
        <v>old</v>
      </c>
      <c r="G39" s="1">
        <v>0.267380945994643</v>
      </c>
      <c r="H39" s="1">
        <f t="shared" si="0"/>
        <v>0.800380945994643</v>
      </c>
      <c r="I39" s="1">
        <v>0.036178571</v>
      </c>
      <c r="J39" s="1">
        <v>4.44e-5</v>
      </c>
      <c r="K39" s="1">
        <v>-0.004323554</v>
      </c>
      <c r="L39" s="1">
        <v>0.015597222</v>
      </c>
      <c r="M39" s="1">
        <v>0.008162698</v>
      </c>
      <c r="N39" s="1">
        <v>0.021932539</v>
      </c>
      <c r="O39" s="1">
        <v>0.032255952</v>
      </c>
      <c r="P39" s="1">
        <v>0.007549603</v>
      </c>
      <c r="Q39" s="1">
        <v>0.01563492</v>
      </c>
      <c r="R39" s="1">
        <v>-0.001926587</v>
      </c>
      <c r="S39" s="1">
        <v>0.013482143</v>
      </c>
      <c r="T39" s="1">
        <v>-0.001243197</v>
      </c>
      <c r="U39" s="1">
        <v>-0.002563492</v>
      </c>
      <c r="V39" s="1">
        <v>0.0070214</v>
      </c>
      <c r="W39" s="1">
        <v>0.018019841</v>
      </c>
    </row>
    <row r="40" s="1" customFormat="1" spans="1:23">
      <c r="A40" s="1" t="s">
        <v>674</v>
      </c>
      <c r="B40" s="1">
        <v>-0.024144695</v>
      </c>
      <c r="C40" s="1">
        <v>-0.033804182</v>
      </c>
      <c r="D40" s="1">
        <v>4</v>
      </c>
      <c r="E40" s="1">
        <v>70</v>
      </c>
      <c r="F40" s="1" t="str">
        <f>IF(AND(E40&gt;=2,E40&lt;=17),"child_adolescent",IF(AND(E40&gt;=18,E40&lt;=39),"young",IF(AND(E40&gt;=40,E40&lt;=59),"middle",IF(E40&gt;=60,"old",NA))))</f>
        <v>old</v>
      </c>
      <c r="G40" s="1">
        <v>0.287380946754031</v>
      </c>
      <c r="H40" s="1">
        <f t="shared" si="0"/>
        <v>0.820380946754031</v>
      </c>
      <c r="I40" s="1">
        <v>-0.005426587</v>
      </c>
      <c r="J40" s="1">
        <v>0.001019841</v>
      </c>
      <c r="K40" s="1">
        <v>0.038190475</v>
      </c>
      <c r="L40" s="1">
        <v>0.02203373</v>
      </c>
      <c r="M40" s="1">
        <v>0.012184524</v>
      </c>
      <c r="N40" s="1">
        <v>0.001043651</v>
      </c>
      <c r="O40" s="1">
        <v>0.005595238</v>
      </c>
      <c r="P40" s="1">
        <v>0.015394841</v>
      </c>
      <c r="Q40" s="1">
        <v>0.019501984</v>
      </c>
      <c r="R40" s="1">
        <v>-0.000299603</v>
      </c>
      <c r="S40" s="1">
        <v>0.01078373</v>
      </c>
      <c r="T40" s="1">
        <v>-0.001837302</v>
      </c>
      <c r="U40" s="1">
        <v>0.012077381</v>
      </c>
      <c r="V40" s="1">
        <v>-0.002220238</v>
      </c>
      <c r="W40" s="1">
        <v>-0.002039682</v>
      </c>
    </row>
    <row r="41" s="1" customFormat="1" spans="1:23">
      <c r="A41" s="1" t="s">
        <v>675</v>
      </c>
      <c r="B41" s="1">
        <v>-0.059850068</v>
      </c>
      <c r="C41" s="1">
        <v>0.000420111</v>
      </c>
      <c r="D41" s="1">
        <v>3</v>
      </c>
      <c r="E41" s="1">
        <v>71</v>
      </c>
      <c r="F41" s="1" t="str">
        <f>IF(AND(E41&gt;=2,E41&lt;=17),"child_adolescent",IF(AND(E41&gt;=18,E41&lt;=39),"young",IF(AND(E41&gt;=40,E41&lt;=59),"middle",IF(E41&gt;=60,"old",NA))))</f>
        <v>old</v>
      </c>
      <c r="G41" s="1">
        <v>0.397380941643772</v>
      </c>
      <c r="H41" s="1">
        <f t="shared" si="0"/>
        <v>0.930380941643772</v>
      </c>
      <c r="I41" s="1">
        <v>0.037079364</v>
      </c>
      <c r="J41" s="1">
        <v>0.013844387</v>
      </c>
      <c r="K41" s="1">
        <v>0.027807539</v>
      </c>
      <c r="L41" s="1">
        <v>0.010588152</v>
      </c>
      <c r="M41" s="1">
        <v>0.017400793</v>
      </c>
      <c r="N41" s="1">
        <v>0.02153373</v>
      </c>
      <c r="O41" s="1">
        <v>0.017501984</v>
      </c>
      <c r="P41" s="1">
        <v>0.012795635</v>
      </c>
      <c r="Q41" s="1">
        <v>-0.011791666</v>
      </c>
      <c r="R41" s="1">
        <v>0.011498016</v>
      </c>
      <c r="S41" s="1">
        <v>-0.005222222</v>
      </c>
      <c r="T41" s="1">
        <v>0.014371031</v>
      </c>
      <c r="U41" s="1">
        <v>0.007490079</v>
      </c>
      <c r="V41" s="1">
        <v>0.006079365</v>
      </c>
      <c r="W41" s="1">
        <v>0.010244047</v>
      </c>
    </row>
    <row r="42" s="1" customFormat="1" spans="1:23">
      <c r="A42" s="1" t="s">
        <v>676</v>
      </c>
      <c r="B42" s="1">
        <v>-0.002006595</v>
      </c>
      <c r="C42" s="1">
        <v>-0.027714132</v>
      </c>
      <c r="D42" s="1">
        <v>2</v>
      </c>
      <c r="E42" s="1">
        <v>70</v>
      </c>
      <c r="F42" s="1" t="str">
        <f>IF(AND(E42&gt;=2,E42&lt;=17),"child_adolescent",IF(AND(E42&gt;=18,E42&lt;=39),"young",IF(AND(E42&gt;=40,E42&lt;=59),"middle",IF(E42&gt;=60,"old",NA))))</f>
        <v>old</v>
      </c>
      <c r="G42" s="1">
        <v>0.197380948302106</v>
      </c>
      <c r="H42" s="1">
        <f t="shared" si="0"/>
        <v>0.730380948302106</v>
      </c>
      <c r="I42" s="1">
        <v>-0.010795635</v>
      </c>
      <c r="J42" s="1">
        <v>-0.015823412</v>
      </c>
      <c r="K42" s="1">
        <v>0.001462302</v>
      </c>
      <c r="L42" s="1">
        <v>0.020313492</v>
      </c>
      <c r="M42" s="1">
        <v>-0.000912698</v>
      </c>
      <c r="N42" s="1">
        <v>-0.011309523</v>
      </c>
      <c r="O42" s="1">
        <v>-0.006974206</v>
      </c>
      <c r="P42" s="1">
        <v>0.013670635</v>
      </c>
      <c r="Q42" s="1">
        <v>-0.007378968</v>
      </c>
      <c r="R42" s="1">
        <v>0.001648809</v>
      </c>
      <c r="S42" s="1">
        <v>0.023682539</v>
      </c>
      <c r="T42" s="1">
        <v>-0.004434524</v>
      </c>
      <c r="U42" s="1">
        <v>0.005246032</v>
      </c>
      <c r="V42" s="1">
        <v>0.001378968</v>
      </c>
      <c r="W42" s="1">
        <v>-0.004196428</v>
      </c>
    </row>
    <row r="43" s="1" customFormat="1" spans="1:23">
      <c r="A43" s="1" t="s">
        <v>677</v>
      </c>
      <c r="B43" s="1">
        <v>-0.009837812</v>
      </c>
      <c r="C43" s="1">
        <v>-0.045667907</v>
      </c>
      <c r="D43" s="1">
        <v>2</v>
      </c>
      <c r="E43" s="1">
        <v>70</v>
      </c>
      <c r="F43" s="1" t="str">
        <f>IF(AND(E43&gt;=2,E43&lt;=17),"child_adolescent",IF(AND(E43&gt;=18,E43&lt;=39),"young",IF(AND(E43&gt;=40,E43&lt;=59),"middle",IF(E43&gt;=60,"old",NA))))</f>
        <v>old</v>
      </c>
      <c r="G43" s="1">
        <v>0.307380946441081</v>
      </c>
      <c r="H43" s="1">
        <f t="shared" si="0"/>
        <v>0.840380946441081</v>
      </c>
      <c r="I43" s="1">
        <v>-0.018944444</v>
      </c>
      <c r="J43" s="1">
        <v>-0.003380952</v>
      </c>
      <c r="K43" s="1">
        <v>0.02605272</v>
      </c>
      <c r="L43" s="1">
        <v>0.016807539</v>
      </c>
      <c r="M43" s="1">
        <v>0.002468254</v>
      </c>
      <c r="N43" s="1">
        <v>0.012335317</v>
      </c>
      <c r="O43" s="1">
        <v>-0.003005952</v>
      </c>
      <c r="P43" s="1">
        <v>0.010138889</v>
      </c>
      <c r="Q43" s="1">
        <v>0.018525793</v>
      </c>
      <c r="R43" s="1">
        <v>-0.017278628</v>
      </c>
      <c r="S43" s="1">
        <v>0.018869047</v>
      </c>
      <c r="T43" s="1">
        <v>-0.000137755</v>
      </c>
      <c r="U43" s="1">
        <v>-0.003984127</v>
      </c>
      <c r="V43" s="1">
        <v>0.004036848</v>
      </c>
      <c r="W43" s="1">
        <v>-0.002759921</v>
      </c>
    </row>
    <row r="44" s="1" customFormat="1" spans="1:23">
      <c r="A44" s="1" t="s">
        <v>678</v>
      </c>
      <c r="B44" s="1">
        <v>-0.048400469</v>
      </c>
      <c r="C44" s="1">
        <v>-0.00330253</v>
      </c>
      <c r="D44" s="1">
        <v>3</v>
      </c>
      <c r="E44" s="1">
        <v>71</v>
      </c>
      <c r="F44" s="1" t="str">
        <f>IF(AND(E44&gt;=2,E44&lt;=17),"child_adolescent",IF(AND(E44&gt;=18,E44&lt;=39),"young",IF(AND(E44&gt;=40,E44&lt;=59),"middle",IF(E44&gt;=60,"old",NA))))</f>
        <v>old</v>
      </c>
      <c r="G44" s="1">
        <v>0.347380944037771</v>
      </c>
      <c r="H44" s="1">
        <f t="shared" si="0"/>
        <v>0.880380944037771</v>
      </c>
      <c r="I44" s="1">
        <v>0.037778627</v>
      </c>
      <c r="J44" s="1">
        <v>-0.000619048</v>
      </c>
      <c r="K44" s="1">
        <v>7.94e-5</v>
      </c>
      <c r="L44" s="1">
        <v>-0.001920635</v>
      </c>
      <c r="M44" s="1">
        <v>-0.003089286</v>
      </c>
      <c r="N44" s="1">
        <v>0.026803571</v>
      </c>
      <c r="O44" s="1">
        <v>0.003474206</v>
      </c>
      <c r="P44" s="1">
        <v>0.012541666</v>
      </c>
      <c r="Q44" s="1">
        <v>-0.00769246</v>
      </c>
      <c r="R44" s="1">
        <v>0.010644841</v>
      </c>
      <c r="S44" s="1">
        <v>0.013728174</v>
      </c>
      <c r="T44" s="1">
        <v>0.02694331</v>
      </c>
      <c r="U44" s="1">
        <v>-0.005494048</v>
      </c>
      <c r="V44" s="1">
        <v>0.006529762</v>
      </c>
      <c r="W44" s="1">
        <v>-0.00305754</v>
      </c>
    </row>
    <row r="45" s="1" customFormat="1" spans="1:23">
      <c r="A45" s="1" t="s">
        <v>679</v>
      </c>
      <c r="B45" s="1">
        <v>0.001021718</v>
      </c>
      <c r="C45" s="1">
        <v>-0.047674102</v>
      </c>
      <c r="D45" s="1">
        <v>2</v>
      </c>
      <c r="E45" s="1">
        <v>71</v>
      </c>
      <c r="F45" s="1" t="str">
        <f>IF(AND(E45&gt;=2,E45&lt;=17),"child_adolescent",IF(AND(E45&gt;=18,E45&lt;=39),"young",IF(AND(E45&gt;=40,E45&lt;=59),"middle",IF(E45&gt;=60,"old",NA))))</f>
        <v>old</v>
      </c>
      <c r="G45" s="1">
        <v>0.247380946911497</v>
      </c>
      <c r="H45" s="1">
        <f t="shared" si="0"/>
        <v>0.780380946911497</v>
      </c>
      <c r="I45" s="1">
        <v>-0.024894841</v>
      </c>
      <c r="J45" s="1">
        <v>-0.004051587</v>
      </c>
      <c r="K45" s="1">
        <v>0.044799602</v>
      </c>
      <c r="L45" s="1">
        <v>-0.010757936</v>
      </c>
      <c r="M45" s="1">
        <v>-0.013309524</v>
      </c>
      <c r="N45" s="1">
        <v>0.002291667</v>
      </c>
      <c r="O45" s="1">
        <v>0.002787698</v>
      </c>
      <c r="P45" s="1">
        <v>-0.007795635</v>
      </c>
      <c r="Q45" s="1">
        <v>0.019007936</v>
      </c>
      <c r="R45" s="1">
        <v>0.004617063</v>
      </c>
      <c r="S45" s="1">
        <v>0.020718254</v>
      </c>
      <c r="T45" s="1">
        <v>0.005064626</v>
      </c>
      <c r="U45" s="1">
        <v>-0.004474206</v>
      </c>
      <c r="V45" s="1">
        <v>-0.001875</v>
      </c>
      <c r="W45" s="1">
        <v>-0.003117063</v>
      </c>
    </row>
    <row r="46" s="1" customFormat="1" spans="1:23">
      <c r="A46" s="1" t="s">
        <v>680</v>
      </c>
      <c r="B46" s="1">
        <v>-0.055958474</v>
      </c>
      <c r="C46" s="1">
        <v>0.026074362</v>
      </c>
      <c r="D46" s="1">
        <v>1</v>
      </c>
      <c r="E46" s="1">
        <v>71</v>
      </c>
      <c r="F46" s="1" t="str">
        <f>IF(AND(E46&gt;=2,E46&lt;=17),"child_adolescent",IF(AND(E46&gt;=18,E46&lt;=39),"young",IF(AND(E46&gt;=40,E46&lt;=59),"middle",IF(E46&gt;=60,"old",NA))))</f>
        <v>old</v>
      </c>
      <c r="G46" s="1">
        <v>0.337380944417201</v>
      </c>
      <c r="H46" s="1">
        <f t="shared" si="0"/>
        <v>0.870380944417201</v>
      </c>
      <c r="I46" s="1">
        <v>0.050206348</v>
      </c>
      <c r="J46" s="1">
        <v>-0.012674603</v>
      </c>
      <c r="K46" s="1">
        <v>0.000581349</v>
      </c>
      <c r="L46" s="1">
        <v>-0.000777778</v>
      </c>
      <c r="M46" s="1">
        <v>0.013531746</v>
      </c>
      <c r="N46" s="1">
        <v>0.006775794</v>
      </c>
      <c r="O46" s="1">
        <v>-0.005642857</v>
      </c>
      <c r="P46" s="1">
        <v>0.012148809</v>
      </c>
      <c r="Q46" s="1">
        <v>0.01820238</v>
      </c>
      <c r="R46" s="1">
        <v>-0.015656746</v>
      </c>
      <c r="S46" s="1">
        <v>-0.006482143</v>
      </c>
      <c r="T46" s="1">
        <v>0.013617063</v>
      </c>
      <c r="U46" s="1">
        <v>0.01491865</v>
      </c>
      <c r="V46" s="1">
        <v>0.006023809</v>
      </c>
      <c r="W46" s="1">
        <v>0.014799603</v>
      </c>
    </row>
  </sheetData>
  <autoFilter ref="A1:T46">
    <extLst/>
  </autoFilter>
  <conditionalFormatting sqref="I1:T1">
    <cfRule type="duplicateValues" dxfId="0" priority="2"/>
  </conditionalFormatting>
  <conditionalFormatting sqref="U1:W1">
    <cfRule type="duplicateValues" dxfId="0" priority="1"/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7"/>
  <sheetViews>
    <sheetView workbookViewId="0">
      <pane xSplit="1" ySplit="1" topLeftCell="L2" activePane="bottomRight" state="frozen"/>
      <selection/>
      <selection pane="topRight"/>
      <selection pane="bottomLeft"/>
      <selection pane="bottomRight" activeCell="X1" sqref="X1"/>
    </sheetView>
  </sheetViews>
  <sheetFormatPr defaultColWidth="8.88888888888889" defaultRowHeight="14.4"/>
  <cols>
    <col min="1" max="6" width="10" style="1"/>
    <col min="7" max="8" width="12.8888888888889" style="1"/>
    <col min="9" max="23" width="14.111111111111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9</v>
      </c>
      <c r="J1" s="1" t="s">
        <v>626</v>
      </c>
      <c r="K1" s="1" t="s">
        <v>631</v>
      </c>
      <c r="L1" s="1" t="s">
        <v>681</v>
      </c>
      <c r="M1" s="1" t="s">
        <v>566</v>
      </c>
      <c r="N1" s="1" t="s">
        <v>629</v>
      </c>
      <c r="O1" s="1" t="s">
        <v>625</v>
      </c>
      <c r="P1" s="1" t="s">
        <v>682</v>
      </c>
      <c r="Q1" s="1" t="s">
        <v>683</v>
      </c>
      <c r="R1" s="1" t="s">
        <v>563</v>
      </c>
      <c r="S1" s="1" t="s">
        <v>684</v>
      </c>
      <c r="T1" s="1" t="s">
        <v>8</v>
      </c>
      <c r="U1" s="2" t="s">
        <v>560</v>
      </c>
      <c r="V1" s="2" t="s">
        <v>685</v>
      </c>
      <c r="W1" s="2" t="s">
        <v>686</v>
      </c>
    </row>
    <row r="2" spans="1:23">
      <c r="A2" s="1" t="s">
        <v>687</v>
      </c>
      <c r="B2" s="1">
        <v>-0.047252782</v>
      </c>
      <c r="C2" s="1">
        <v>0.028135331</v>
      </c>
      <c r="D2" s="1">
        <v>2</v>
      </c>
      <c r="E2" s="1">
        <v>69</v>
      </c>
      <c r="F2" s="1" t="str">
        <f>IF(AND(E2&gt;=2,E2&lt;=17),"child_adolescent",IF(AND(E2&gt;=18,E2&lt;=39),"young",IF(AND(E2&gt;=40,E2&lt;=59),"middle",IF(E2&gt;=60,"old",NA))))</f>
        <v>old</v>
      </c>
      <c r="G2" s="1">
        <v>0.279411757387467</v>
      </c>
      <c r="H2" s="1">
        <f>0.541+G2</f>
        <v>0.820411757387467</v>
      </c>
      <c r="I2">
        <v>0.049119607</v>
      </c>
      <c r="J2">
        <v>-0.002298039</v>
      </c>
      <c r="K2">
        <v>0.001423529</v>
      </c>
      <c r="L2">
        <v>0.008790196</v>
      </c>
      <c r="M2">
        <v>0.004566667</v>
      </c>
      <c r="N2">
        <v>-0.005860784</v>
      </c>
      <c r="O2">
        <v>-0.004337255</v>
      </c>
      <c r="P2">
        <v>0.000464706</v>
      </c>
      <c r="Q2">
        <v>-0.00665098</v>
      </c>
      <c r="R2">
        <v>0.010723529</v>
      </c>
      <c r="S2">
        <v>0.007245098</v>
      </c>
      <c r="T2">
        <v>-0.002572549</v>
      </c>
      <c r="U2">
        <v>0.033347058</v>
      </c>
      <c r="V2">
        <v>-0.006807843</v>
      </c>
      <c r="W2">
        <v>-0.006796079</v>
      </c>
    </row>
    <row r="3" spans="1:23">
      <c r="A3" s="1" t="s">
        <v>688</v>
      </c>
      <c r="B3" s="1">
        <v>-0.034004592</v>
      </c>
      <c r="C3" s="1">
        <v>-0.051039485</v>
      </c>
      <c r="D3" s="1">
        <v>4</v>
      </c>
      <c r="E3" s="1">
        <v>69</v>
      </c>
      <c r="F3" s="1" t="str">
        <f>IF(AND(E3&gt;=2,E3&lt;=17),"child_adolescent",IF(AND(E3&gt;=18,E3&lt;=39),"young",IF(AND(E3&gt;=40,E3&lt;=59),"middle",IF(E3&gt;=60,"old",NA))))</f>
        <v>old</v>
      </c>
      <c r="G3" s="1">
        <v>0.359411755770184</v>
      </c>
      <c r="H3" s="1">
        <f t="shared" ref="H3:H47" si="0">0.541+G3</f>
        <v>0.900411755770184</v>
      </c>
      <c r="I3">
        <v>-0.011311204</v>
      </c>
      <c r="J3">
        <v>0.037390195</v>
      </c>
      <c r="K3">
        <v>0.015433613</v>
      </c>
      <c r="L3">
        <v>-0.003156863</v>
      </c>
      <c r="M3">
        <v>0.007152101</v>
      </c>
      <c r="N3">
        <v>0.000413726</v>
      </c>
      <c r="O3">
        <v>0.00880196</v>
      </c>
      <c r="P3">
        <v>0.018147058</v>
      </c>
      <c r="Q3">
        <v>0.0316014</v>
      </c>
      <c r="R3">
        <v>-0.003743137</v>
      </c>
      <c r="S3">
        <v>0.009892437</v>
      </c>
      <c r="T3">
        <v>0.00022549</v>
      </c>
      <c r="U3">
        <v>0.004184313</v>
      </c>
      <c r="V3">
        <v>-0.005460784</v>
      </c>
      <c r="W3">
        <v>0.011960784</v>
      </c>
    </row>
    <row r="4" spans="1:23">
      <c r="A4" s="1" t="s">
        <v>689</v>
      </c>
      <c r="B4" s="1">
        <v>-0.046299429</v>
      </c>
      <c r="C4" s="1">
        <v>-0.000632613</v>
      </c>
      <c r="D4" s="1">
        <v>3</v>
      </c>
      <c r="E4" s="1">
        <v>69</v>
      </c>
      <c r="F4" s="1" t="str">
        <f>IF(AND(E4&gt;=2,E4&lt;=17),"child_adolescent",IF(AND(E4&gt;=18,E4&lt;=39),"young",IF(AND(E4&gt;=40,E4&lt;=59),"middle",IF(E4&gt;=60,"old",NA))))</f>
        <v>old</v>
      </c>
      <c r="G4" s="1">
        <v>0.329411758092464</v>
      </c>
      <c r="H4" s="1">
        <f t="shared" si="0"/>
        <v>0.870411758092464</v>
      </c>
      <c r="I4">
        <v>0.031506722</v>
      </c>
      <c r="J4">
        <v>0.011896638</v>
      </c>
      <c r="K4">
        <v>-9.22e-5</v>
      </c>
      <c r="L4">
        <v>-0.001227451</v>
      </c>
      <c r="M4">
        <v>0.009767507</v>
      </c>
      <c r="N4">
        <v>0.018088235</v>
      </c>
      <c r="O4">
        <v>0.011994117</v>
      </c>
      <c r="P4">
        <v>-0.003247059</v>
      </c>
      <c r="Q4">
        <v>0.023823529</v>
      </c>
      <c r="R4">
        <v>0.007868627</v>
      </c>
      <c r="S4">
        <v>0.003435294</v>
      </c>
      <c r="T4">
        <v>-0.007354061</v>
      </c>
      <c r="U4">
        <v>0.015111764</v>
      </c>
      <c r="V4">
        <v>0.011131372</v>
      </c>
      <c r="W4">
        <v>-0.007452941</v>
      </c>
    </row>
    <row r="5" spans="1:23">
      <c r="A5" s="1" t="s">
        <v>690</v>
      </c>
      <c r="B5" s="1">
        <v>-0.014382095</v>
      </c>
      <c r="C5" s="1">
        <v>-0.029233688</v>
      </c>
      <c r="D5" s="1">
        <v>4</v>
      </c>
      <c r="E5" s="1">
        <v>70</v>
      </c>
      <c r="F5" s="1" t="str">
        <f>IF(AND(E5&gt;=2,E5&lt;=17),"child_adolescent",IF(AND(E5&gt;=18,E5&lt;=39),"young",IF(AND(E5&gt;=40,E5&lt;=59),"middle",IF(E5&gt;=60,"old",NA))))</f>
        <v>old</v>
      </c>
      <c r="G5" s="1">
        <v>0.199411760047009</v>
      </c>
      <c r="H5" s="1">
        <f t="shared" si="0"/>
        <v>0.740411760047009</v>
      </c>
      <c r="I5">
        <v>-0.009058823</v>
      </c>
      <c r="J5">
        <v>0.023352941</v>
      </c>
      <c r="K5">
        <v>-0.0216521</v>
      </c>
      <c r="L5">
        <v>0.00912549</v>
      </c>
      <c r="M5">
        <v>0.008240056</v>
      </c>
      <c r="N5">
        <v>-0.001862745</v>
      </c>
      <c r="O5">
        <v>0.021024649</v>
      </c>
      <c r="P5">
        <v>0.00152549</v>
      </c>
      <c r="Q5">
        <v>0.004665826</v>
      </c>
      <c r="R5">
        <v>0.015482352</v>
      </c>
      <c r="S5">
        <v>-0.004768627</v>
      </c>
      <c r="T5">
        <v>-0.007001961</v>
      </c>
      <c r="U5">
        <v>-0.003757983</v>
      </c>
      <c r="V5">
        <v>0.006301961</v>
      </c>
      <c r="W5">
        <v>-0.003041176</v>
      </c>
    </row>
    <row r="6" spans="1:23">
      <c r="A6" s="1" t="s">
        <v>691</v>
      </c>
      <c r="B6" s="1">
        <v>-0.021046047</v>
      </c>
      <c r="C6" s="1">
        <v>-0.047080828</v>
      </c>
      <c r="D6" s="1">
        <v>4</v>
      </c>
      <c r="E6" s="1">
        <v>69</v>
      </c>
      <c r="F6" s="1" t="str">
        <f>IF(AND(E6&gt;=2,E6&lt;=17),"child_adolescent",IF(AND(E6&gt;=18,E6&lt;=39),"young",IF(AND(E6&gt;=40,E6&lt;=59),"middle",IF(E6&gt;=60,"old",NA))))</f>
        <v>old</v>
      </c>
      <c r="G6" s="1">
        <v>0.299411756968851</v>
      </c>
      <c r="H6" s="1">
        <f t="shared" si="0"/>
        <v>0.840411756968851</v>
      </c>
      <c r="I6">
        <v>-0.016490196</v>
      </c>
      <c r="J6">
        <v>0.039156862</v>
      </c>
      <c r="K6">
        <v>-0.001938375</v>
      </c>
      <c r="L6">
        <v>0.005278431</v>
      </c>
      <c r="M6">
        <v>-0.033336414</v>
      </c>
      <c r="N6">
        <v>-0.001739216</v>
      </c>
      <c r="O6">
        <v>-0.007286274</v>
      </c>
      <c r="P6">
        <v>0.011360784</v>
      </c>
      <c r="Q6">
        <v>0.020445098</v>
      </c>
      <c r="R6">
        <v>0.019045098</v>
      </c>
      <c r="S6">
        <v>0.013837255</v>
      </c>
      <c r="T6">
        <v>0.00755098</v>
      </c>
      <c r="U6">
        <v>0.028363584</v>
      </c>
      <c r="V6">
        <v>0.002401961</v>
      </c>
      <c r="W6">
        <v>0.013460784</v>
      </c>
    </row>
    <row r="7" spans="1:23">
      <c r="A7" s="1" t="s">
        <v>692</v>
      </c>
      <c r="B7" s="1">
        <v>-0.011457807</v>
      </c>
      <c r="C7" s="1">
        <v>-0.019539966</v>
      </c>
      <c r="D7" s="1">
        <v>1</v>
      </c>
      <c r="E7" s="1">
        <v>69</v>
      </c>
      <c r="F7" s="1" t="str">
        <f>IF(AND(E7&gt;=2,E7&lt;=17),"child_adolescent",IF(AND(E7&gt;=18,E7&lt;=39),"young",IF(AND(E7&gt;=40,E7&lt;=59),"middle",IF(E7&gt;=60,"old",NA))))</f>
        <v>old</v>
      </c>
      <c r="G7" s="1">
        <v>0.229411761599647</v>
      </c>
      <c r="H7" s="1">
        <f t="shared" si="0"/>
        <v>0.770411761599647</v>
      </c>
      <c r="I7">
        <v>-0.017819607</v>
      </c>
      <c r="J7">
        <v>0.028584313</v>
      </c>
      <c r="K7">
        <v>0.006292157</v>
      </c>
      <c r="L7">
        <v>-0.005261624</v>
      </c>
      <c r="M7">
        <v>0.005895238</v>
      </c>
      <c r="N7">
        <v>0.03065294</v>
      </c>
      <c r="O7">
        <v>0.001001961</v>
      </c>
      <c r="P7">
        <v>-0.003665546</v>
      </c>
      <c r="Q7">
        <v>-0.009458543</v>
      </c>
      <c r="R7">
        <v>-0.007343137</v>
      </c>
      <c r="S7">
        <v>0.0135</v>
      </c>
      <c r="T7">
        <v>0.026199999</v>
      </c>
      <c r="U7">
        <v>0.004713445</v>
      </c>
      <c r="V7">
        <v>0.010317647</v>
      </c>
      <c r="W7">
        <v>0.00797451</v>
      </c>
    </row>
    <row r="8" spans="1:23">
      <c r="A8" s="1" t="s">
        <v>693</v>
      </c>
      <c r="B8" s="1">
        <v>-0.022735528</v>
      </c>
      <c r="C8" s="1">
        <v>-0.024969448</v>
      </c>
      <c r="D8" s="1">
        <v>4</v>
      </c>
      <c r="E8" s="1">
        <v>69</v>
      </c>
      <c r="F8" s="1" t="str">
        <f>IF(AND(E8&gt;=2,E8&lt;=17),"child_adolescent",IF(AND(E8&gt;=18,E8&lt;=39),"young",IF(AND(E8&gt;=40,E8&lt;=59),"middle",IF(E8&gt;=60,"old",NA))))</f>
        <v>old</v>
      </c>
      <c r="G8" s="1">
        <v>0.289411759341943</v>
      </c>
      <c r="H8" s="1">
        <f t="shared" si="0"/>
        <v>0.830411759341943</v>
      </c>
      <c r="I8">
        <v>-0.001105882</v>
      </c>
      <c r="J8">
        <v>-0.007078431</v>
      </c>
      <c r="K8">
        <v>0.021199999</v>
      </c>
      <c r="L8">
        <v>0.005113725</v>
      </c>
      <c r="M8">
        <v>0.009989356</v>
      </c>
      <c r="N8">
        <v>-0.002101961</v>
      </c>
      <c r="O8">
        <v>0.002347059</v>
      </c>
      <c r="P8">
        <v>0.015786274</v>
      </c>
      <c r="Q8">
        <v>0.033632492</v>
      </c>
      <c r="R8">
        <v>-0.00207451</v>
      </c>
      <c r="S8">
        <v>0.010268627</v>
      </c>
      <c r="T8">
        <v>-0.005713725</v>
      </c>
      <c r="U8">
        <v>0.002737255</v>
      </c>
      <c r="V8">
        <v>0.007905882</v>
      </c>
      <c r="W8">
        <v>-0.004805882</v>
      </c>
    </row>
    <row r="9" spans="1:23">
      <c r="A9" s="1" t="s">
        <v>694</v>
      </c>
      <c r="B9" s="1">
        <v>-0.052608328</v>
      </c>
      <c r="C9" s="1">
        <v>0.022714329</v>
      </c>
      <c r="D9" s="1">
        <v>2</v>
      </c>
      <c r="E9" s="1">
        <v>71</v>
      </c>
      <c r="F9" s="1" t="str">
        <f>IF(AND(E9&gt;=2,E9&lt;=17),"child_adolescent",IF(AND(E9&gt;=18,E9&lt;=39),"young",IF(AND(E9&gt;=40,E9&lt;=59),"middle",IF(E9&gt;=60,"old",NA))))</f>
        <v>old</v>
      </c>
      <c r="G9" s="1">
        <v>0.249411758194636</v>
      </c>
      <c r="H9" s="1">
        <f t="shared" si="0"/>
        <v>0.790411758194636</v>
      </c>
      <c r="I9">
        <v>0.046635293</v>
      </c>
      <c r="J9">
        <v>0.025011764</v>
      </c>
      <c r="K9">
        <v>0.019445098</v>
      </c>
      <c r="L9">
        <v>0.010839215</v>
      </c>
      <c r="M9">
        <v>0.011168627</v>
      </c>
      <c r="N9">
        <v>-0.000139216</v>
      </c>
      <c r="O9">
        <v>0.014535294</v>
      </c>
      <c r="P9">
        <v>-0.003621568</v>
      </c>
      <c r="Q9">
        <v>-0.004935294</v>
      </c>
      <c r="R9">
        <v>-0.002860784</v>
      </c>
      <c r="S9">
        <v>-0.003819608</v>
      </c>
      <c r="T9">
        <v>0.013609804</v>
      </c>
      <c r="U9">
        <v>0.00392549</v>
      </c>
      <c r="V9">
        <v>0.002164706</v>
      </c>
      <c r="W9">
        <v>-0.0011</v>
      </c>
    </row>
    <row r="10" spans="1:23">
      <c r="A10" s="1" t="s">
        <v>695</v>
      </c>
      <c r="B10" s="1">
        <v>-0.050389903</v>
      </c>
      <c r="C10" s="1">
        <v>0.025200516</v>
      </c>
      <c r="D10" s="1">
        <v>2</v>
      </c>
      <c r="E10" s="1">
        <v>70</v>
      </c>
      <c r="F10" s="1" t="str">
        <f>IF(AND(E10&gt;=2,E10&lt;=17),"child_adolescent",IF(AND(E10&gt;=18,E10&lt;=39),"young",IF(AND(E10&gt;=40,E10&lt;=59),"middle",IF(E10&gt;=60,"old",NA))))</f>
        <v>old</v>
      </c>
      <c r="G10" s="1">
        <v>0.329411756617414</v>
      </c>
      <c r="H10" s="1">
        <f t="shared" si="0"/>
        <v>0.870411756617414</v>
      </c>
      <c r="I10">
        <v>0.046180391</v>
      </c>
      <c r="J10">
        <v>0.007537255</v>
      </c>
      <c r="K10">
        <v>-0.000907843</v>
      </c>
      <c r="L10">
        <v>0.015612885</v>
      </c>
      <c r="M10">
        <v>0.00692549</v>
      </c>
      <c r="N10">
        <v>0.018456862</v>
      </c>
      <c r="O10">
        <v>-0.005042297</v>
      </c>
      <c r="P10">
        <v>0.018444257</v>
      </c>
      <c r="Q10">
        <v>-0.005287395</v>
      </c>
      <c r="R10">
        <v>0.017939215</v>
      </c>
      <c r="S10">
        <v>0.006911765</v>
      </c>
      <c r="T10">
        <v>0.007103921</v>
      </c>
      <c r="U10">
        <v>-0.004847059</v>
      </c>
      <c r="V10">
        <v>0.010431372</v>
      </c>
      <c r="W10">
        <v>0.018470588</v>
      </c>
    </row>
    <row r="11" spans="1:23">
      <c r="A11" s="1" t="s">
        <v>696</v>
      </c>
      <c r="B11" s="1">
        <v>-0.005872268</v>
      </c>
      <c r="C11" s="1">
        <v>-0.007609799</v>
      </c>
      <c r="D11" s="1">
        <v>1</v>
      </c>
      <c r="E11" s="1">
        <v>70</v>
      </c>
      <c r="F11" s="1" t="str">
        <f>IF(AND(E11&gt;=2,E11&lt;=17),"child_adolescent",IF(AND(E11&gt;=18,E11&lt;=39),"young",IF(AND(E11&gt;=40,E11&lt;=59),"middle",IF(E11&gt;=60,"old",NA))))</f>
        <v>old</v>
      </c>
      <c r="G11" s="1">
        <v>0.169411760887733</v>
      </c>
      <c r="H11" s="1">
        <f t="shared" si="0"/>
        <v>0.710411760887733</v>
      </c>
      <c r="I11">
        <v>-0.010379271</v>
      </c>
      <c r="J11">
        <v>-0.009843137</v>
      </c>
      <c r="K11">
        <v>0.012468627</v>
      </c>
      <c r="L11">
        <v>0.013092156</v>
      </c>
      <c r="M11">
        <v>0.010333333</v>
      </c>
      <c r="N11">
        <v>0.031508963</v>
      </c>
      <c r="O11">
        <v>-0.005205882</v>
      </c>
      <c r="P11">
        <v>-0.004943137</v>
      </c>
      <c r="Q11">
        <v>0.000305882</v>
      </c>
      <c r="R11">
        <v>-0.002670588</v>
      </c>
      <c r="S11">
        <v>-0.002516527</v>
      </c>
      <c r="T11">
        <v>-0.005755742</v>
      </c>
      <c r="U11">
        <v>-0.005996078</v>
      </c>
      <c r="V11">
        <v>0.009165826</v>
      </c>
      <c r="W11">
        <v>0.001297199</v>
      </c>
    </row>
    <row r="12" spans="1:23">
      <c r="A12" s="1" t="s">
        <v>697</v>
      </c>
      <c r="B12" s="1">
        <v>-0.060786357</v>
      </c>
      <c r="C12" s="1">
        <v>-0.009779224</v>
      </c>
      <c r="D12" s="1">
        <v>3</v>
      </c>
      <c r="E12" s="1">
        <v>70</v>
      </c>
      <c r="F12" s="1" t="str">
        <f>IF(AND(E12&gt;=2,E12&lt;=17),"child_adolescent",IF(AND(E12&gt;=18,E12&lt;=39),"young",IF(AND(E12&gt;=40,E12&lt;=59),"middle",IF(E12&gt;=60,"old",NA))))</f>
        <v>old</v>
      </c>
      <c r="G12" s="1">
        <v>0.409411752545479</v>
      </c>
      <c r="H12" s="1">
        <f t="shared" si="0"/>
        <v>0.950411752545479</v>
      </c>
      <c r="I12">
        <v>0.03590392</v>
      </c>
      <c r="J12">
        <v>0.018217647</v>
      </c>
      <c r="K12">
        <v>0.01687451</v>
      </c>
      <c r="L12">
        <v>0.00877451</v>
      </c>
      <c r="M12">
        <v>0.007458823</v>
      </c>
      <c r="N12">
        <v>-0.005278431</v>
      </c>
      <c r="O12">
        <v>0.015259944</v>
      </c>
      <c r="P12">
        <v>0.010064705</v>
      </c>
      <c r="Q12">
        <v>0.021354061</v>
      </c>
      <c r="R12">
        <v>0.007080392</v>
      </c>
      <c r="S12">
        <v>0.009447059</v>
      </c>
      <c r="T12">
        <v>-0.002513725</v>
      </c>
      <c r="U12">
        <v>0.02235154</v>
      </c>
      <c r="V12">
        <v>0.008137255</v>
      </c>
      <c r="W12">
        <v>-0.004745098</v>
      </c>
    </row>
    <row r="13" spans="1:23">
      <c r="A13" s="1" t="s">
        <v>698</v>
      </c>
      <c r="B13" s="1">
        <v>-0.053323918</v>
      </c>
      <c r="C13" s="1">
        <v>0.042349688</v>
      </c>
      <c r="D13" s="1">
        <v>2</v>
      </c>
      <c r="E13" s="1">
        <v>70</v>
      </c>
      <c r="F13" s="1" t="str">
        <f>IF(AND(E13&gt;=2,E13&lt;=17),"child_adolescent",IF(AND(E13&gt;=18,E13&lt;=39),"young",IF(AND(E13&gt;=40,E13&lt;=59),"middle",IF(E13&gt;=60,"old",NA))))</f>
        <v>old</v>
      </c>
      <c r="G13" s="1">
        <v>0.269411758550182</v>
      </c>
      <c r="H13" s="1">
        <f t="shared" si="0"/>
        <v>0.810411758550182</v>
      </c>
      <c r="I13">
        <v>0.060961903</v>
      </c>
      <c r="J13">
        <v>-0.007401961</v>
      </c>
      <c r="K13">
        <v>0.026788235</v>
      </c>
      <c r="L13">
        <v>0.012249019</v>
      </c>
      <c r="M13">
        <v>-0.010892157</v>
      </c>
      <c r="N13">
        <v>0.003931372</v>
      </c>
      <c r="O13">
        <v>-0.001701961</v>
      </c>
      <c r="P13">
        <v>-0.003758823</v>
      </c>
      <c r="Q13">
        <v>-0.004232493</v>
      </c>
      <c r="R13">
        <v>0.019649019</v>
      </c>
      <c r="S13">
        <v>0.020334453</v>
      </c>
      <c r="T13">
        <v>-0.000803922</v>
      </c>
      <c r="U13">
        <v>-0.006706722</v>
      </c>
      <c r="V13">
        <v>0.005552941</v>
      </c>
      <c r="W13">
        <v>0.005749019</v>
      </c>
    </row>
    <row r="14" spans="1:23">
      <c r="A14" s="1" t="s">
        <v>699</v>
      </c>
      <c r="B14" s="1">
        <v>-0.057636674</v>
      </c>
      <c r="C14" s="1">
        <v>0.011448983</v>
      </c>
      <c r="D14" s="1">
        <v>3</v>
      </c>
      <c r="E14" s="1">
        <v>70</v>
      </c>
      <c r="F14" s="1" t="str">
        <f>IF(AND(E14&gt;=2,E14&lt;=17),"child_adolescent",IF(AND(E14&gt;=18,E14&lt;=39),"young",IF(AND(E14&gt;=40,E14&lt;=59),"middle",IF(E14&gt;=60,"old",NA))))</f>
        <v>old</v>
      </c>
      <c r="G14" s="1">
        <v>0.289411758038434</v>
      </c>
      <c r="H14" s="1">
        <f t="shared" si="0"/>
        <v>0.830411758038434</v>
      </c>
      <c r="I14">
        <v>0.045869747</v>
      </c>
      <c r="J14">
        <v>0.03157843</v>
      </c>
      <c r="K14">
        <v>0.013945098</v>
      </c>
      <c r="L14">
        <v>0.006227451</v>
      </c>
      <c r="M14">
        <v>0.0117</v>
      </c>
      <c r="N14">
        <v>-0.003680392</v>
      </c>
      <c r="O14">
        <v>0.019686274</v>
      </c>
      <c r="P14">
        <v>0.01882745</v>
      </c>
      <c r="Q14">
        <v>-0.004613725</v>
      </c>
      <c r="R14">
        <v>-0.007352941</v>
      </c>
      <c r="S14">
        <v>0.008633333</v>
      </c>
      <c r="T14">
        <v>-0.003684314</v>
      </c>
      <c r="U14">
        <v>-0.005112885</v>
      </c>
      <c r="V14">
        <v>0.005604762</v>
      </c>
      <c r="W14">
        <v>0.008110644</v>
      </c>
    </row>
    <row r="15" spans="1:23">
      <c r="A15" s="1" t="s">
        <v>700</v>
      </c>
      <c r="B15" s="1">
        <v>-0.014283073</v>
      </c>
      <c r="C15" s="1">
        <v>0.018724067</v>
      </c>
      <c r="D15" s="1">
        <v>1</v>
      </c>
      <c r="E15" s="1">
        <v>70</v>
      </c>
      <c r="F15" s="1" t="str">
        <f>IF(AND(E15&gt;=2,E15&lt;=17),"child_adolescent",IF(AND(E15&gt;=18,E15&lt;=39),"young",IF(AND(E15&gt;=40,E15&lt;=59),"middle",IF(E15&gt;=60,"old",NA))))</f>
        <v>old</v>
      </c>
      <c r="G15" s="1">
        <v>0.229411760929917</v>
      </c>
      <c r="H15" s="1">
        <f t="shared" si="0"/>
        <v>0.770411760929917</v>
      </c>
      <c r="I15">
        <v>0.010422689</v>
      </c>
      <c r="J15">
        <v>-0.022566666</v>
      </c>
      <c r="K15">
        <v>-0.007203921</v>
      </c>
      <c r="L15">
        <v>0.012184313</v>
      </c>
      <c r="M15">
        <v>0.010439215</v>
      </c>
      <c r="N15">
        <v>0.020769747</v>
      </c>
      <c r="O15">
        <v>0.019449019</v>
      </c>
      <c r="P15">
        <v>-0.002056863</v>
      </c>
      <c r="Q15">
        <v>-0.0059</v>
      </c>
      <c r="R15">
        <v>-0.002223529</v>
      </c>
      <c r="S15">
        <v>-0.004715686</v>
      </c>
      <c r="T15">
        <v>0.010728571</v>
      </c>
      <c r="U15">
        <v>-0.005113725</v>
      </c>
      <c r="V15">
        <v>0.004954902</v>
      </c>
      <c r="W15">
        <v>0.019156862</v>
      </c>
    </row>
    <row r="16" spans="1:23">
      <c r="A16" s="1" t="s">
        <v>701</v>
      </c>
      <c r="B16" s="1">
        <v>-0.056459058</v>
      </c>
      <c r="C16" s="1">
        <v>-0.005097909</v>
      </c>
      <c r="D16" s="1">
        <v>3</v>
      </c>
      <c r="E16" s="1">
        <v>70</v>
      </c>
      <c r="F16" s="1" t="str">
        <f>IF(AND(E16&gt;=2,E16&lt;=17),"child_adolescent",IF(AND(E16&gt;=18,E16&lt;=39),"young",IF(AND(E16&gt;=40,E16&lt;=59),"middle",IF(E16&gt;=60,"old",NA))))</f>
        <v>old</v>
      </c>
      <c r="G16" s="1">
        <v>0.389411754851735</v>
      </c>
      <c r="H16" s="1">
        <f t="shared" si="0"/>
        <v>0.930411754851735</v>
      </c>
      <c r="I16">
        <v>0.032544257</v>
      </c>
      <c r="J16">
        <v>0.018978431</v>
      </c>
      <c r="K16">
        <v>0.014584313</v>
      </c>
      <c r="L16">
        <v>0.004129412</v>
      </c>
      <c r="M16">
        <v>0.011591036</v>
      </c>
      <c r="N16">
        <v>0.000460784</v>
      </c>
      <c r="O16">
        <v>0.018203921</v>
      </c>
      <c r="P16">
        <v>0.015829411</v>
      </c>
      <c r="Q16">
        <v>0.009049019</v>
      </c>
      <c r="R16">
        <v>0.009047058</v>
      </c>
      <c r="S16">
        <v>0.001361905</v>
      </c>
      <c r="T16">
        <v>-0.002233333</v>
      </c>
      <c r="U16">
        <v>0.018418487</v>
      </c>
      <c r="V16">
        <v>0.009694118</v>
      </c>
      <c r="W16">
        <v>-0.002739216</v>
      </c>
    </row>
    <row r="17" spans="1:23">
      <c r="A17" s="1" t="s">
        <v>702</v>
      </c>
      <c r="B17" s="1">
        <v>-0.051432241</v>
      </c>
      <c r="C17" s="1">
        <v>0.005774674</v>
      </c>
      <c r="D17" s="1">
        <v>3</v>
      </c>
      <c r="E17" s="1">
        <v>70</v>
      </c>
      <c r="F17" s="1" t="str">
        <f>IF(AND(E17&gt;=2,E17&lt;=17),"child_adolescent",IF(AND(E17&gt;=18,E17&lt;=39),"young",IF(AND(E17&gt;=40,E17&lt;=59),"middle",IF(E17&gt;=60,"old",NA))))</f>
        <v>old</v>
      </c>
      <c r="G17" s="1">
        <v>0.409411753907881</v>
      </c>
      <c r="H17" s="1">
        <f t="shared" si="0"/>
        <v>0.950411753907881</v>
      </c>
      <c r="I17">
        <v>0.03337647</v>
      </c>
      <c r="J17">
        <v>-0.007045098</v>
      </c>
      <c r="K17">
        <v>0.014143137</v>
      </c>
      <c r="L17">
        <v>0.009712885</v>
      </c>
      <c r="M17">
        <v>0.007496078</v>
      </c>
      <c r="N17">
        <v>0.010907843</v>
      </c>
      <c r="O17">
        <v>0.016384313</v>
      </c>
      <c r="P17">
        <v>0.017216806</v>
      </c>
      <c r="Q17">
        <v>-0.004470588</v>
      </c>
      <c r="R17">
        <v>0.011435294</v>
      </c>
      <c r="S17">
        <v>0.003652941</v>
      </c>
      <c r="T17">
        <v>0.015470588</v>
      </c>
      <c r="U17">
        <v>0.020678431</v>
      </c>
      <c r="V17">
        <v>0.006927451</v>
      </c>
      <c r="W17">
        <v>0.007421568</v>
      </c>
    </row>
    <row r="18" spans="1:23">
      <c r="A18" s="1" t="s">
        <v>703</v>
      </c>
      <c r="B18" s="1">
        <v>-0.056541089</v>
      </c>
      <c r="C18" s="1">
        <v>0.037233012</v>
      </c>
      <c r="D18" s="1">
        <v>2</v>
      </c>
      <c r="E18" s="1">
        <v>70</v>
      </c>
      <c r="F18" s="1" t="str">
        <f>IF(AND(E18&gt;=2,E18&lt;=17),"child_adolescent",IF(AND(E18&gt;=18,E18&lt;=39),"young",IF(AND(E18&gt;=40,E18&lt;=59),"middle",IF(E18&gt;=60,"old",NA))))</f>
        <v>old</v>
      </c>
      <c r="G18" s="1">
        <v>0.279411759966409</v>
      </c>
      <c r="H18" s="1">
        <f t="shared" si="0"/>
        <v>0.820411759966409</v>
      </c>
      <c r="I18">
        <v>0.057926609</v>
      </c>
      <c r="J18">
        <v>0.017971428</v>
      </c>
      <c r="K18">
        <v>0.020864706</v>
      </c>
      <c r="L18">
        <v>0.013492156</v>
      </c>
      <c r="M18">
        <v>0.009719608</v>
      </c>
      <c r="N18">
        <v>0.009852101</v>
      </c>
      <c r="O18">
        <v>-0.006088235</v>
      </c>
      <c r="P18">
        <v>-0.002880392</v>
      </c>
      <c r="Q18">
        <v>-0.007531372</v>
      </c>
      <c r="R18">
        <v>-0.007498039</v>
      </c>
      <c r="S18">
        <v>0.007605042</v>
      </c>
      <c r="T18">
        <v>-0.00265098</v>
      </c>
      <c r="U18">
        <v>-0.004849019</v>
      </c>
      <c r="V18">
        <v>0.009413725</v>
      </c>
      <c r="W18">
        <v>0.000621569</v>
      </c>
    </row>
    <row r="19" spans="1:23">
      <c r="A19" s="1" t="s">
        <v>704</v>
      </c>
      <c r="B19" s="1">
        <v>-0.025786821</v>
      </c>
      <c r="C19" s="1">
        <v>-0.028872358</v>
      </c>
      <c r="D19" s="1">
        <v>4</v>
      </c>
      <c r="E19" s="1">
        <v>70</v>
      </c>
      <c r="F19" s="1" t="str">
        <f>IF(AND(E19&gt;=2,E19&lt;=17),"child_adolescent",IF(AND(E19&gt;=18,E19&lt;=39),"young",IF(AND(E19&gt;=40,E19&lt;=59),"middle",IF(E19&gt;=60,"old",NA))))</f>
        <v>old</v>
      </c>
      <c r="G19" s="1">
        <v>0.319411756229408</v>
      </c>
      <c r="H19" s="1">
        <f t="shared" si="0"/>
        <v>0.860411756229408</v>
      </c>
      <c r="I19">
        <v>-0.004534454</v>
      </c>
      <c r="J19">
        <v>-0.005843137</v>
      </c>
      <c r="K19">
        <v>0.014780392</v>
      </c>
      <c r="L19">
        <v>0.004174509</v>
      </c>
      <c r="M19">
        <v>0.010061624</v>
      </c>
      <c r="N19">
        <v>0.028490195</v>
      </c>
      <c r="O19">
        <v>0.014368347</v>
      </c>
      <c r="P19">
        <v>0.006254902</v>
      </c>
      <c r="Q19">
        <v>0.031175069</v>
      </c>
      <c r="R19">
        <v>0.013839215</v>
      </c>
      <c r="S19">
        <v>-0.003476471</v>
      </c>
      <c r="T19">
        <v>-0.000672549</v>
      </c>
      <c r="U19">
        <v>0.000758824</v>
      </c>
      <c r="V19">
        <v>0.008272549</v>
      </c>
      <c r="W19">
        <v>0.005160784</v>
      </c>
    </row>
    <row r="20" spans="1:23">
      <c r="A20" s="1" t="s">
        <v>705</v>
      </c>
      <c r="B20" s="1">
        <v>-0.038316128</v>
      </c>
      <c r="C20" s="1">
        <v>-0.047028717</v>
      </c>
      <c r="D20" s="1">
        <v>4</v>
      </c>
      <c r="E20" s="1">
        <v>71</v>
      </c>
      <c r="F20" s="1" t="str">
        <f>IF(AND(E20&gt;=2,E20&lt;=17),"child_adolescent",IF(AND(E20&gt;=18,E20&lt;=39),"young",IF(AND(E20&gt;=40,E20&lt;=59),"middle",IF(E20&gt;=60,"old",NA))))</f>
        <v>old</v>
      </c>
      <c r="G20" s="1">
        <v>0.339411755186601</v>
      </c>
      <c r="H20" s="1">
        <f t="shared" si="0"/>
        <v>0.880411755186601</v>
      </c>
      <c r="I20">
        <v>-0.003781513</v>
      </c>
      <c r="J20">
        <v>0.029531372</v>
      </c>
      <c r="K20">
        <v>0.01562521</v>
      </c>
      <c r="L20">
        <v>0.000270868</v>
      </c>
      <c r="M20">
        <v>0.008042577</v>
      </c>
      <c r="N20">
        <v>-0.004843137</v>
      </c>
      <c r="O20">
        <v>0.017905042</v>
      </c>
      <c r="P20">
        <v>0.010908123</v>
      </c>
      <c r="Q20">
        <v>0.033454061</v>
      </c>
      <c r="R20">
        <v>0.009170588</v>
      </c>
      <c r="S20">
        <v>0.007406723</v>
      </c>
      <c r="T20">
        <v>2.55e-5</v>
      </c>
      <c r="U20">
        <v>0.022544537</v>
      </c>
      <c r="V20">
        <v>0.002878431</v>
      </c>
      <c r="W20">
        <v>-0.006533333</v>
      </c>
    </row>
    <row r="21" spans="1:23">
      <c r="A21" s="1" t="s">
        <v>706</v>
      </c>
      <c r="B21" s="1">
        <v>-0.051445959</v>
      </c>
      <c r="C21" s="1">
        <v>0.054522248</v>
      </c>
      <c r="D21" s="1">
        <v>2</v>
      </c>
      <c r="E21" s="1">
        <v>70</v>
      </c>
      <c r="F21" s="1" t="str">
        <f>IF(AND(E21&gt;=2,E21&lt;=17),"child_adolescent",IF(AND(E21&gt;=18,E21&lt;=39),"young",IF(AND(E21&gt;=40,E21&lt;=59),"middle",IF(E21&gt;=60,"old",NA))))</f>
        <v>old</v>
      </c>
      <c r="G21" s="1">
        <v>0.279411759607918</v>
      </c>
      <c r="H21" s="1">
        <f t="shared" si="0"/>
        <v>0.820411759607918</v>
      </c>
      <c r="I21">
        <v>0.066160783</v>
      </c>
      <c r="J21">
        <v>-0.012796078</v>
      </c>
      <c r="K21">
        <v>0.019839215</v>
      </c>
      <c r="L21">
        <v>0.019339215</v>
      </c>
      <c r="M21">
        <v>0.014335294</v>
      </c>
      <c r="N21">
        <v>-0.0063</v>
      </c>
      <c r="O21">
        <v>-0.001911765</v>
      </c>
      <c r="P21">
        <v>-0.004907843</v>
      </c>
      <c r="Q21">
        <v>-0.00807451</v>
      </c>
      <c r="R21">
        <v>-0.006403921</v>
      </c>
      <c r="S21">
        <v>0.005405882</v>
      </c>
      <c r="T21">
        <v>-0.003976471</v>
      </c>
      <c r="U21">
        <v>0.005739216</v>
      </c>
      <c r="V21">
        <v>-0.006413725</v>
      </c>
      <c r="W21">
        <v>0.01345098</v>
      </c>
    </row>
    <row r="22" spans="1:23">
      <c r="A22" s="1" t="s">
        <v>707</v>
      </c>
      <c r="B22" s="1">
        <v>-0.041472163</v>
      </c>
      <c r="C22" s="1">
        <v>-0.042929808</v>
      </c>
      <c r="D22" s="1">
        <v>4</v>
      </c>
      <c r="E22" s="1">
        <v>71</v>
      </c>
      <c r="F22" s="1" t="str">
        <f>IF(AND(E22&gt;=2,E22&lt;=17),"child_adolescent",IF(AND(E22&gt;=18,E22&lt;=39),"young",IF(AND(E22&gt;=40,E22&lt;=59),"middle",IF(E22&gt;=60,"old",NA))))</f>
        <v>old</v>
      </c>
      <c r="G22" s="1">
        <v>0.339411755114012</v>
      </c>
      <c r="H22" s="1">
        <f t="shared" si="0"/>
        <v>0.880411755114012</v>
      </c>
      <c r="I22">
        <v>4.09e-5</v>
      </c>
      <c r="J22">
        <v>0.031137254</v>
      </c>
      <c r="K22">
        <v>0.011666106</v>
      </c>
      <c r="L22">
        <v>0.011689355</v>
      </c>
      <c r="M22">
        <v>0.008392997</v>
      </c>
      <c r="N22">
        <v>-0.004213725</v>
      </c>
      <c r="O22">
        <v>0.019523529</v>
      </c>
      <c r="P22">
        <v>0.016207002</v>
      </c>
      <c r="Q22">
        <v>0.02277731</v>
      </c>
      <c r="R22">
        <v>0.010829411</v>
      </c>
      <c r="S22">
        <v>0.000998879</v>
      </c>
      <c r="T22">
        <v>-0.005101961</v>
      </c>
      <c r="U22">
        <v>0.024205882</v>
      </c>
      <c r="V22">
        <v>0.003886275</v>
      </c>
      <c r="W22">
        <v>0.010864706</v>
      </c>
    </row>
    <row r="23" spans="1:23">
      <c r="A23" s="1" t="s">
        <v>708</v>
      </c>
      <c r="B23" s="1">
        <v>-0.015320782</v>
      </c>
      <c r="C23" s="1">
        <v>-0.036696363</v>
      </c>
      <c r="D23" s="1">
        <v>4</v>
      </c>
      <c r="E23" s="1">
        <v>70</v>
      </c>
      <c r="F23" s="1" t="str">
        <f>IF(AND(E23&gt;=2,E23&lt;=17),"child_adolescent",IF(AND(E23&gt;=18,E23&lt;=39),"young",IF(AND(E23&gt;=40,E23&lt;=59),"middle",IF(E23&gt;=60,"old",NA))))</f>
        <v>old</v>
      </c>
      <c r="G23" s="1">
        <v>0.22941176030504</v>
      </c>
      <c r="H23" s="1">
        <f t="shared" si="0"/>
        <v>0.77041176030504</v>
      </c>
      <c r="I23">
        <v>-0.015215686</v>
      </c>
      <c r="J23">
        <v>0.015637254</v>
      </c>
      <c r="K23">
        <v>-0.005933333</v>
      </c>
      <c r="L23">
        <v>0.012445098</v>
      </c>
      <c r="M23">
        <v>0.007778431</v>
      </c>
      <c r="N23">
        <v>-0.00232549</v>
      </c>
      <c r="O23">
        <v>0.024437254</v>
      </c>
      <c r="P23">
        <v>0.002294118</v>
      </c>
      <c r="Q23">
        <v>0.035883472</v>
      </c>
      <c r="R23">
        <v>-0.003533333</v>
      </c>
      <c r="S23">
        <v>-0.011731372</v>
      </c>
      <c r="T23">
        <v>-0.003568627</v>
      </c>
      <c r="U23">
        <v>-0.005080392</v>
      </c>
      <c r="V23">
        <v>-0.007823529</v>
      </c>
      <c r="W23">
        <v>0.012347058</v>
      </c>
    </row>
    <row r="24" spans="1:23">
      <c r="A24" s="1" t="s">
        <v>709</v>
      </c>
      <c r="B24" s="1">
        <v>-0.047814008</v>
      </c>
      <c r="C24" s="1">
        <v>0.015794123</v>
      </c>
      <c r="D24" s="1">
        <v>3</v>
      </c>
      <c r="E24" s="1">
        <v>70</v>
      </c>
      <c r="F24" s="1" t="str">
        <f>IF(AND(E24&gt;=2,E24&lt;=17),"child_adolescent",IF(AND(E24&gt;=18,E24&lt;=39),"young",IF(AND(E24&gt;=40,E24&lt;=59),"middle",IF(E24&gt;=60,"old",NA))))</f>
        <v>old</v>
      </c>
      <c r="G24" s="1">
        <v>0.279411757869906</v>
      </c>
      <c r="H24" s="1">
        <f t="shared" si="0"/>
        <v>0.820411757869906</v>
      </c>
      <c r="I24">
        <v>0.042437254</v>
      </c>
      <c r="J24">
        <v>0.005337255</v>
      </c>
      <c r="K24">
        <v>-0.000611765</v>
      </c>
      <c r="L24">
        <v>0.011966666</v>
      </c>
      <c r="M24">
        <v>0.011854622</v>
      </c>
      <c r="N24">
        <v>0.010952941</v>
      </c>
      <c r="O24">
        <v>0.006422689</v>
      </c>
      <c r="P24">
        <v>0.009227451</v>
      </c>
      <c r="Q24">
        <v>-0.004279272</v>
      </c>
      <c r="R24">
        <v>0.017978431</v>
      </c>
      <c r="S24">
        <v>0.0002</v>
      </c>
      <c r="T24">
        <v>-0.001978431</v>
      </c>
      <c r="U24">
        <v>0.029413444</v>
      </c>
      <c r="V24">
        <v>0.005921569</v>
      </c>
      <c r="W24">
        <v>0.014678431</v>
      </c>
    </row>
    <row r="25" spans="1:23">
      <c r="A25" s="1" t="s">
        <v>710</v>
      </c>
      <c r="B25" s="1">
        <v>-0.054457011</v>
      </c>
      <c r="C25" s="1">
        <v>-0.013047711</v>
      </c>
      <c r="D25" s="1">
        <v>3</v>
      </c>
      <c r="E25" s="1">
        <v>70</v>
      </c>
      <c r="F25" s="1" t="str">
        <f>IF(AND(E25&gt;=2,E25&lt;=17),"child_adolescent",IF(AND(E25&gt;=18,E25&lt;=39),"young",IF(AND(E25&gt;=40,E25&lt;=59),"middle",IF(E25&gt;=60,"old",NA))))</f>
        <v>old</v>
      </c>
      <c r="G25" s="1">
        <v>0.379411755497087</v>
      </c>
      <c r="H25" s="1">
        <f t="shared" si="0"/>
        <v>0.920411755497088</v>
      </c>
      <c r="I25">
        <v>0.032021568</v>
      </c>
      <c r="J25">
        <v>0.028225489</v>
      </c>
      <c r="K25">
        <v>0.007935574</v>
      </c>
      <c r="L25">
        <v>0.010898039</v>
      </c>
      <c r="M25">
        <v>0.007045658</v>
      </c>
      <c r="N25">
        <v>0.003541176</v>
      </c>
      <c r="O25">
        <v>-0.007663865</v>
      </c>
      <c r="P25">
        <v>0.015980392</v>
      </c>
      <c r="Q25">
        <v>0.019556862</v>
      </c>
      <c r="R25">
        <v>0.006133333</v>
      </c>
      <c r="S25">
        <v>-0.008182353</v>
      </c>
      <c r="T25">
        <v>0.009707843</v>
      </c>
      <c r="U25">
        <v>0.013534733</v>
      </c>
      <c r="V25">
        <v>0.004939216</v>
      </c>
      <c r="W25">
        <v>0.00802549</v>
      </c>
    </row>
    <row r="26" spans="1:23">
      <c r="A26" s="1" t="s">
        <v>711</v>
      </c>
      <c r="B26" s="1">
        <v>-0.037128565</v>
      </c>
      <c r="C26" s="1">
        <v>-0.03725321</v>
      </c>
      <c r="D26" s="1">
        <v>4</v>
      </c>
      <c r="E26" s="1">
        <v>71</v>
      </c>
      <c r="F26" s="1" t="str">
        <f>IF(AND(E26&gt;=2,E26&lt;=17),"child_adolescent",IF(AND(E26&gt;=18,E26&lt;=39),"young",IF(AND(E26&gt;=40,E26&lt;=59),"middle",IF(E26&gt;=60,"old",NA))))</f>
        <v>old</v>
      </c>
      <c r="G26" s="1">
        <v>0.349411755343145</v>
      </c>
      <c r="H26" s="1">
        <f t="shared" si="0"/>
        <v>0.890411755343145</v>
      </c>
      <c r="I26">
        <v>-2.35e-5</v>
      </c>
      <c r="J26">
        <v>0.011552941</v>
      </c>
      <c r="K26">
        <v>0.016084313</v>
      </c>
      <c r="L26">
        <v>0.005147059</v>
      </c>
      <c r="M26">
        <v>0.009021568</v>
      </c>
      <c r="N26">
        <v>-0.005007843</v>
      </c>
      <c r="O26">
        <v>0.016954902</v>
      </c>
      <c r="P26">
        <v>0.017649019</v>
      </c>
      <c r="Q26">
        <v>0.039107842</v>
      </c>
      <c r="R26">
        <v>0.01210084</v>
      </c>
      <c r="S26">
        <v>0.012894117</v>
      </c>
      <c r="T26">
        <v>-0.00227647</v>
      </c>
      <c r="U26">
        <v>-0.004661625</v>
      </c>
      <c r="V26">
        <v>0.005763585</v>
      </c>
      <c r="W26">
        <v>-0.00117451</v>
      </c>
    </row>
    <row r="27" spans="1:23">
      <c r="A27" s="1" t="s">
        <v>712</v>
      </c>
      <c r="B27" s="1">
        <v>-0.021651037</v>
      </c>
      <c r="C27" s="1">
        <v>-0.024414782</v>
      </c>
      <c r="D27" s="1">
        <v>4</v>
      </c>
      <c r="E27" s="1">
        <v>71</v>
      </c>
      <c r="F27" s="1" t="str">
        <f>IF(AND(E27&gt;=2,E27&lt;=17),"child_adolescent",IF(AND(E27&gt;=18,E27&lt;=39),"young",IF(AND(E27&gt;=40,E27&lt;=59),"middle",IF(E27&gt;=60,"old",NA))))</f>
        <v>old</v>
      </c>
      <c r="G27" s="1">
        <v>0.339411757454988</v>
      </c>
      <c r="H27" s="1">
        <f t="shared" si="0"/>
        <v>0.880411757454988</v>
      </c>
      <c r="I27">
        <v>-0.007440056</v>
      </c>
      <c r="J27">
        <v>0.003591317</v>
      </c>
      <c r="K27">
        <v>0.010662745</v>
      </c>
      <c r="L27">
        <v>0.013590196</v>
      </c>
      <c r="M27">
        <v>0.009697759</v>
      </c>
      <c r="N27">
        <v>0.020186274</v>
      </c>
      <c r="O27">
        <v>-0.008821008</v>
      </c>
      <c r="P27">
        <v>0.004792157</v>
      </c>
      <c r="Q27">
        <v>0.040982632</v>
      </c>
      <c r="R27">
        <v>-0.001396078</v>
      </c>
      <c r="S27">
        <v>0.006358823</v>
      </c>
      <c r="T27">
        <v>0.013388235</v>
      </c>
      <c r="U27">
        <v>-0.003488235</v>
      </c>
      <c r="V27">
        <v>0.0005</v>
      </c>
      <c r="W27">
        <v>0.012139215</v>
      </c>
    </row>
    <row r="28" spans="1:23">
      <c r="A28" s="1" t="s">
        <v>713</v>
      </c>
      <c r="B28" s="1">
        <v>-0.050426595</v>
      </c>
      <c r="C28" s="1">
        <v>0.029708404</v>
      </c>
      <c r="D28" s="1">
        <v>2</v>
      </c>
      <c r="E28" s="1">
        <v>70</v>
      </c>
      <c r="F28" s="1" t="str">
        <f>IF(AND(E28&gt;=2,E28&lt;=17),"child_adolescent",IF(AND(E28&gt;=18,E28&lt;=39),"young",IF(AND(E28&gt;=40,E28&lt;=59),"middle",IF(E28&gt;=60,"old",NA))))</f>
        <v>old</v>
      </c>
      <c r="G28" s="1">
        <v>0.26941175759044</v>
      </c>
      <c r="H28" s="1">
        <f t="shared" si="0"/>
        <v>0.81041175759044</v>
      </c>
      <c r="I28">
        <v>0.047667786</v>
      </c>
      <c r="J28">
        <v>0.013354902</v>
      </c>
      <c r="K28">
        <v>0.014396918</v>
      </c>
      <c r="L28">
        <v>0.012392157</v>
      </c>
      <c r="M28">
        <v>0.005487115</v>
      </c>
      <c r="N28">
        <v>-0.007219608</v>
      </c>
      <c r="O28">
        <v>0.021529411</v>
      </c>
      <c r="P28">
        <v>-0.005845098</v>
      </c>
      <c r="Q28">
        <v>-0.006270588</v>
      </c>
      <c r="R28">
        <v>-0.003701961</v>
      </c>
      <c r="S28">
        <v>0.014318767</v>
      </c>
      <c r="T28">
        <v>0.011303921</v>
      </c>
      <c r="U28">
        <v>-0.004939216</v>
      </c>
      <c r="V28">
        <v>-0.011447059</v>
      </c>
      <c r="W28">
        <v>-0.005437255</v>
      </c>
    </row>
    <row r="29" spans="1:23">
      <c r="A29" s="1" t="s">
        <v>714</v>
      </c>
      <c r="B29" s="1">
        <v>-0.006595253</v>
      </c>
      <c r="C29" s="1">
        <v>-0.012879645</v>
      </c>
      <c r="D29" s="1">
        <v>1</v>
      </c>
      <c r="E29" s="1">
        <v>70</v>
      </c>
      <c r="F29" s="1" t="str">
        <f>IF(AND(E29&gt;=2,E29&lt;=17),"child_adolescent",IF(AND(E29&gt;=18,E29&lt;=39),"young",IF(AND(E29&gt;=40,E29&lt;=59),"middle",IF(E29&gt;=60,"old",NA))))</f>
        <v>old</v>
      </c>
      <c r="G29" s="1">
        <v>0.239411760167122</v>
      </c>
      <c r="H29" s="1">
        <f t="shared" si="0"/>
        <v>0.780411760167122</v>
      </c>
      <c r="I29">
        <v>-0.013807843</v>
      </c>
      <c r="J29">
        <v>-0.011843137</v>
      </c>
      <c r="K29">
        <v>0.017386274</v>
      </c>
      <c r="L29">
        <v>0.010215686</v>
      </c>
      <c r="M29">
        <v>0.008208683</v>
      </c>
      <c r="N29">
        <v>-0.00515098</v>
      </c>
      <c r="O29">
        <v>-0.005129411</v>
      </c>
      <c r="P29">
        <v>0.00567451</v>
      </c>
      <c r="Q29">
        <v>0.004376471</v>
      </c>
      <c r="R29">
        <v>0.001333333</v>
      </c>
      <c r="S29">
        <v>-0.001362745</v>
      </c>
      <c r="T29">
        <v>0.026841176</v>
      </c>
      <c r="U29">
        <v>-0.004584314</v>
      </c>
      <c r="V29">
        <v>-0.013456862</v>
      </c>
      <c r="W29">
        <v>-0.006756862</v>
      </c>
    </row>
    <row r="30" spans="1:23">
      <c r="A30" s="1" t="s">
        <v>715</v>
      </c>
      <c r="B30" s="1">
        <v>-0.050781981</v>
      </c>
      <c r="C30" s="1">
        <v>0.046284377</v>
      </c>
      <c r="D30" s="1">
        <v>2</v>
      </c>
      <c r="E30" s="1">
        <v>71</v>
      </c>
      <c r="F30" s="1" t="str">
        <f>IF(AND(E30&gt;=2,E30&lt;=17),"child_adolescent",IF(AND(E30&gt;=18,E30&lt;=39),"young",IF(AND(E30&gt;=40,E30&lt;=59),"middle",IF(E30&gt;=60,"old",NA))))</f>
        <v>old</v>
      </c>
      <c r="G30" s="1">
        <v>0.299411758474033</v>
      </c>
      <c r="H30" s="1">
        <f t="shared" si="0"/>
        <v>0.840411758474033</v>
      </c>
      <c r="I30">
        <v>0.058531371</v>
      </c>
      <c r="J30">
        <v>-0.006288235</v>
      </c>
      <c r="K30">
        <v>0.01717647</v>
      </c>
      <c r="L30">
        <v>-0.006231372</v>
      </c>
      <c r="M30">
        <v>0.007829692</v>
      </c>
      <c r="N30">
        <v>0.023464705</v>
      </c>
      <c r="O30">
        <v>0.011223529</v>
      </c>
      <c r="P30">
        <v>-0.00675098</v>
      </c>
      <c r="Q30">
        <v>-0.006717367</v>
      </c>
      <c r="R30">
        <v>-0.005754902</v>
      </c>
      <c r="S30">
        <v>-0.001970588</v>
      </c>
      <c r="T30">
        <v>0.013741176</v>
      </c>
      <c r="U30">
        <v>-0.006331372</v>
      </c>
      <c r="V30">
        <v>0.006288235</v>
      </c>
      <c r="W30">
        <v>0.011517647</v>
      </c>
    </row>
    <row r="31" spans="1:23">
      <c r="A31" s="1" t="s">
        <v>716</v>
      </c>
      <c r="B31" s="1">
        <v>-0.023181003</v>
      </c>
      <c r="C31" s="1">
        <v>-0.027611465</v>
      </c>
      <c r="D31" s="1">
        <v>4</v>
      </c>
      <c r="E31" s="1">
        <v>69</v>
      </c>
      <c r="F31" s="1" t="str">
        <f>IF(AND(E31&gt;=2,E31&lt;=17),"child_adolescent",IF(AND(E31&gt;=18,E31&lt;=39),"young",IF(AND(E31&gt;=40,E31&lt;=59),"middle",IF(E31&gt;=60,"old",NA))))</f>
        <v>old</v>
      </c>
      <c r="G31" s="1">
        <v>0.319411756569752</v>
      </c>
      <c r="H31" s="1">
        <f t="shared" si="0"/>
        <v>0.860411756569752</v>
      </c>
      <c r="I31">
        <v>-0.005184034</v>
      </c>
      <c r="J31">
        <v>0.007836975</v>
      </c>
      <c r="K31">
        <v>-0.013227451</v>
      </c>
      <c r="L31">
        <v>0.005098039</v>
      </c>
      <c r="M31">
        <v>0.007909804</v>
      </c>
      <c r="N31">
        <v>-0.013418487</v>
      </c>
      <c r="O31">
        <v>0.013949019</v>
      </c>
      <c r="P31">
        <v>0.013545098</v>
      </c>
      <c r="Q31">
        <v>-0.004831372</v>
      </c>
      <c r="R31">
        <v>0.008668627</v>
      </c>
      <c r="S31">
        <v>0.001017647</v>
      </c>
      <c r="T31">
        <v>-0.000337255</v>
      </c>
      <c r="U31">
        <v>0.023862184</v>
      </c>
      <c r="V31">
        <v>0.006427451</v>
      </c>
      <c r="W31">
        <v>0.010209804</v>
      </c>
    </row>
    <row r="32" spans="1:23">
      <c r="A32" s="1" t="s">
        <v>717</v>
      </c>
      <c r="B32" s="1">
        <v>-0.024745397</v>
      </c>
      <c r="C32" s="1">
        <v>-0.032504836</v>
      </c>
      <c r="D32" s="1">
        <v>4</v>
      </c>
      <c r="E32" s="1">
        <v>71</v>
      </c>
      <c r="F32" s="1" t="str">
        <f>IF(AND(E32&gt;=2,E32&lt;=17),"child_adolescent",IF(AND(E32&gt;=18,E32&lt;=39),"young",IF(AND(E32&gt;=40,E32&lt;=59),"middle",IF(E32&gt;=60,"old",NA))))</f>
        <v>old</v>
      </c>
      <c r="G32" s="1">
        <v>0.289411758565042</v>
      </c>
      <c r="H32" s="1">
        <f t="shared" si="0"/>
        <v>0.830411758565042</v>
      </c>
      <c r="I32">
        <v>-0.006049019</v>
      </c>
      <c r="J32">
        <v>0.028586274</v>
      </c>
      <c r="K32">
        <v>-0.004154902</v>
      </c>
      <c r="L32">
        <v>0.012772269</v>
      </c>
      <c r="M32">
        <v>0.008092997</v>
      </c>
      <c r="N32">
        <v>-0.008757703</v>
      </c>
      <c r="O32">
        <v>-0.004732493</v>
      </c>
      <c r="P32">
        <v>0.019335014</v>
      </c>
      <c r="Q32">
        <v>-0.002289356</v>
      </c>
      <c r="R32">
        <v>0.016668627</v>
      </c>
      <c r="S32">
        <v>0.005062745</v>
      </c>
      <c r="T32">
        <v>-0.002631372</v>
      </c>
      <c r="U32">
        <v>-0.003698039</v>
      </c>
      <c r="V32">
        <v>0.007260784</v>
      </c>
      <c r="W32">
        <v>0.003682353</v>
      </c>
    </row>
    <row r="33" spans="1:23">
      <c r="A33" s="1" t="s">
        <v>718</v>
      </c>
      <c r="B33" s="1">
        <v>-0.061277882</v>
      </c>
      <c r="C33" s="1">
        <v>0.00745934</v>
      </c>
      <c r="D33" s="1">
        <v>3</v>
      </c>
      <c r="E33" s="1">
        <v>70</v>
      </c>
      <c r="F33" s="1" t="str">
        <f>IF(AND(E33&gt;=2,E33&lt;=17),"child_adolescent",IF(AND(E33&gt;=18,E33&lt;=39),"young",IF(AND(E33&gt;=40,E33&lt;=59),"middle",IF(E33&gt;=60,"old",NA))))</f>
        <v>old</v>
      </c>
      <c r="G33" s="1">
        <v>0.33941175542919</v>
      </c>
      <c r="H33" s="1">
        <f t="shared" si="0"/>
        <v>0.88041175542919</v>
      </c>
      <c r="I33">
        <v>0.046025489</v>
      </c>
      <c r="J33">
        <v>0.024907842</v>
      </c>
      <c r="K33">
        <v>0.007011765</v>
      </c>
      <c r="L33">
        <v>0.009480392</v>
      </c>
      <c r="M33">
        <v>0.008663865</v>
      </c>
      <c r="N33">
        <v>0.020068627</v>
      </c>
      <c r="O33">
        <v>0.01882745</v>
      </c>
      <c r="P33">
        <v>0.011205882</v>
      </c>
      <c r="Q33">
        <v>0.009321568</v>
      </c>
      <c r="R33">
        <v>-0.003345098</v>
      </c>
      <c r="S33">
        <v>0.010037255</v>
      </c>
      <c r="T33">
        <v>-0.00382549</v>
      </c>
      <c r="U33">
        <v>-0.001666527</v>
      </c>
      <c r="V33">
        <v>0.007092157</v>
      </c>
      <c r="W33">
        <v>0.005943137</v>
      </c>
    </row>
    <row r="34" spans="1:23">
      <c r="A34" s="1" t="s">
        <v>719</v>
      </c>
      <c r="B34" s="1">
        <v>-0.063944644</v>
      </c>
      <c r="C34" s="1">
        <v>0.021203925</v>
      </c>
      <c r="D34" s="1">
        <v>2</v>
      </c>
      <c r="E34" s="1">
        <v>71</v>
      </c>
      <c r="F34" s="1" t="str">
        <f>IF(AND(E34&gt;=2,E34&lt;=17),"child_adolescent",IF(AND(E34&gt;=18,E34&lt;=39),"young",IF(AND(E34&gt;=40,E34&lt;=59),"middle",IF(E34&gt;=60,"old",NA))))</f>
        <v>old</v>
      </c>
      <c r="G34" s="1">
        <v>0.309411757899215</v>
      </c>
      <c r="H34" s="1">
        <f t="shared" si="0"/>
        <v>0.850411757899215</v>
      </c>
      <c r="I34">
        <v>0.051890195</v>
      </c>
      <c r="J34">
        <v>0.031117646</v>
      </c>
      <c r="K34">
        <v>0.019347058</v>
      </c>
      <c r="L34">
        <v>0.009813725</v>
      </c>
      <c r="M34">
        <v>0.004876471</v>
      </c>
      <c r="N34">
        <v>0.021662465</v>
      </c>
      <c r="O34">
        <v>0.017798039</v>
      </c>
      <c r="P34">
        <v>0.001792157</v>
      </c>
      <c r="Q34">
        <v>-0.006445098</v>
      </c>
      <c r="R34">
        <v>0.010145098</v>
      </c>
      <c r="S34">
        <v>0.001694118</v>
      </c>
      <c r="T34">
        <v>-0.005952941</v>
      </c>
      <c r="U34">
        <v>-0.003615686</v>
      </c>
      <c r="V34">
        <v>0.008856863</v>
      </c>
      <c r="W34">
        <v>-0.005321569</v>
      </c>
    </row>
    <row r="35" spans="1:23">
      <c r="A35" s="1" t="s">
        <v>720</v>
      </c>
      <c r="B35" s="1">
        <v>-0.048839124</v>
      </c>
      <c r="C35" s="1">
        <v>0.022762086</v>
      </c>
      <c r="D35" s="1">
        <v>2</v>
      </c>
      <c r="E35" s="1">
        <v>70</v>
      </c>
      <c r="F35" s="1" t="str">
        <f>IF(AND(E35&gt;=2,E35&lt;=17),"child_adolescent",IF(AND(E35&gt;=18,E35&lt;=39),"young",IF(AND(E35&gt;=40,E35&lt;=59),"middle",IF(E35&gt;=60,"old",NA))))</f>
        <v>old</v>
      </c>
      <c r="G35" s="1">
        <v>0.359411756295765</v>
      </c>
      <c r="H35" s="1">
        <f t="shared" si="0"/>
        <v>0.900411756295765</v>
      </c>
      <c r="I35">
        <v>0.039115685</v>
      </c>
      <c r="J35">
        <v>-0.017339215</v>
      </c>
      <c r="K35">
        <v>0.022462885</v>
      </c>
      <c r="L35">
        <v>0.011652941</v>
      </c>
      <c r="M35">
        <v>0.006560924</v>
      </c>
      <c r="N35">
        <v>0.001039216</v>
      </c>
      <c r="O35">
        <v>0.021707842</v>
      </c>
      <c r="P35">
        <v>0.005615686</v>
      </c>
      <c r="Q35">
        <v>-0.005084314</v>
      </c>
      <c r="R35">
        <v>0.0132</v>
      </c>
      <c r="S35">
        <v>0.012913725</v>
      </c>
      <c r="T35">
        <v>0.020537254</v>
      </c>
      <c r="U35">
        <v>0.002343277</v>
      </c>
      <c r="V35">
        <v>-0.003594118</v>
      </c>
      <c r="W35">
        <v>0.001086274</v>
      </c>
    </row>
    <row r="36" spans="1:23">
      <c r="A36" s="1" t="s">
        <v>721</v>
      </c>
      <c r="B36" s="1">
        <v>-0.046928828</v>
      </c>
      <c r="C36" s="1">
        <v>0.031185179</v>
      </c>
      <c r="D36" s="1">
        <v>2</v>
      </c>
      <c r="E36" s="1">
        <v>69</v>
      </c>
      <c r="F36" s="1" t="str">
        <f>IF(AND(E36&gt;=2,E36&lt;=17),"child_adolescent",IF(AND(E36&gt;=18,E36&lt;=39),"young",IF(AND(E36&gt;=40,E36&lt;=59),"middle",IF(E36&gt;=60,"old",NA))))</f>
        <v>old</v>
      </c>
      <c r="G36" s="1">
        <v>0.289411758370902</v>
      </c>
      <c r="H36" s="1">
        <f t="shared" si="0"/>
        <v>0.830411758370902</v>
      </c>
      <c r="I36">
        <v>0.043633332</v>
      </c>
      <c r="J36">
        <v>0.0148</v>
      </c>
      <c r="K36">
        <v>0.02242745</v>
      </c>
      <c r="L36">
        <v>0.013162745</v>
      </c>
      <c r="M36">
        <v>0.010661905</v>
      </c>
      <c r="N36">
        <v>0.018073389</v>
      </c>
      <c r="O36">
        <v>-0.003164706</v>
      </c>
      <c r="P36">
        <v>-0.0029</v>
      </c>
      <c r="Q36">
        <v>-0.004306723</v>
      </c>
      <c r="R36">
        <v>-0.0095</v>
      </c>
      <c r="S36">
        <v>-0.011552941</v>
      </c>
      <c r="T36">
        <v>0.008790196</v>
      </c>
      <c r="U36">
        <v>-0.004619608</v>
      </c>
      <c r="V36">
        <v>0.007039216</v>
      </c>
      <c r="W36">
        <v>0.00102549</v>
      </c>
    </row>
    <row r="37" spans="1:23">
      <c r="A37" s="1" t="s">
        <v>722</v>
      </c>
      <c r="B37" s="1">
        <v>-0.033227412</v>
      </c>
      <c r="C37" s="1">
        <v>-0.042533005</v>
      </c>
      <c r="D37" s="1">
        <v>4</v>
      </c>
      <c r="E37" s="1">
        <v>71</v>
      </c>
      <c r="F37" s="1" t="str">
        <f>IF(AND(E37&gt;=2,E37&lt;=17),"child_adolescent",IF(AND(E37&gt;=18,E37&lt;=39),"young",IF(AND(E37&gt;=40,E37&lt;=59),"middle",IF(E37&gt;=60,"old",NA))))</f>
        <v>old</v>
      </c>
      <c r="G37" s="1">
        <v>0.339411756143261</v>
      </c>
      <c r="H37" s="1">
        <f t="shared" si="0"/>
        <v>0.880411756143261</v>
      </c>
      <c r="I37">
        <v>-0.014349019</v>
      </c>
      <c r="J37">
        <v>0.043384313</v>
      </c>
      <c r="K37">
        <v>0.000845098</v>
      </c>
      <c r="L37">
        <v>0.009241176</v>
      </c>
      <c r="M37">
        <v>0.008411765</v>
      </c>
      <c r="N37">
        <v>0.000776471</v>
      </c>
      <c r="O37">
        <v>0.022565826</v>
      </c>
      <c r="P37">
        <v>-0.006688235</v>
      </c>
      <c r="Q37">
        <v>-0.005413725</v>
      </c>
      <c r="R37">
        <v>0.017794117</v>
      </c>
      <c r="S37">
        <v>0.018586274</v>
      </c>
      <c r="T37">
        <v>-0.001605882</v>
      </c>
      <c r="U37">
        <v>0.025743136</v>
      </c>
      <c r="V37">
        <v>0.004286274</v>
      </c>
      <c r="W37">
        <v>0.009154902</v>
      </c>
    </row>
    <row r="38" spans="1:23">
      <c r="A38" s="1" t="s">
        <v>723</v>
      </c>
      <c r="B38" s="1">
        <v>-0.01105172</v>
      </c>
      <c r="C38" s="1">
        <v>-0.034346004</v>
      </c>
      <c r="D38" s="1">
        <v>4</v>
      </c>
      <c r="E38" s="1">
        <v>70</v>
      </c>
      <c r="F38" s="1" t="str">
        <f>IF(AND(E38&gt;=2,E38&lt;=17),"child_adolescent",IF(AND(E38&gt;=18,E38&lt;=39),"young",IF(AND(E38&gt;=40,E38&lt;=59),"middle",IF(E38&gt;=60,"old",NA))))</f>
        <v>old</v>
      </c>
      <c r="G38" s="1">
        <v>0.269411758434794</v>
      </c>
      <c r="H38" s="1">
        <f t="shared" si="0"/>
        <v>0.810411758434794</v>
      </c>
      <c r="I38">
        <v>-0.013960784</v>
      </c>
      <c r="J38">
        <v>0.005680392</v>
      </c>
      <c r="K38">
        <v>-0.008972129</v>
      </c>
      <c r="L38">
        <v>-8.35e-5</v>
      </c>
      <c r="M38">
        <v>-0.00640098</v>
      </c>
      <c r="N38">
        <v>-0.00282549</v>
      </c>
      <c r="O38">
        <v>-0.004360784</v>
      </c>
      <c r="P38">
        <v>0.020269467</v>
      </c>
      <c r="Q38">
        <v>0.007821569</v>
      </c>
      <c r="R38">
        <v>0.017272549</v>
      </c>
      <c r="S38">
        <v>0.005888235</v>
      </c>
      <c r="T38">
        <v>-0.002222129</v>
      </c>
      <c r="U38">
        <v>0.032492576</v>
      </c>
      <c r="V38">
        <v>0.001513725</v>
      </c>
      <c r="W38">
        <v>0.010621568</v>
      </c>
    </row>
    <row r="39" spans="1:23">
      <c r="A39" s="1" t="s">
        <v>724</v>
      </c>
      <c r="B39" s="1">
        <v>-0.031972244</v>
      </c>
      <c r="C39" s="1">
        <v>-0.025056929</v>
      </c>
      <c r="D39" s="1">
        <v>4</v>
      </c>
      <c r="E39" s="1">
        <v>69</v>
      </c>
      <c r="F39" s="1" t="str">
        <f>IF(AND(E39&gt;=2,E39&lt;=17),"child_adolescent",IF(AND(E39&gt;=18,E39&lt;=39),"young",IF(AND(E39&gt;=40,E39&lt;=59),"middle",IF(E39&gt;=60,"old",NA))))</f>
        <v>old</v>
      </c>
      <c r="G39" s="1">
        <v>0.379411754279178</v>
      </c>
      <c r="H39" s="1">
        <f t="shared" si="0"/>
        <v>0.920411754279178</v>
      </c>
      <c r="I39">
        <v>0.004117647</v>
      </c>
      <c r="J39">
        <v>0.001819608</v>
      </c>
      <c r="K39">
        <v>-0.00325098</v>
      </c>
      <c r="L39">
        <v>0.014697198</v>
      </c>
      <c r="M39">
        <v>0.008007843</v>
      </c>
      <c r="N39">
        <v>-0.001586275</v>
      </c>
      <c r="O39">
        <v>0.018911764</v>
      </c>
      <c r="P39">
        <v>0.005663865</v>
      </c>
      <c r="Q39">
        <v>0.02172745</v>
      </c>
      <c r="R39">
        <v>0.015543137</v>
      </c>
      <c r="S39">
        <v>0.010982353</v>
      </c>
      <c r="T39">
        <v>0.014158823</v>
      </c>
      <c r="U39">
        <v>-0.005413445</v>
      </c>
      <c r="V39">
        <v>0.002988235</v>
      </c>
      <c r="W39">
        <v>0.008529411</v>
      </c>
    </row>
    <row r="40" spans="1:23">
      <c r="A40" s="1" t="s">
        <v>725</v>
      </c>
      <c r="B40" s="1">
        <v>-0.057777261</v>
      </c>
      <c r="C40" s="1">
        <v>0.041246742</v>
      </c>
      <c r="D40" s="1">
        <v>2</v>
      </c>
      <c r="E40" s="1">
        <v>69</v>
      </c>
      <c r="F40" s="1" t="str">
        <f>IF(AND(E40&gt;=2,E40&lt;=17),"child_adolescent",IF(AND(E40&gt;=18,E40&lt;=39),"young",IF(AND(E40&gt;=40,E40&lt;=59),"middle",IF(E40&gt;=60,"old",NA))))</f>
        <v>old</v>
      </c>
      <c r="G40" s="1">
        <v>0.309411758434041</v>
      </c>
      <c r="H40" s="1">
        <f t="shared" si="0"/>
        <v>0.85041175843404</v>
      </c>
      <c r="I40">
        <v>0.059768626</v>
      </c>
      <c r="J40">
        <v>0.01207647</v>
      </c>
      <c r="K40">
        <v>0.020887394</v>
      </c>
      <c r="L40">
        <v>0.012317647</v>
      </c>
      <c r="M40">
        <v>0.013240336</v>
      </c>
      <c r="N40">
        <v>0.003864706</v>
      </c>
      <c r="O40">
        <v>-0.001117647</v>
      </c>
      <c r="P40">
        <v>-0.007403921</v>
      </c>
      <c r="Q40">
        <v>-0.005143137</v>
      </c>
      <c r="R40">
        <v>-0.005652941</v>
      </c>
      <c r="S40">
        <v>-0.012833333</v>
      </c>
      <c r="T40">
        <v>0.007752941</v>
      </c>
      <c r="U40">
        <v>-0.004254622</v>
      </c>
      <c r="V40">
        <v>0.007039216</v>
      </c>
      <c r="W40">
        <v>0.005541176</v>
      </c>
    </row>
    <row r="41" spans="1:23">
      <c r="A41" s="1" t="s">
        <v>726</v>
      </c>
      <c r="B41" s="1">
        <v>-0.020730237</v>
      </c>
      <c r="C41" s="1">
        <v>-0.022797394</v>
      </c>
      <c r="D41" s="1">
        <v>4</v>
      </c>
      <c r="E41" s="1">
        <v>70</v>
      </c>
      <c r="F41" s="1" t="str">
        <f>IF(AND(E41&gt;=2,E41&lt;=17),"child_adolescent",IF(AND(E41&gt;=18,E41&lt;=39),"young",IF(AND(E41&gt;=40,E41&lt;=59),"middle",IF(E41&gt;=60,"old",NA))))</f>
        <v>old</v>
      </c>
      <c r="G41" s="1">
        <v>0.279411759909228</v>
      </c>
      <c r="H41" s="1">
        <f t="shared" si="0"/>
        <v>0.820411759909228</v>
      </c>
      <c r="I41">
        <v>-0.010182072</v>
      </c>
      <c r="J41">
        <v>0.029504761</v>
      </c>
      <c r="K41">
        <v>0.001680392</v>
      </c>
      <c r="L41">
        <v>0.013511764</v>
      </c>
      <c r="M41">
        <v>0.008690196</v>
      </c>
      <c r="N41">
        <v>-0.001292157</v>
      </c>
      <c r="O41">
        <v>-0.005541176</v>
      </c>
      <c r="P41">
        <v>-0.002170588</v>
      </c>
      <c r="Q41">
        <v>-0.007594117</v>
      </c>
      <c r="R41">
        <v>-0.005990196</v>
      </c>
      <c r="S41">
        <v>0.018565826</v>
      </c>
      <c r="T41">
        <v>-0.005588235</v>
      </c>
      <c r="U41">
        <v>-0.002779272</v>
      </c>
      <c r="V41">
        <v>-0.007996078</v>
      </c>
      <c r="W41">
        <v>0.009807843</v>
      </c>
    </row>
    <row r="42" spans="1:23">
      <c r="A42" s="1" t="s">
        <v>727</v>
      </c>
      <c r="B42" s="1">
        <v>-0.019482757</v>
      </c>
      <c r="C42" s="1">
        <v>-0.033492542</v>
      </c>
      <c r="D42" s="1">
        <v>4</v>
      </c>
      <c r="E42" s="1">
        <v>71</v>
      </c>
      <c r="F42" s="1" t="str">
        <f>IF(AND(E42&gt;=2,E42&lt;=17),"child_adolescent",IF(AND(E42&gt;=18,E42&lt;=39),"young",IF(AND(E42&gt;=40,E42&lt;=59),"middle",IF(E42&gt;=60,"old",NA))))</f>
        <v>old</v>
      </c>
      <c r="G42" s="1">
        <v>0.249411759341669</v>
      </c>
      <c r="H42" s="1">
        <f t="shared" si="0"/>
        <v>0.790411759341669</v>
      </c>
      <c r="I42">
        <v>-0.015966666</v>
      </c>
      <c r="J42">
        <v>0.030433332</v>
      </c>
      <c r="K42">
        <v>0.017008963</v>
      </c>
      <c r="L42">
        <v>-0.000719048</v>
      </c>
      <c r="M42">
        <v>0.00739916</v>
      </c>
      <c r="N42">
        <v>0.0078</v>
      </c>
      <c r="O42">
        <v>0.022398039</v>
      </c>
      <c r="P42">
        <v>-0.004987675</v>
      </c>
      <c r="Q42">
        <v>-0.006637255</v>
      </c>
      <c r="R42">
        <v>0.019570588</v>
      </c>
      <c r="S42">
        <v>0.019264705</v>
      </c>
      <c r="T42">
        <v>-0.002501961</v>
      </c>
      <c r="U42">
        <v>-0.004211765</v>
      </c>
      <c r="V42">
        <v>0.008411765</v>
      </c>
      <c r="W42">
        <v>-0.001758823</v>
      </c>
    </row>
    <row r="43" spans="1:23">
      <c r="A43" s="1" t="s">
        <v>728</v>
      </c>
      <c r="B43" s="1">
        <v>-0.009792078</v>
      </c>
      <c r="C43" s="1">
        <v>-0.018488214</v>
      </c>
      <c r="D43" s="1">
        <v>1</v>
      </c>
      <c r="E43" s="1">
        <v>69</v>
      </c>
      <c r="F43" s="1" t="str">
        <f>IF(AND(E43&gt;=2,E43&lt;=17),"child_adolescent",IF(AND(E43&gt;=18,E43&lt;=39),"young",IF(AND(E43&gt;=40,E43&lt;=59),"middle",IF(E43&gt;=60,"old",NA))))</f>
        <v>old</v>
      </c>
      <c r="G43" s="1">
        <v>0.269411760316271</v>
      </c>
      <c r="H43" s="1">
        <f t="shared" si="0"/>
        <v>0.810411760316271</v>
      </c>
      <c r="I43">
        <v>-0.011694117</v>
      </c>
      <c r="J43">
        <v>0.022394117</v>
      </c>
      <c r="K43">
        <v>-0.005588235</v>
      </c>
      <c r="L43">
        <v>-0.006682353</v>
      </c>
      <c r="M43">
        <v>0.007557983</v>
      </c>
      <c r="N43">
        <v>0.001692157</v>
      </c>
      <c r="O43">
        <v>-0.008090196</v>
      </c>
      <c r="P43">
        <v>-0.003235294</v>
      </c>
      <c r="Q43">
        <v>-0.004743137</v>
      </c>
      <c r="R43">
        <v>-0.005088235</v>
      </c>
      <c r="S43">
        <v>0.0157</v>
      </c>
      <c r="T43">
        <v>0.017882353</v>
      </c>
      <c r="U43">
        <v>-0.004067507</v>
      </c>
      <c r="V43">
        <v>0.011970588</v>
      </c>
      <c r="W43">
        <v>0.000982353</v>
      </c>
    </row>
    <row r="44" spans="1:23">
      <c r="A44" s="1" t="s">
        <v>729</v>
      </c>
      <c r="B44" s="1">
        <v>-0.060965017</v>
      </c>
      <c r="C44" s="1">
        <v>0.000654771</v>
      </c>
      <c r="D44" s="1">
        <v>3</v>
      </c>
      <c r="E44" s="1">
        <v>71</v>
      </c>
      <c r="F44" s="1" t="str">
        <f>IF(AND(E44&gt;=2,E44&lt;=17),"child_adolescent",IF(AND(E44&gt;=18,E44&lt;=39),"young",IF(AND(E44&gt;=40,E44&lt;=59),"middle",IF(E44&gt;=60,"old",NA))))</f>
        <v>old</v>
      </c>
      <c r="G44" s="1">
        <v>0.409411753528504</v>
      </c>
      <c r="H44" s="1">
        <f t="shared" si="0"/>
        <v>0.950411753528504</v>
      </c>
      <c r="I44">
        <v>0.040031651</v>
      </c>
      <c r="J44">
        <v>0.027831372</v>
      </c>
      <c r="K44">
        <v>0.01335098</v>
      </c>
      <c r="L44">
        <v>0.00580196</v>
      </c>
      <c r="M44">
        <v>0.006433894</v>
      </c>
      <c r="N44">
        <v>0.013774509</v>
      </c>
      <c r="O44">
        <v>-0.003261625</v>
      </c>
      <c r="P44">
        <v>0.015337254</v>
      </c>
      <c r="Q44">
        <v>0.006145098</v>
      </c>
      <c r="R44">
        <v>0.006735294</v>
      </c>
      <c r="S44">
        <v>0.012247339</v>
      </c>
      <c r="T44">
        <v>0.018384313</v>
      </c>
      <c r="U44">
        <v>-0.000416807</v>
      </c>
      <c r="V44">
        <v>0.006696078</v>
      </c>
      <c r="W44">
        <v>-0.003605882</v>
      </c>
    </row>
    <row r="45" spans="1:23">
      <c r="A45" s="1" t="s">
        <v>730</v>
      </c>
      <c r="B45" s="1">
        <v>-0.001913619</v>
      </c>
      <c r="C45" s="1">
        <v>-0.002889778</v>
      </c>
      <c r="D45" s="1">
        <v>1</v>
      </c>
      <c r="E45" s="1">
        <v>71</v>
      </c>
      <c r="F45" s="1" t="str">
        <f>IF(AND(E45&gt;=2,E45&lt;=17),"child_adolescent",IF(AND(E45&gt;=18,E45&lt;=39),"young",IF(AND(E45&gt;=40,E45&lt;=59),"middle",IF(E45&gt;=60,"old",NA))))</f>
        <v>old</v>
      </c>
      <c r="G45" s="1">
        <v>0.219411761689287</v>
      </c>
      <c r="H45" s="1">
        <f t="shared" si="0"/>
        <v>0.760411761689287</v>
      </c>
      <c r="I45">
        <v>-0.013503921</v>
      </c>
      <c r="J45">
        <v>-0.012978431</v>
      </c>
      <c r="K45">
        <v>0.014021568</v>
      </c>
      <c r="L45">
        <v>0.00845098</v>
      </c>
      <c r="M45">
        <v>0.010734173</v>
      </c>
      <c r="N45">
        <v>0.008827451</v>
      </c>
      <c r="O45">
        <v>-0.002617647</v>
      </c>
      <c r="P45">
        <v>-0.002796078</v>
      </c>
      <c r="Q45">
        <v>-0.008127731</v>
      </c>
      <c r="R45">
        <v>-0.004237255</v>
      </c>
      <c r="S45">
        <v>-0.005690196</v>
      </c>
      <c r="T45">
        <v>0.005784314</v>
      </c>
      <c r="U45">
        <v>-0.006557703</v>
      </c>
      <c r="V45">
        <v>0.008297199</v>
      </c>
      <c r="W45">
        <v>0.009795238</v>
      </c>
    </row>
    <row r="46" spans="1:23">
      <c r="A46" s="1" t="s">
        <v>731</v>
      </c>
      <c r="B46" s="1">
        <v>-0.039802448</v>
      </c>
      <c r="C46" s="1">
        <v>0.011643523</v>
      </c>
      <c r="D46" s="1">
        <v>3</v>
      </c>
      <c r="E46" s="1">
        <v>71</v>
      </c>
      <c r="F46" s="1" t="str">
        <f>IF(AND(E46&gt;=2,E46&lt;=17),"child_adolescent",IF(AND(E46&gt;=18,E46&lt;=39),"young",IF(AND(E46&gt;=40,E46&lt;=59),"middle",IF(E46&gt;=60,"old",NA))))</f>
        <v>old</v>
      </c>
      <c r="G46" s="1">
        <v>0.309411755090011</v>
      </c>
      <c r="H46" s="1">
        <f t="shared" si="0"/>
        <v>0.850411755090011</v>
      </c>
      <c r="I46">
        <v>0.03002689</v>
      </c>
      <c r="J46">
        <v>-0.011282073</v>
      </c>
      <c r="K46">
        <v>0.021257142</v>
      </c>
      <c r="L46">
        <v>0.007523529</v>
      </c>
      <c r="M46">
        <v>0.004842577</v>
      </c>
      <c r="N46">
        <v>-0.003844538</v>
      </c>
      <c r="O46">
        <v>0.010141176</v>
      </c>
      <c r="P46">
        <v>0.00770196</v>
      </c>
      <c r="Q46">
        <v>-0.00265098</v>
      </c>
      <c r="R46">
        <v>0.003556863</v>
      </c>
      <c r="S46">
        <v>0.006856863</v>
      </c>
      <c r="T46">
        <v>0.013243697</v>
      </c>
      <c r="U46">
        <v>0.022916666</v>
      </c>
      <c r="V46">
        <v>0.006937255</v>
      </c>
      <c r="W46">
        <v>-0.008378431</v>
      </c>
    </row>
    <row r="47" spans="1:23">
      <c r="A47" s="1" t="s">
        <v>732</v>
      </c>
      <c r="B47" s="1">
        <v>-0.047514297</v>
      </c>
      <c r="C47" s="1">
        <v>0.022009629</v>
      </c>
      <c r="D47" s="1">
        <v>2</v>
      </c>
      <c r="E47" s="1">
        <v>71</v>
      </c>
      <c r="F47" s="1" t="str">
        <f>IF(AND(E47&gt;=2,E47&lt;=17),"child_adolescent",IF(AND(E47&gt;=18,E47&lt;=39),"young",IF(AND(E47&gt;=40,E47&lt;=59),"middle",IF(E47&gt;=60,"old",NA))))</f>
        <v>old</v>
      </c>
      <c r="G47" s="1">
        <v>0.289411757714525</v>
      </c>
      <c r="H47" s="1">
        <f t="shared" si="0"/>
        <v>0.830411757714526</v>
      </c>
      <c r="I47">
        <v>0.049901959</v>
      </c>
      <c r="J47">
        <v>0.006107843</v>
      </c>
      <c r="K47">
        <v>0.01087647</v>
      </c>
      <c r="L47">
        <v>-0.008515686</v>
      </c>
      <c r="M47">
        <v>0.008880112</v>
      </c>
      <c r="N47">
        <v>-0.010854902</v>
      </c>
      <c r="O47">
        <v>-0.000964706</v>
      </c>
      <c r="P47">
        <v>0.016958823</v>
      </c>
      <c r="Q47">
        <v>-0.004009804</v>
      </c>
      <c r="R47">
        <v>0.013129411</v>
      </c>
      <c r="S47">
        <v>0.0058</v>
      </c>
      <c r="T47">
        <v>-0.002970588</v>
      </c>
      <c r="U47">
        <v>0.00164874</v>
      </c>
      <c r="V47">
        <v>0.010013725</v>
      </c>
      <c r="W47">
        <v>-0.004711765</v>
      </c>
    </row>
  </sheetData>
  <autoFilter ref="A1:T47">
    <extLst/>
  </autoFilter>
  <conditionalFormatting sqref="I1:T1">
    <cfRule type="duplicateValues" dxfId="0" priority="2"/>
  </conditionalFormatting>
  <conditionalFormatting sqref="U1:W1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IBD</vt:lpstr>
      <vt:lpstr>ACVD</vt:lpstr>
      <vt:lpstr>T2D</vt:lpstr>
      <vt:lpstr>IGT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Terence Dong</dc:creator>
  <cp:lastModifiedBy>董超</cp:lastModifiedBy>
  <dcterms:created xsi:type="dcterms:W3CDTF">2023-07-02T05:34:00Z</dcterms:created>
  <dcterms:modified xsi:type="dcterms:W3CDTF">2023-07-21T15:10:18Z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125FEDECE7D54220AA370B96214C31FD</vt:lpwstr>
  </property>
  <property fmtid="{D5CDD505-2E9C-101B-9397-08002B2CF9AE}" pid="3" name="KSOProductBuildVer">
    <vt:lpwstr>2052-11.1.0.14309</vt:lpwstr>
  </property>
</Properties>
</file>