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52899\OneDrive\Escritorio\Software\"/>
    </mc:Choice>
  </mc:AlternateContent>
  <bookViews>
    <workbookView xWindow="0" yWindow="0" windowWidth="15530" windowHeight="69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1" l="1"/>
  <c r="K5" i="1"/>
  <c r="K6" i="1"/>
  <c r="K7" i="1"/>
  <c r="K8" i="1"/>
  <c r="K9" i="1"/>
  <c r="K3" i="1"/>
  <c r="J4" i="1"/>
  <c r="J5" i="1"/>
  <c r="J6" i="1"/>
  <c r="J7" i="1"/>
  <c r="J8" i="1"/>
  <c r="J9" i="1"/>
  <c r="J3" i="1"/>
  <c r="I4" i="1"/>
  <c r="I5" i="1"/>
  <c r="I6" i="1"/>
  <c r="I7" i="1"/>
  <c r="I8" i="1"/>
  <c r="I9" i="1"/>
  <c r="H3" i="1"/>
  <c r="I3" i="1" s="1"/>
  <c r="H4" i="1"/>
  <c r="H5" i="1"/>
  <c r="H6" i="1"/>
  <c r="H7" i="1"/>
  <c r="H8" i="1"/>
  <c r="H9" i="1"/>
  <c r="G4" i="1"/>
  <c r="G5" i="1"/>
  <c r="G6" i="1"/>
  <c r="G7" i="1"/>
  <c r="G8" i="1"/>
  <c r="G9" i="1"/>
  <c r="G3" i="1"/>
  <c r="F4" i="1"/>
  <c r="F5" i="1"/>
  <c r="F6" i="1"/>
  <c r="F7" i="1"/>
  <c r="F8" i="1"/>
  <c r="F9" i="1"/>
  <c r="F3" i="1"/>
  <c r="E4" i="1"/>
  <c r="E5" i="1"/>
  <c r="E6" i="1"/>
  <c r="E7" i="1"/>
  <c r="E8" i="1"/>
  <c r="E9" i="1"/>
  <c r="E3" i="1"/>
  <c r="D4" i="1"/>
  <c r="D5" i="1"/>
  <c r="D6" i="1"/>
  <c r="D7" i="1"/>
  <c r="D8" i="1"/>
  <c r="D9" i="1"/>
  <c r="D3" i="1"/>
</calcChain>
</file>

<file path=xl/sharedStrings.xml><?xml version="1.0" encoding="utf-8"?>
<sst xmlns="http://schemas.openxmlformats.org/spreadsheetml/2006/main" count="18" uniqueCount="18">
  <si>
    <t>Codigo de Producto</t>
  </si>
  <si>
    <t xml:space="preserve">Unidad a producir </t>
  </si>
  <si>
    <t xml:space="preserve">Capital Inicial </t>
  </si>
  <si>
    <t xml:space="preserve">Mano de Obra </t>
  </si>
  <si>
    <t xml:space="preserve">Mteria Prima </t>
  </si>
  <si>
    <t xml:space="preserve">Otros gastos </t>
  </si>
  <si>
    <t xml:space="preserve">Total Gastos </t>
  </si>
  <si>
    <t xml:space="preserve">Precio Unitario </t>
  </si>
  <si>
    <t>Precio de Venta</t>
  </si>
  <si>
    <t>Capitakl Restante</t>
  </si>
  <si>
    <t xml:space="preserve">Ventas Totales </t>
  </si>
  <si>
    <t>abc-1000-1</t>
  </si>
  <si>
    <t>abc-1000-2</t>
  </si>
  <si>
    <t>abc-1000-3</t>
  </si>
  <si>
    <t>abc-1000-4</t>
  </si>
  <si>
    <t>abc-1000-5</t>
  </si>
  <si>
    <t>abc-1000-6</t>
  </si>
  <si>
    <t>abc-1000-7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</si>
</sst>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$&quot;* #,##0.00_-;\-&quot;$&quot;* #,##0.00_-;_-&quot;$&quot;* &quot;-&quot;??_-;_-@_-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vertical="center" wrapText="1"/>
    </xf>
    <xf numFmtId="0" fontId="0" fillId="2" borderId="1" xfId="0" applyFill="1" applyBorder="1"/>
    <xf numFmtId="44" fontId="0" fillId="2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9"/>
  <sheetViews>
    <sheetView tabSelected="1" workbookViewId="0">
      <selection activeCell="D18" sqref="D18"/>
    </sheetView>
  </sheetViews>
  <sheetFormatPr defaultRowHeight="14.5" x14ac:dyDescent="0.35"/>
  <cols>
    <col min="1" max="1" width="12.1796875" customWidth="1"/>
    <col min="2" max="2" width="11.08984375" bestFit="1" customWidth="1"/>
    <col min="3" max="3" width="12.453125" customWidth="1"/>
    <col min="4" max="4" width="11.08984375" bestFit="1" customWidth="1"/>
    <col min="5" max="5" width="12.453125" customWidth="1"/>
    <col min="6" max="6" width="11.08984375" bestFit="1" customWidth="1"/>
    <col min="7" max="7" width="12.08984375" bestFit="1" customWidth="1"/>
    <col min="9" max="9" width="19" bestFit="1" customWidth="1"/>
    <col min="10" max="10" width="12.08984375" bestFit="1" customWidth="1"/>
    <col min="11" max="11" width="11.08984375" bestFit="1" customWidth="1"/>
  </cols>
  <sheetData>
    <row r="2" spans="1:11" ht="28" x14ac:dyDescent="0.35">
      <c r="A2" s="1" t="s">
        <v>0</v>
      </c>
      <c r="B2" s="1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</row>
    <row r="3" spans="1:11" x14ac:dyDescent="0.35">
      <c r="A3" s="3" t="s">
        <v>11</v>
      </c>
      <c r="B3" s="4">
        <v>64848</v>
      </c>
      <c r="C3" s="4">
        <v>250000</v>
      </c>
      <c r="D3" s="4">
        <f>C3*20%</f>
        <v>50000</v>
      </c>
      <c r="E3" s="4">
        <f>(C3-D3)*35%</f>
        <v>70000</v>
      </c>
      <c r="F3" s="4">
        <f>17%*(C3-(D3+E3))</f>
        <v>22100</v>
      </c>
      <c r="G3" s="4">
        <f>D3+E3+F3</f>
        <v>142100</v>
      </c>
      <c r="H3" s="3">
        <f>G3/B3</f>
        <v>2.1912780656303972</v>
      </c>
      <c r="I3" s="4">
        <f>H3*40%+H3</f>
        <v>3.0677892918825562</v>
      </c>
      <c r="J3" s="4">
        <f>C3-G3</f>
        <v>107900</v>
      </c>
      <c r="K3" s="4">
        <f>I3*B3-G3</f>
        <v>56840</v>
      </c>
    </row>
    <row r="4" spans="1:11" x14ac:dyDescent="0.35">
      <c r="A4" s="3" t="s">
        <v>12</v>
      </c>
      <c r="B4" s="4">
        <v>23006</v>
      </c>
      <c r="C4" s="4">
        <v>160000</v>
      </c>
      <c r="D4" s="4">
        <f t="shared" ref="D4:D9" si="0">C4*20%</f>
        <v>32000</v>
      </c>
      <c r="E4" s="4">
        <f t="shared" ref="E4:E9" si="1">(C4-D4)*35%</f>
        <v>44800</v>
      </c>
      <c r="F4" s="4">
        <f t="shared" ref="F4:F9" si="2">17%*(C4-(D4+E4))</f>
        <v>14144.000000000002</v>
      </c>
      <c r="G4" s="4">
        <f t="shared" ref="G4:G9" si="3">D4+E4+F4</f>
        <v>90944</v>
      </c>
      <c r="H4" s="3">
        <f t="shared" ref="H4:H9" si="4">G4/B4</f>
        <v>3.9530557245935842</v>
      </c>
      <c r="I4" s="4">
        <f t="shared" ref="I4:I9" si="5">H4*40%+H4</f>
        <v>5.5342780144310177</v>
      </c>
      <c r="J4" s="4">
        <f t="shared" ref="J4:J9" si="6">C4-G4</f>
        <v>69056</v>
      </c>
      <c r="K4" s="4">
        <f t="shared" ref="K4:K9" si="7">I4*B4-G4</f>
        <v>36377.599999999991</v>
      </c>
    </row>
    <row r="5" spans="1:11" x14ac:dyDescent="0.35">
      <c r="A5" s="3" t="s">
        <v>13</v>
      </c>
      <c r="B5" s="4">
        <v>42880</v>
      </c>
      <c r="C5" s="4">
        <v>230000</v>
      </c>
      <c r="D5" s="4">
        <f t="shared" si="0"/>
        <v>46000</v>
      </c>
      <c r="E5" s="4">
        <f t="shared" si="1"/>
        <v>64399.999999999993</v>
      </c>
      <c r="F5" s="4">
        <f t="shared" si="2"/>
        <v>20332</v>
      </c>
      <c r="G5" s="4">
        <f t="shared" si="3"/>
        <v>130732</v>
      </c>
      <c r="H5" s="3">
        <f t="shared" si="4"/>
        <v>3.0487873134328356</v>
      </c>
      <c r="I5" s="4">
        <f t="shared" si="5"/>
        <v>4.2683022388059699</v>
      </c>
      <c r="J5" s="4">
        <f t="shared" si="6"/>
        <v>99268</v>
      </c>
      <c r="K5" s="4">
        <f t="shared" si="7"/>
        <v>52292.799999999988</v>
      </c>
    </row>
    <row r="6" spans="1:11" x14ac:dyDescent="0.35">
      <c r="A6" s="3" t="s">
        <v>14</v>
      </c>
      <c r="B6" s="4">
        <v>23456</v>
      </c>
      <c r="C6" s="4">
        <v>140000</v>
      </c>
      <c r="D6" s="4">
        <f t="shared" si="0"/>
        <v>28000</v>
      </c>
      <c r="E6" s="4">
        <f t="shared" si="1"/>
        <v>39200</v>
      </c>
      <c r="F6" s="4">
        <f t="shared" si="2"/>
        <v>12376</v>
      </c>
      <c r="G6" s="4">
        <f t="shared" si="3"/>
        <v>79576</v>
      </c>
      <c r="H6" s="3">
        <f t="shared" si="4"/>
        <v>3.3925648021828105</v>
      </c>
      <c r="I6" s="4">
        <f t="shared" si="5"/>
        <v>4.7495907230559347</v>
      </c>
      <c r="J6" s="4">
        <f t="shared" si="6"/>
        <v>60424</v>
      </c>
      <c r="K6" s="4">
        <f t="shared" si="7"/>
        <v>31830.400000000009</v>
      </c>
    </row>
    <row r="7" spans="1:11" x14ac:dyDescent="0.35">
      <c r="A7" s="3" t="s">
        <v>15</v>
      </c>
      <c r="B7" s="4">
        <v>23432</v>
      </c>
      <c r="C7" s="4">
        <v>200000</v>
      </c>
      <c r="D7" s="4">
        <f t="shared" si="0"/>
        <v>40000</v>
      </c>
      <c r="E7" s="4">
        <f t="shared" si="1"/>
        <v>56000</v>
      </c>
      <c r="F7" s="4">
        <f t="shared" si="2"/>
        <v>17680</v>
      </c>
      <c r="G7" s="4">
        <f t="shared" si="3"/>
        <v>113680</v>
      </c>
      <c r="H7" s="3">
        <f t="shared" si="4"/>
        <v>4.8514851485148514</v>
      </c>
      <c r="I7" s="4">
        <f t="shared" si="5"/>
        <v>6.7920792079207919</v>
      </c>
      <c r="J7" s="4">
        <f t="shared" si="6"/>
        <v>86320</v>
      </c>
      <c r="K7" s="4">
        <f t="shared" si="7"/>
        <v>45472</v>
      </c>
    </row>
    <row r="8" spans="1:11" x14ac:dyDescent="0.35">
      <c r="A8" s="3" t="s">
        <v>16</v>
      </c>
      <c r="B8" s="4">
        <v>7558</v>
      </c>
      <c r="C8" s="4">
        <v>190000</v>
      </c>
      <c r="D8" s="4">
        <f t="shared" si="0"/>
        <v>38000</v>
      </c>
      <c r="E8" s="4">
        <f t="shared" si="1"/>
        <v>53200</v>
      </c>
      <c r="F8" s="4">
        <f t="shared" si="2"/>
        <v>16796</v>
      </c>
      <c r="G8" s="4">
        <f t="shared" si="3"/>
        <v>107996</v>
      </c>
      <c r="H8" s="3">
        <f t="shared" si="4"/>
        <v>14.288965334744642</v>
      </c>
      <c r="I8" s="4">
        <f t="shared" si="5"/>
        <v>20.0045514686425</v>
      </c>
      <c r="J8" s="4">
        <f t="shared" si="6"/>
        <v>82004</v>
      </c>
      <c r="K8" s="4">
        <f t="shared" si="7"/>
        <v>43198.400000000023</v>
      </c>
    </row>
    <row r="9" spans="1:11" x14ac:dyDescent="0.35">
      <c r="A9" s="3" t="s">
        <v>17</v>
      </c>
      <c r="B9" s="4">
        <v>14585</v>
      </c>
      <c r="C9" s="4">
        <v>220000</v>
      </c>
      <c r="D9" s="4">
        <f t="shared" si="0"/>
        <v>44000</v>
      </c>
      <c r="E9" s="4">
        <f t="shared" si="1"/>
        <v>61599.999999999993</v>
      </c>
      <c r="F9" s="4">
        <f t="shared" si="2"/>
        <v>19448</v>
      </c>
      <c r="G9" s="4">
        <f t="shared" si="3"/>
        <v>125048</v>
      </c>
      <c r="H9" s="3">
        <f t="shared" si="4"/>
        <v>8.5737401439835441</v>
      </c>
      <c r="I9" s="4">
        <f t="shared" si="5"/>
        <v>12.003236201576962</v>
      </c>
      <c r="J9" s="4">
        <f t="shared" si="6"/>
        <v>94952</v>
      </c>
      <c r="K9" s="4">
        <f t="shared" si="7"/>
        <v>50019.200000000012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52899</dc:creator>
  <cp:lastModifiedBy>52899</cp:lastModifiedBy>
  <dcterms:created xsi:type="dcterms:W3CDTF">2025-05-08T17:09:31Z</dcterms:created>
  <dcterms:modified xsi:type="dcterms:W3CDTF">2025-05-08T17:29:40Z</dcterms:modified>
</cp:coreProperties>
</file>