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eresewang/Desktop/excel_project-/"/>
    </mc:Choice>
  </mc:AlternateContent>
  <xr:revisionPtr revIDLastSave="0" documentId="13_ncr:1_{FC07CF55-0D7A-574B-B0AF-E28909EA71FD}" xr6:coauthVersionLast="45" xr6:coauthVersionMax="45" xr10:uidLastSave="{00000000-0000-0000-0000-000000000000}"/>
  <bookViews>
    <workbookView xWindow="15580" yWindow="1060" windowWidth="16180" windowHeight="16820" activeTab="1" xr2:uid="{00000000-000D-0000-FFFF-FFFF00000000}"/>
  </bookViews>
  <sheets>
    <sheet name="AUM and Account metrics" sheetId="1" r:id="rId1"/>
    <sheet name="Calculated AUM&amp;Account Metrics" sheetId="2" r:id="rId2"/>
    <sheet name="Capital and Operating" sheetId="3" r:id="rId3"/>
    <sheet name="Travel, training, and expense" sheetId="4" r:id="rId4"/>
    <sheet name="Compensation Dat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2" i="1" l="1"/>
  <c r="M22" i="1"/>
  <c r="K19" i="1"/>
  <c r="J19" i="1"/>
  <c r="I19" i="1"/>
  <c r="H19" i="1"/>
  <c r="G19" i="1"/>
  <c r="O19" i="1" s="1"/>
  <c r="K16" i="1"/>
  <c r="J16" i="1"/>
  <c r="I16" i="1"/>
  <c r="H16" i="1"/>
  <c r="G16" i="1"/>
  <c r="N19" i="1" s="1"/>
  <c r="K13" i="1"/>
  <c r="J13" i="1"/>
  <c r="I13" i="1"/>
  <c r="H13" i="1"/>
  <c r="G13" i="1"/>
  <c r="M19" i="1" s="1"/>
  <c r="M13" i="1" l="1"/>
  <c r="M16" i="1"/>
  <c r="N13" i="1"/>
  <c r="N16" i="1"/>
  <c r="O13" i="1"/>
  <c r="O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7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Author:
Total of the 5 lines above</t>
        </r>
      </text>
    </comment>
    <comment ref="A14" authorId="0" shapeId="0" xr:uid="{00000000-0006-0000-0400-000002000000}">
      <text>
        <r>
          <rPr>
            <sz val="11"/>
            <color theme="1"/>
            <rFont val="Calibri"/>
            <family val="2"/>
            <scheme val="minor"/>
          </rPr>
          <t>Author:
Total of the 5 lines above</t>
        </r>
      </text>
    </comment>
    <comment ref="A21" authorId="0" shapeId="0" xr:uid="{00000000-0006-0000-0400-000003000000}">
      <text>
        <r>
          <rPr>
            <sz val="11"/>
            <color theme="1"/>
            <rFont val="Calibri"/>
            <family val="2"/>
            <scheme val="minor"/>
          </rPr>
          <t>Author:
Total of the 5 lines above</t>
        </r>
      </text>
    </comment>
    <comment ref="A28" authorId="0" shapeId="0" xr:uid="{00000000-0006-0000-0400-000004000000}">
      <text>
        <r>
          <rPr>
            <sz val="11"/>
            <color theme="1"/>
            <rFont val="Calibri"/>
            <family val="2"/>
            <scheme val="minor"/>
          </rPr>
          <t>Author:
Total of the 5 lines above</t>
        </r>
      </text>
    </comment>
    <comment ref="A35" authorId="0" shapeId="0" xr:uid="{00000000-0006-0000-0400-000005000000}">
      <text>
        <r>
          <rPr>
            <sz val="11"/>
            <color theme="1"/>
            <rFont val="Calibri"/>
            <family val="2"/>
            <scheme val="minor"/>
          </rPr>
          <t>Author:
Total of the 5 lines above</t>
        </r>
      </text>
    </comment>
    <comment ref="A42" authorId="0" shapeId="0" xr:uid="{00000000-0006-0000-0400-000006000000}">
      <text>
        <r>
          <rPr>
            <sz val="11"/>
            <color theme="1"/>
            <rFont val="Calibri"/>
            <family val="2"/>
            <scheme val="minor"/>
          </rPr>
          <t>Author:
Total of the 5 lines above</t>
        </r>
      </text>
    </comment>
    <comment ref="A49" authorId="0" shapeId="0" xr:uid="{00000000-0006-0000-0400-000007000000}">
      <text>
        <r>
          <rPr>
            <sz val="11"/>
            <color theme="1"/>
            <rFont val="Calibri"/>
            <family val="2"/>
            <scheme val="minor"/>
          </rPr>
          <t>Author:
Total of the 5 lines above</t>
        </r>
      </text>
    </comment>
    <comment ref="A56" authorId="0" shapeId="0" xr:uid="{00000000-0006-0000-0400-000008000000}">
      <text>
        <r>
          <rPr>
            <sz val="11"/>
            <color theme="1"/>
            <rFont val="Calibri"/>
            <family val="2"/>
            <scheme val="minor"/>
          </rPr>
          <t>Author:
Total of the 5 lines above</t>
        </r>
      </text>
    </comment>
  </commentList>
</comments>
</file>

<file path=xl/sharedStrings.xml><?xml version="1.0" encoding="utf-8"?>
<sst xmlns="http://schemas.openxmlformats.org/spreadsheetml/2006/main" count="861" uniqueCount="83">
  <si>
    <t>Actual</t>
  </si>
  <si>
    <t>Forecast</t>
  </si>
  <si>
    <t>January</t>
  </si>
  <si>
    <t>April</t>
  </si>
  <si>
    <t>July</t>
  </si>
  <si>
    <t>October</t>
  </si>
  <si>
    <t>2020</t>
  </si>
  <si>
    <t>QTD View</t>
  </si>
  <si>
    <t>YTD View</t>
  </si>
  <si>
    <t>CompanyCode</t>
  </si>
  <si>
    <t>FundClass</t>
  </si>
  <si>
    <t>Portfolio</t>
  </si>
  <si>
    <t>Source / Priority</t>
  </si>
  <si>
    <t>Custom3</t>
  </si>
  <si>
    <t>CostCenter / TransType</t>
  </si>
  <si>
    <t>AvgYTDAUM-XC</t>
  </si>
  <si>
    <t>Average AUM - YTD</t>
  </si>
  <si>
    <t>T_EV-AF</t>
  </si>
  <si>
    <t>Total Eaton Vance Corp. Manager</t>
  </si>
  <si>
    <t>T_Calvert-AF</t>
  </si>
  <si>
    <t>AUM / FTE (IT and Ops)</t>
  </si>
  <si>
    <t>Accounts / FTE (IT and Ops)</t>
  </si>
  <si>
    <t>Revenue / FTE (IT and Ops)</t>
  </si>
  <si>
    <t>017000-XC</t>
  </si>
  <si>
    <t>Total accounts</t>
  </si>
  <si>
    <t>AUM / FTE (IT only)</t>
  </si>
  <si>
    <t>Accounts / FTE (IT only)</t>
  </si>
  <si>
    <t>Revenue / FTE (IT only)</t>
  </si>
  <si>
    <t>Revenue-XC</t>
  </si>
  <si>
    <t>Total revenue</t>
  </si>
  <si>
    <t>AUM / FTE (Ops only)</t>
  </si>
  <si>
    <t>Accounts / FTE (Ops only)</t>
  </si>
  <si>
    <t>Revenue / FTE (Ops only)</t>
  </si>
  <si>
    <t>ITOps-CC</t>
  </si>
  <si>
    <t>Total Information Technology and Operations - Shea</t>
  </si>
  <si>
    <t>PermHeadcount-XC</t>
  </si>
  <si>
    <t>Ending permanent employees</t>
  </si>
  <si>
    <t>Affiliate</t>
  </si>
  <si>
    <t>average comp for Ops*</t>
  </si>
  <si>
    <t>average comp for IT*</t>
  </si>
  <si>
    <t>Info_Tech-CC</t>
  </si>
  <si>
    <t>Total Information Technology - Shea</t>
  </si>
  <si>
    <t>5-XC</t>
  </si>
  <si>
    <t>Compensation and related costs</t>
  </si>
  <si>
    <t>InvestOps-CC</t>
  </si>
  <si>
    <t>Total Investment Operations - Pieroni</t>
  </si>
  <si>
    <t>Metric</t>
  </si>
  <si>
    <t>Group</t>
  </si>
  <si>
    <t>Data Projection</t>
  </si>
  <si>
    <t>Month</t>
  </si>
  <si>
    <t>Cost ($)</t>
  </si>
  <si>
    <t>AUM/FTE</t>
  </si>
  <si>
    <t>IT and Ops</t>
  </si>
  <si>
    <t>Accounts/FTE</t>
  </si>
  <si>
    <t>Revenue/FTE</t>
  </si>
  <si>
    <t>IT only</t>
  </si>
  <si>
    <t>Ops only</t>
  </si>
  <si>
    <t>Average comp</t>
  </si>
  <si>
    <t>N/A</t>
  </si>
  <si>
    <t>Cost Type</t>
  </si>
  <si>
    <t>Cost Subtype</t>
  </si>
  <si>
    <t>Time Interval</t>
  </si>
  <si>
    <t>Initiatives and service pools total</t>
  </si>
  <si>
    <t>Equipment and leasehold improvements</t>
  </si>
  <si>
    <t>YTD</t>
  </si>
  <si>
    <t>Total software and systems</t>
  </si>
  <si>
    <t>Monthly</t>
  </si>
  <si>
    <t>Total travel</t>
  </si>
  <si>
    <t>Consulting services</t>
  </si>
  <si>
    <t>Software licenses</t>
  </si>
  <si>
    <t>Maintenance and repairs</t>
  </si>
  <si>
    <t>Small equipment</t>
  </si>
  <si>
    <t>Professional development</t>
  </si>
  <si>
    <t>Total professional services</t>
  </si>
  <si>
    <t>Total custody and back office</t>
  </si>
  <si>
    <t>Other expenses</t>
  </si>
  <si>
    <t>Total expenses</t>
  </si>
  <si>
    <t>Cost</t>
  </si>
  <si>
    <t>Subtotal salaries - base, overtime and temporary help</t>
  </si>
  <si>
    <t>Subtotal payroll taxes</t>
  </si>
  <si>
    <t>Bonus and incentive</t>
  </si>
  <si>
    <t>Benefits</t>
  </si>
  <si>
    <t>Other compensation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</si>
</sst>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mmm\-yy;@"/>
    <numFmt numFmtId="166" formatCode="mm\-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4" tint="-0.249977111117893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43" fontId="1" fillId="0" borderId="0"/>
    <xf numFmtId="9" fontId="1" fillId="0" borderId="0"/>
    <xf numFmtId="166" fontId="4" fillId="0" borderId="0"/>
    <xf numFmtId="166" fontId="4" fillId="0" borderId="0"/>
  </cellStyleXfs>
  <cellXfs count="35">
    <xf numFmtId="0" fontId="0" fillId="0" borderId="0" xfId="0"/>
    <xf numFmtId="0" fontId="0" fillId="0" borderId="0" xfId="0" quotePrefix="1"/>
    <xf numFmtId="49" fontId="0" fillId="0" borderId="0" xfId="0" applyNumberFormat="1"/>
    <xf numFmtId="164" fontId="0" fillId="0" borderId="0" xfId="1" applyNumberFormat="1" applyFont="1"/>
    <xf numFmtId="164" fontId="0" fillId="2" borderId="1" xfId="1" applyNumberFormat="1" applyFont="1" applyFill="1" applyBorder="1" applyAlignment="1">
      <alignment horizontal="center" wrapText="1"/>
    </xf>
    <xf numFmtId="164" fontId="0" fillId="2" borderId="2" xfId="1" applyNumberFormat="1" applyFont="1" applyFill="1" applyBorder="1" applyAlignment="1">
      <alignment horizontal="center" wrapText="1"/>
    </xf>
    <xf numFmtId="164" fontId="0" fillId="2" borderId="3" xfId="1" applyNumberFormat="1" applyFont="1" applyFill="1" applyBorder="1" applyAlignment="1">
      <alignment horizontal="center" wrapText="1"/>
    </xf>
    <xf numFmtId="164" fontId="0" fillId="2" borderId="4" xfId="1" applyNumberFormat="1" applyFont="1" applyFill="1" applyBorder="1"/>
    <xf numFmtId="164" fontId="0" fillId="2" borderId="0" xfId="1" applyNumberFormat="1" applyFont="1" applyFill="1"/>
    <xf numFmtId="164" fontId="0" fillId="2" borderId="5" xfId="1" applyNumberFormat="1" applyFont="1" applyFill="1" applyBorder="1"/>
    <xf numFmtId="49" fontId="0" fillId="0" borderId="0" xfId="0" quotePrefix="1" applyNumberFormat="1"/>
    <xf numFmtId="164" fontId="0" fillId="2" borderId="4" xfId="1" applyNumberFormat="1" applyFont="1" applyFill="1" applyBorder="1" applyAlignment="1">
      <alignment horizontal="center" wrapText="1"/>
    </xf>
    <xf numFmtId="164" fontId="0" fillId="2" borderId="0" xfId="1" applyNumberFormat="1" applyFont="1" applyFill="1" applyAlignment="1">
      <alignment horizontal="center" wrapText="1"/>
    </xf>
    <xf numFmtId="164" fontId="0" fillId="2" borderId="5" xfId="1" applyNumberFormat="1" applyFont="1" applyFill="1" applyBorder="1" applyAlignment="1">
      <alignment horizontal="center" wrapText="1"/>
    </xf>
    <xf numFmtId="0" fontId="0" fillId="2" borderId="6" xfId="0" applyFill="1" applyBorder="1"/>
    <xf numFmtId="0" fontId="0" fillId="2" borderId="7" xfId="0" applyFill="1" applyBorder="1"/>
    <xf numFmtId="164" fontId="0" fillId="2" borderId="8" xfId="1" applyNumberFormat="1" applyFont="1" applyFill="1" applyBorder="1"/>
    <xf numFmtId="43" fontId="0" fillId="0" borderId="0" xfId="0" applyNumberFormat="1"/>
    <xf numFmtId="9" fontId="0" fillId="0" borderId="0" xfId="2" applyFont="1"/>
    <xf numFmtId="43" fontId="0" fillId="0" borderId="0" xfId="1" applyFont="1"/>
    <xf numFmtId="17" fontId="0" fillId="0" borderId="0" xfId="0" applyNumberFormat="1"/>
    <xf numFmtId="49" fontId="0" fillId="0" borderId="9" xfId="0" quotePrefix="1" applyNumberFormat="1" applyBorder="1"/>
    <xf numFmtId="164" fontId="2" fillId="0" borderId="10" xfId="1" applyNumberFormat="1" applyFont="1" applyBorder="1"/>
    <xf numFmtId="164" fontId="2" fillId="0" borderId="11" xfId="1" applyNumberFormat="1" applyFont="1" applyBorder="1"/>
    <xf numFmtId="164" fontId="2" fillId="0" borderId="12" xfId="1" applyNumberFormat="1" applyFont="1" applyBorder="1"/>
    <xf numFmtId="49" fontId="0" fillId="0" borderId="13" xfId="0" applyNumberFormat="1" applyBorder="1"/>
    <xf numFmtId="49" fontId="0" fillId="0" borderId="13" xfId="0" quotePrefix="1" applyNumberFormat="1" applyBorder="1"/>
    <xf numFmtId="164" fontId="0" fillId="0" borderId="0" xfId="0" applyNumberFormat="1"/>
    <xf numFmtId="164" fontId="2" fillId="0" borderId="0" xfId="1" applyNumberFormat="1" applyFont="1"/>
    <xf numFmtId="0" fontId="0" fillId="0" borderId="0" xfId="0"/>
    <xf numFmtId="164" fontId="2" fillId="3" borderId="11" xfId="1" applyNumberFormat="1" applyFont="1" applyFill="1" applyBorder="1"/>
    <xf numFmtId="164" fontId="3" fillId="4" borderId="0" xfId="1" applyNumberFormat="1" applyFont="1" applyFill="1"/>
    <xf numFmtId="165" fontId="0" fillId="0" borderId="0" xfId="0" applyNumberFormat="1"/>
    <xf numFmtId="0" fontId="0" fillId="0" borderId="0" xfId="0" applyBorder="1"/>
    <xf numFmtId="164" fontId="0" fillId="0" borderId="0" xfId="0" applyNumberFormat="1" applyBorder="1"/>
  </cellXfs>
  <cellStyles count="5">
    <cellStyle name="cd1" xfId="3" xr:uid="{00000000-0005-0000-0000-000003000000}"/>
    <cellStyle name="Comma" xfId="1" builtinId="3"/>
    <cellStyle name="month-year" xfId="4" xr:uid="{00000000-0005-0000-0000-000004000000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topLeftCell="B1" workbookViewId="0">
      <selection activeCell="I35" sqref="I35"/>
    </sheetView>
  </sheetViews>
  <sheetFormatPr baseColWidth="10" defaultColWidth="8.83203125" defaultRowHeight="15" outlineLevelCol="1" x14ac:dyDescent="0.2"/>
  <cols>
    <col min="1" max="1" width="9" style="29" hidden="1" customWidth="1"/>
    <col min="2" max="2" width="48.1640625" style="29" bestFit="1" customWidth="1"/>
    <col min="3" max="3" width="18.5" style="29" hidden="1" customWidth="1"/>
    <col min="4" max="4" width="30" style="29" bestFit="1" customWidth="1"/>
    <col min="5" max="5" width="30" style="29" hidden="1" customWidth="1"/>
    <col min="6" max="6" width="30" style="29" customWidth="1"/>
    <col min="7" max="7" width="22" style="29" bestFit="1" customWidth="1"/>
    <col min="8" max="11" width="22" style="29" customWidth="1" outlineLevel="1"/>
    <col min="12" max="12" width="3.33203125" style="29" customWidth="1"/>
    <col min="13" max="13" width="14.33203125" style="29" bestFit="1" customWidth="1"/>
    <col min="14" max="14" width="17.5" style="29" bestFit="1" customWidth="1"/>
    <col min="15" max="15" width="17.5" style="29" customWidth="1"/>
  </cols>
  <sheetData>
    <row r="1" spans="1:17" x14ac:dyDescent="0.2">
      <c r="G1" t="s">
        <v>0</v>
      </c>
      <c r="H1" t="s">
        <v>1</v>
      </c>
      <c r="I1" t="s">
        <v>1</v>
      </c>
      <c r="J1" t="s">
        <v>1</v>
      </c>
      <c r="K1" t="s">
        <v>1</v>
      </c>
    </row>
    <row r="2" spans="1:17" x14ac:dyDescent="0.2">
      <c r="G2" t="s">
        <v>2</v>
      </c>
      <c r="H2" t="s">
        <v>3</v>
      </c>
      <c r="I2" t="s">
        <v>4</v>
      </c>
      <c r="J2" t="s">
        <v>5</v>
      </c>
      <c r="K2" t="s">
        <v>5</v>
      </c>
    </row>
    <row r="3" spans="1:17" x14ac:dyDescent="0.2">
      <c r="G3" s="1" t="s">
        <v>6</v>
      </c>
      <c r="H3" s="1" t="s">
        <v>6</v>
      </c>
      <c r="I3" s="1" t="s">
        <v>6</v>
      </c>
      <c r="J3" s="1" t="s">
        <v>6</v>
      </c>
      <c r="K3" s="1" t="s">
        <v>6</v>
      </c>
      <c r="L3" s="1"/>
      <c r="M3" s="1"/>
      <c r="N3" s="1"/>
    </row>
    <row r="4" spans="1:17" x14ac:dyDescent="0.2">
      <c r="G4" t="s">
        <v>7</v>
      </c>
      <c r="H4" t="s">
        <v>7</v>
      </c>
      <c r="I4" t="s">
        <v>7</v>
      </c>
      <c r="J4" t="s">
        <v>7</v>
      </c>
      <c r="K4" t="s">
        <v>8</v>
      </c>
    </row>
    <row r="5" spans="1:17" x14ac:dyDescent="0.2">
      <c r="G5" t="s">
        <v>9</v>
      </c>
      <c r="H5" t="s">
        <v>9</v>
      </c>
      <c r="I5" t="s">
        <v>9</v>
      </c>
      <c r="J5" t="s">
        <v>9</v>
      </c>
      <c r="K5" t="s">
        <v>9</v>
      </c>
    </row>
    <row r="6" spans="1:17" x14ac:dyDescent="0.2">
      <c r="G6" t="s">
        <v>10</v>
      </c>
      <c r="H6" t="s">
        <v>10</v>
      </c>
      <c r="I6" t="s">
        <v>10</v>
      </c>
      <c r="J6" t="s">
        <v>10</v>
      </c>
      <c r="K6" t="s">
        <v>10</v>
      </c>
    </row>
    <row r="7" spans="1:17" x14ac:dyDescent="0.2">
      <c r="G7" t="s">
        <v>11</v>
      </c>
      <c r="H7" t="s">
        <v>11</v>
      </c>
      <c r="I7" t="s">
        <v>11</v>
      </c>
      <c r="J7" t="s">
        <v>11</v>
      </c>
      <c r="K7" t="s">
        <v>11</v>
      </c>
    </row>
    <row r="9" spans="1:17" x14ac:dyDescent="0.2">
      <c r="G9" t="s">
        <v>12</v>
      </c>
      <c r="H9" t="s">
        <v>12</v>
      </c>
      <c r="I9" t="s">
        <v>12</v>
      </c>
      <c r="J9" t="s">
        <v>12</v>
      </c>
      <c r="K9" t="s">
        <v>12</v>
      </c>
    </row>
    <row r="11" spans="1:17" ht="15" customHeight="1" thickBot="1" x14ac:dyDescent="0.25">
      <c r="A11" s="1" t="s">
        <v>13</v>
      </c>
      <c r="B11" t="s">
        <v>14</v>
      </c>
      <c r="C11" s="2" t="s">
        <v>15</v>
      </c>
      <c r="D11" s="2" t="s">
        <v>16</v>
      </c>
      <c r="E11" s="2" t="s">
        <v>17</v>
      </c>
      <c r="F11" s="2" t="s">
        <v>18</v>
      </c>
      <c r="G11" s="3">
        <v>190018314703.35001</v>
      </c>
      <c r="H11" s="3">
        <v>174678962182.5257</v>
      </c>
      <c r="I11" s="3">
        <v>170039650538.94781</v>
      </c>
      <c r="J11" s="3">
        <v>168724871418.71899</v>
      </c>
      <c r="K11" s="3">
        <v>168724871418.71899</v>
      </c>
      <c r="L11" s="3"/>
      <c r="P11" s="3"/>
      <c r="Q11" s="3"/>
    </row>
    <row r="12" spans="1:17" ht="29" customHeight="1" x14ac:dyDescent="0.2">
      <c r="A12" s="1" t="s">
        <v>13</v>
      </c>
      <c r="B12" t="s">
        <v>14</v>
      </c>
      <c r="C12" s="2" t="s">
        <v>15</v>
      </c>
      <c r="D12" s="2" t="s">
        <v>16</v>
      </c>
      <c r="E12" s="2" t="s">
        <v>19</v>
      </c>
      <c r="F12" s="2" t="s">
        <v>19</v>
      </c>
      <c r="G12" s="3">
        <v>17211001011.862499</v>
      </c>
      <c r="H12" s="3">
        <v>19754880015.40377</v>
      </c>
      <c r="I12" s="3">
        <v>21133651928.267159</v>
      </c>
      <c r="J12" s="3">
        <v>22163300012.442501</v>
      </c>
      <c r="K12" s="3">
        <v>22163300012.442501</v>
      </c>
      <c r="L12" s="3"/>
      <c r="M12" s="4" t="s">
        <v>20</v>
      </c>
      <c r="N12" s="5" t="s">
        <v>21</v>
      </c>
      <c r="O12" s="6" t="s">
        <v>22</v>
      </c>
      <c r="P12" s="3"/>
      <c r="Q12" s="3"/>
    </row>
    <row r="13" spans="1:17" x14ac:dyDescent="0.2">
      <c r="A13" s="1"/>
      <c r="C13" s="2"/>
      <c r="D13" s="2"/>
      <c r="E13" s="2"/>
      <c r="F13" s="2"/>
      <c r="G13" s="3">
        <f>SUM(G11:G12)</f>
        <v>207229315715.21249</v>
      </c>
      <c r="H13" s="3">
        <f>SUM(H11:H12)</f>
        <v>194433842197.92947</v>
      </c>
      <c r="I13" s="3">
        <f>SUM(I11:I12)</f>
        <v>191173302467.21497</v>
      </c>
      <c r="J13" s="3">
        <f>SUM(J11:J12)</f>
        <v>190888171431.1615</v>
      </c>
      <c r="K13" s="3">
        <f>SUM(K11:K12)</f>
        <v>190888171431.1615</v>
      </c>
      <c r="L13" s="3"/>
      <c r="M13" s="7">
        <f>G13/G20</f>
        <v>972907585.51742959</v>
      </c>
      <c r="N13" s="8">
        <f>G16/G20</f>
        <v>262.48826291079814</v>
      </c>
      <c r="O13" s="9">
        <f>G19/G20</f>
        <v>1383104.3657750706</v>
      </c>
      <c r="P13" s="3"/>
      <c r="Q13" s="3"/>
    </row>
    <row r="14" spans="1:17" ht="19.5" customHeight="1" x14ac:dyDescent="0.2">
      <c r="A14" s="1" t="s">
        <v>13</v>
      </c>
      <c r="B14" t="s">
        <v>14</v>
      </c>
      <c r="C14" s="10" t="s">
        <v>23</v>
      </c>
      <c r="D14" s="2" t="s">
        <v>24</v>
      </c>
      <c r="E14" s="2" t="s">
        <v>17</v>
      </c>
      <c r="F14" s="2" t="s">
        <v>18</v>
      </c>
      <c r="G14" s="3">
        <v>55783</v>
      </c>
      <c r="H14" s="3">
        <v>0</v>
      </c>
      <c r="I14" s="3">
        <v>0</v>
      </c>
      <c r="J14" s="3">
        <v>0</v>
      </c>
      <c r="K14" s="3">
        <v>0</v>
      </c>
      <c r="L14" s="3"/>
      <c r="M14" s="7"/>
      <c r="N14" s="8"/>
      <c r="O14" s="9"/>
      <c r="P14" s="3"/>
      <c r="Q14" s="3"/>
    </row>
    <row r="15" spans="1:17" ht="29" customHeight="1" x14ac:dyDescent="0.2">
      <c r="A15" s="1" t="s">
        <v>13</v>
      </c>
      <c r="B15" t="s">
        <v>14</v>
      </c>
      <c r="C15" s="10" t="s">
        <v>23</v>
      </c>
      <c r="D15" s="2" t="s">
        <v>24</v>
      </c>
      <c r="E15" s="2" t="s">
        <v>19</v>
      </c>
      <c r="F15" s="2" t="s">
        <v>19</v>
      </c>
      <c r="G15" s="3">
        <v>127</v>
      </c>
      <c r="H15" s="3">
        <v>0</v>
      </c>
      <c r="I15" s="3">
        <v>0</v>
      </c>
      <c r="J15" s="3">
        <v>0</v>
      </c>
      <c r="K15" s="3">
        <v>0</v>
      </c>
      <c r="L15" s="3"/>
      <c r="M15" s="11" t="s">
        <v>25</v>
      </c>
      <c r="N15" s="12" t="s">
        <v>26</v>
      </c>
      <c r="O15" s="13" t="s">
        <v>27</v>
      </c>
      <c r="P15" s="3"/>
      <c r="Q15" s="3"/>
    </row>
    <row r="16" spans="1:17" ht="16" customHeight="1" x14ac:dyDescent="0.2">
      <c r="A16" s="1"/>
      <c r="C16" s="10"/>
      <c r="D16" s="2"/>
      <c r="E16" s="2"/>
      <c r="F16" s="2"/>
      <c r="G16" s="3">
        <f>SUM(G14:G15)</f>
        <v>55910</v>
      </c>
      <c r="H16" s="3">
        <f>SUM(H14:H15)</f>
        <v>0</v>
      </c>
      <c r="I16" s="3">
        <f>SUM(I14:I15)</f>
        <v>0</v>
      </c>
      <c r="J16" s="3">
        <f>SUM(J14:J15)</f>
        <v>0</v>
      </c>
      <c r="K16" s="3">
        <f>SUM(K14:K15)</f>
        <v>0</v>
      </c>
      <c r="L16" s="3"/>
      <c r="M16" s="11">
        <f>G13/G24</f>
        <v>1177439293.8364346</v>
      </c>
      <c r="N16" s="12">
        <f>G16/G24</f>
        <v>317.67045454545456</v>
      </c>
      <c r="O16" s="13">
        <f>G19/G24</f>
        <v>1673870.6244891479</v>
      </c>
      <c r="P16" s="3"/>
      <c r="Q16" s="3"/>
    </row>
    <row r="17" spans="1:17" x14ac:dyDescent="0.2">
      <c r="A17" s="1" t="s">
        <v>13</v>
      </c>
      <c r="B17" t="s">
        <v>14</v>
      </c>
      <c r="C17" s="2" t="s">
        <v>28</v>
      </c>
      <c r="D17" s="2" t="s">
        <v>29</v>
      </c>
      <c r="E17" s="2" t="s">
        <v>17</v>
      </c>
      <c r="F17" s="2" t="s">
        <v>18</v>
      </c>
      <c r="G17" s="3">
        <v>270914846.68646002</v>
      </c>
      <c r="H17" s="3">
        <v>259285973.90759</v>
      </c>
      <c r="I17" s="3">
        <v>266296586.22804999</v>
      </c>
      <c r="J17" s="3">
        <v>269937278.75016999</v>
      </c>
      <c r="K17" s="3">
        <v>1066434685.57227</v>
      </c>
      <c r="L17" s="3"/>
      <c r="M17" s="7"/>
      <c r="N17" s="8"/>
      <c r="O17" s="9"/>
      <c r="P17" s="3"/>
      <c r="Q17" s="3"/>
    </row>
    <row r="18" spans="1:17" ht="29" customHeight="1" x14ac:dyDescent="0.2">
      <c r="A18" s="1" t="s">
        <v>13</v>
      </c>
      <c r="B18" t="s">
        <v>14</v>
      </c>
      <c r="C18" s="2" t="s">
        <v>28</v>
      </c>
      <c r="D18" s="2" t="s">
        <v>29</v>
      </c>
      <c r="E18" s="2" t="s">
        <v>19</v>
      </c>
      <c r="F18" s="2" t="s">
        <v>19</v>
      </c>
      <c r="G18" s="3">
        <v>23686383.22363</v>
      </c>
      <c r="H18" s="3">
        <v>35652644.287079997</v>
      </c>
      <c r="I18" s="3">
        <v>38500651.006410003</v>
      </c>
      <c r="J18" s="3">
        <v>40544588.810350001</v>
      </c>
      <c r="K18" s="3">
        <v>138384267.32747</v>
      </c>
      <c r="L18" s="3"/>
      <c r="M18" s="11" t="s">
        <v>30</v>
      </c>
      <c r="N18" s="12" t="s">
        <v>31</v>
      </c>
      <c r="O18" s="13" t="s">
        <v>32</v>
      </c>
      <c r="P18" s="3"/>
      <c r="Q18" s="3"/>
    </row>
    <row r="19" spans="1:17" ht="16" customHeight="1" x14ac:dyDescent="0.2">
      <c r="C19" s="10"/>
      <c r="D19" s="2"/>
      <c r="E19" s="2"/>
      <c r="F19" s="2"/>
      <c r="G19" s="3">
        <f>SUM(G17:G18)</f>
        <v>294601229.91009003</v>
      </c>
      <c r="H19" s="3">
        <f>SUM(H17:H18)</f>
        <v>294938618.19467002</v>
      </c>
      <c r="I19" s="3">
        <f>SUM(I17:I18)</f>
        <v>304797237.23446</v>
      </c>
      <c r="J19" s="3">
        <f>SUM(J17:J18)</f>
        <v>310481867.56051999</v>
      </c>
      <c r="K19" s="3">
        <f>SUM(K17:K18)</f>
        <v>1204818952.89974</v>
      </c>
      <c r="L19" s="3"/>
      <c r="M19" s="11">
        <f>G13/G28</f>
        <v>5600792316.6273651</v>
      </c>
      <c r="N19" s="12">
        <f>G16/G28</f>
        <v>1511.081081081081</v>
      </c>
      <c r="O19" s="13">
        <f>G19/G28</f>
        <v>7962195.4029754065</v>
      </c>
      <c r="P19" s="3"/>
      <c r="Q19" s="3"/>
    </row>
    <row r="20" spans="1:17" x14ac:dyDescent="0.2">
      <c r="A20" s="10" t="s">
        <v>33</v>
      </c>
      <c r="B20" s="10" t="s">
        <v>34</v>
      </c>
      <c r="C20" s="10" t="s">
        <v>35</v>
      </c>
      <c r="D20" s="10" t="s">
        <v>36</v>
      </c>
      <c r="E20" s="2" t="s">
        <v>37</v>
      </c>
      <c r="F20" s="2" t="s">
        <v>37</v>
      </c>
      <c r="G20" s="3">
        <v>213</v>
      </c>
      <c r="H20" s="3">
        <v>219</v>
      </c>
      <c r="I20" s="3">
        <v>225</v>
      </c>
      <c r="J20" s="3">
        <v>225</v>
      </c>
      <c r="K20" s="3">
        <v>225</v>
      </c>
      <c r="L20" s="3"/>
      <c r="M20" s="7"/>
      <c r="N20" s="8"/>
      <c r="O20" s="9"/>
      <c r="P20" s="3"/>
      <c r="Q20" s="3"/>
    </row>
    <row r="21" spans="1:17" ht="29" customHeight="1" x14ac:dyDescent="0.2">
      <c r="C21" s="10"/>
      <c r="D21" s="2"/>
      <c r="E21" s="2"/>
      <c r="F21" s="2"/>
      <c r="G21" s="3"/>
      <c r="H21" s="3"/>
      <c r="I21" s="3"/>
      <c r="J21" s="3"/>
      <c r="K21" s="3"/>
      <c r="M21" s="11" t="s">
        <v>38</v>
      </c>
      <c r="N21" s="12" t="s">
        <v>39</v>
      </c>
      <c r="O21" s="9"/>
      <c r="P21" s="3"/>
      <c r="Q21" s="3"/>
    </row>
    <row r="22" spans="1:17" x14ac:dyDescent="0.2">
      <c r="A22" s="10" t="s">
        <v>40</v>
      </c>
      <c r="B22" s="10" t="s">
        <v>41</v>
      </c>
      <c r="C22" s="10" t="s">
        <v>42</v>
      </c>
      <c r="D22" s="10" t="s">
        <v>43</v>
      </c>
      <c r="E22" s="2" t="s">
        <v>37</v>
      </c>
      <c r="F22" s="2" t="s">
        <v>37</v>
      </c>
      <c r="G22" s="3">
        <v>10062411.3638</v>
      </c>
      <c r="H22" s="3">
        <v>10053813.046800001</v>
      </c>
      <c r="I22" s="3">
        <v>10384514.23336</v>
      </c>
      <c r="J22" s="3">
        <v>10277772.58203</v>
      </c>
      <c r="K22" s="3">
        <v>40778511.225989997</v>
      </c>
      <c r="M22" s="7">
        <f>(G26/G28)*4</f>
        <v>186793.61364864866</v>
      </c>
      <c r="N22" s="8">
        <f>(G22/G24)*4</f>
        <v>228691.1673590909</v>
      </c>
      <c r="O22" s="9"/>
      <c r="P22" s="3"/>
      <c r="Q22" s="3"/>
    </row>
    <row r="23" spans="1:17" ht="15" customHeight="1" thickBot="1" x14ac:dyDescent="0.25">
      <c r="A23" s="2"/>
      <c r="C23" s="10"/>
      <c r="D23" s="2"/>
      <c r="E23" s="2"/>
      <c r="F23" s="2"/>
      <c r="G23" s="3"/>
      <c r="H23" s="3"/>
      <c r="I23" s="3"/>
      <c r="J23" s="3"/>
      <c r="K23" s="3"/>
      <c r="M23" s="14"/>
      <c r="N23" s="15"/>
      <c r="O23" s="16"/>
      <c r="P23" s="3"/>
      <c r="Q23" s="3"/>
    </row>
    <row r="24" spans="1:17" x14ac:dyDescent="0.2">
      <c r="A24" s="10" t="s">
        <v>40</v>
      </c>
      <c r="B24" s="10" t="s">
        <v>41</v>
      </c>
      <c r="C24" s="10" t="s">
        <v>35</v>
      </c>
      <c r="D24" s="10" t="s">
        <v>36</v>
      </c>
      <c r="E24" s="2" t="s">
        <v>37</v>
      </c>
      <c r="F24" s="2" t="s">
        <v>37</v>
      </c>
      <c r="G24" s="3">
        <v>176</v>
      </c>
      <c r="H24" s="3">
        <v>181</v>
      </c>
      <c r="I24" s="3">
        <v>187</v>
      </c>
      <c r="J24" s="3">
        <v>187</v>
      </c>
      <c r="K24" s="3">
        <v>187</v>
      </c>
      <c r="L24" s="3"/>
      <c r="O24" s="3"/>
      <c r="P24" s="3"/>
      <c r="Q24" s="3"/>
    </row>
    <row r="25" spans="1:17" x14ac:dyDescent="0.2">
      <c r="G25" s="3"/>
      <c r="H25" s="3"/>
      <c r="I25" s="3"/>
      <c r="J25" s="3"/>
      <c r="K25" s="3"/>
      <c r="O25" s="3"/>
      <c r="P25" s="3"/>
      <c r="Q25" s="3"/>
    </row>
    <row r="26" spans="1:17" x14ac:dyDescent="0.2">
      <c r="A26" s="2" t="s">
        <v>44</v>
      </c>
      <c r="B26" s="2" t="s">
        <v>45</v>
      </c>
      <c r="C26" s="10" t="s">
        <v>42</v>
      </c>
      <c r="D26" s="10" t="s">
        <v>43</v>
      </c>
      <c r="E26" s="2" t="s">
        <v>37</v>
      </c>
      <c r="F26" s="2" t="s">
        <v>37</v>
      </c>
      <c r="G26" s="3">
        <v>1727840.92625</v>
      </c>
      <c r="H26" s="3">
        <v>1422834.0298899999</v>
      </c>
      <c r="I26" s="3">
        <v>1428570.8739</v>
      </c>
      <c r="J26" s="3">
        <v>1405677.02651</v>
      </c>
      <c r="K26" s="3">
        <v>5984922.8565499997</v>
      </c>
      <c r="M26" s="3"/>
      <c r="N26" s="3"/>
      <c r="P26" s="3"/>
      <c r="Q26" s="3"/>
    </row>
    <row r="27" spans="1:17" x14ac:dyDescent="0.2">
      <c r="C27" s="10"/>
      <c r="D27" s="2"/>
      <c r="E27" s="2"/>
      <c r="F27" s="2"/>
      <c r="G27" s="3"/>
      <c r="H27" s="3"/>
      <c r="I27" s="3"/>
      <c r="J27" s="3"/>
      <c r="K27" s="3"/>
      <c r="L27" s="3"/>
      <c r="O27" s="3"/>
    </row>
    <row r="28" spans="1:17" x14ac:dyDescent="0.2">
      <c r="A28" s="2" t="s">
        <v>44</v>
      </c>
      <c r="B28" s="2" t="s">
        <v>45</v>
      </c>
      <c r="C28" s="10" t="s">
        <v>35</v>
      </c>
      <c r="D28" s="10" t="s">
        <v>36</v>
      </c>
      <c r="E28" s="2" t="s">
        <v>37</v>
      </c>
      <c r="F28" s="2" t="s">
        <v>37</v>
      </c>
      <c r="G28" s="17">
        <v>37</v>
      </c>
      <c r="H28" s="3">
        <v>38</v>
      </c>
      <c r="I28" s="3">
        <v>38</v>
      </c>
      <c r="J28" s="3">
        <v>38</v>
      </c>
      <c r="K28" s="3">
        <v>38</v>
      </c>
      <c r="L28" s="3"/>
      <c r="O28" s="3"/>
    </row>
    <row r="29" spans="1:17" x14ac:dyDescent="0.2">
      <c r="H29" s="3"/>
      <c r="I29" s="3"/>
      <c r="J29" s="3"/>
      <c r="K29" s="3"/>
      <c r="L29" s="3"/>
      <c r="M29" s="3"/>
      <c r="N29" s="3"/>
    </row>
    <row r="30" spans="1:17" x14ac:dyDescent="0.2">
      <c r="H30" s="17"/>
      <c r="I30" s="17"/>
      <c r="J30" s="17"/>
      <c r="K30" s="17"/>
      <c r="L30" s="27"/>
      <c r="M30" s="3"/>
      <c r="N30" s="3"/>
    </row>
    <row r="31" spans="1:17" x14ac:dyDescent="0.2">
      <c r="M31" s="3"/>
      <c r="N31" s="3"/>
    </row>
    <row r="32" spans="1:17" x14ac:dyDescent="0.2">
      <c r="L32" s="18"/>
      <c r="M32" s="27"/>
    </row>
    <row r="40" spans="12:12" x14ac:dyDescent="0.2">
      <c r="L40" s="18"/>
    </row>
    <row r="41" spans="12:12" x14ac:dyDescent="0.2">
      <c r="L41" s="18"/>
    </row>
  </sheetData>
  <dataValidations count="1">
    <dataValidation type="list" showInputMessage="1" showErrorMessage="1" sqref="A20:B20 A22:B22 A24:B24 G3:N9 E20:F20 E22:F22 E24:F24 E26:F26 E28:F28 A11:B18 E11:F18 M11:N11" xr:uid="{00000000-0002-0000-0000-000000000000}">
      <formula1>"..."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4"/>
  <sheetViews>
    <sheetView tabSelected="1" topLeftCell="A71" workbookViewId="0">
      <selection activeCell="F107" sqref="F107"/>
    </sheetView>
  </sheetViews>
  <sheetFormatPr baseColWidth="10" defaultColWidth="8.83203125" defaultRowHeight="15" outlineLevelCol="1" x14ac:dyDescent="0.2"/>
  <cols>
    <col min="1" max="3" width="23.83203125" style="29" customWidth="1"/>
    <col min="4" max="5" width="22" style="29" customWidth="1" outlineLevel="1"/>
    <col min="6" max="6" width="38.33203125" style="29" customWidth="1" outlineLevel="1"/>
    <col min="7" max="7" width="22" style="29" customWidth="1" outlineLevel="1"/>
    <col min="8" max="8" width="24.83203125" style="29" customWidth="1"/>
    <col min="9" max="9" width="14.33203125" style="29" bestFit="1" customWidth="1"/>
    <col min="10" max="10" width="17.5" style="29" bestFit="1" customWidth="1"/>
    <col min="11" max="11" width="17.5" style="29" customWidth="1"/>
  </cols>
  <sheetData>
    <row r="1" spans="1:10" x14ac:dyDescent="0.2">
      <c r="A1" t="s">
        <v>46</v>
      </c>
      <c r="B1" t="s">
        <v>47</v>
      </c>
      <c r="C1" t="s">
        <v>48</v>
      </c>
      <c r="D1" t="s">
        <v>49</v>
      </c>
      <c r="E1" t="s">
        <v>50</v>
      </c>
    </row>
    <row r="2" spans="1:10" x14ac:dyDescent="0.2">
      <c r="A2" t="s">
        <v>51</v>
      </c>
      <c r="B2" t="s">
        <v>52</v>
      </c>
      <c r="C2" t="s">
        <v>0</v>
      </c>
      <c r="D2" s="20">
        <v>43770</v>
      </c>
      <c r="E2" s="27">
        <v>916912208.88699555</v>
      </c>
    </row>
    <row r="3" spans="1:10" x14ac:dyDescent="0.2">
      <c r="A3" t="s">
        <v>53</v>
      </c>
      <c r="B3" t="s">
        <v>52</v>
      </c>
      <c r="C3" t="s">
        <v>0</v>
      </c>
      <c r="D3" s="20">
        <v>43770</v>
      </c>
      <c r="E3" s="27">
        <v>246.21076233183859</v>
      </c>
      <c r="H3" s="1"/>
      <c r="I3" s="1"/>
      <c r="J3" s="1"/>
    </row>
    <row r="4" spans="1:10" x14ac:dyDescent="0.2">
      <c r="A4" t="s">
        <v>54</v>
      </c>
      <c r="B4" t="s">
        <v>52</v>
      </c>
      <c r="C4" t="s">
        <v>0</v>
      </c>
      <c r="D4" s="20">
        <v>43770</v>
      </c>
      <c r="E4" s="27">
        <v>422199.51186524669</v>
      </c>
    </row>
    <row r="5" spans="1:10" x14ac:dyDescent="0.2">
      <c r="A5" t="s">
        <v>51</v>
      </c>
      <c r="B5" t="s">
        <v>55</v>
      </c>
      <c r="C5" t="s">
        <v>0</v>
      </c>
      <c r="D5" s="20">
        <v>43770</v>
      </c>
      <c r="E5" s="27">
        <v>1262169275.196296</v>
      </c>
    </row>
    <row r="6" spans="1:10" x14ac:dyDescent="0.2">
      <c r="A6" t="s">
        <v>53</v>
      </c>
      <c r="B6" t="s">
        <v>55</v>
      </c>
      <c r="C6" t="s">
        <v>0</v>
      </c>
      <c r="D6" s="20">
        <v>43770</v>
      </c>
      <c r="E6" s="27">
        <v>338.91975308641969</v>
      </c>
    </row>
    <row r="7" spans="1:10" x14ac:dyDescent="0.2">
      <c r="A7" t="s">
        <v>54</v>
      </c>
      <c r="B7" t="s">
        <v>55</v>
      </c>
      <c r="C7" t="s">
        <v>0</v>
      </c>
      <c r="D7" s="20">
        <v>43770</v>
      </c>
      <c r="E7" s="27">
        <v>581175.8712712964</v>
      </c>
    </row>
    <row r="8" spans="1:10" x14ac:dyDescent="0.2">
      <c r="A8" t="s">
        <v>51</v>
      </c>
      <c r="B8" t="s">
        <v>56</v>
      </c>
      <c r="C8" t="s">
        <v>0</v>
      </c>
      <c r="D8" s="20">
        <v>43770</v>
      </c>
      <c r="E8" s="27">
        <v>5526254664.3729734</v>
      </c>
    </row>
    <row r="9" spans="1:10" x14ac:dyDescent="0.2">
      <c r="A9" t="s">
        <v>53</v>
      </c>
      <c r="B9" t="s">
        <v>56</v>
      </c>
      <c r="C9" t="s">
        <v>0</v>
      </c>
      <c r="D9" s="20">
        <v>43770</v>
      </c>
      <c r="E9" s="27">
        <v>1483.918918918919</v>
      </c>
    </row>
    <row r="10" spans="1:10" x14ac:dyDescent="0.2">
      <c r="A10" t="s">
        <v>54</v>
      </c>
      <c r="B10" t="s">
        <v>56</v>
      </c>
      <c r="C10" t="s">
        <v>0</v>
      </c>
      <c r="D10" s="20">
        <v>43770</v>
      </c>
      <c r="E10" s="27">
        <v>2544607.8688094602</v>
      </c>
    </row>
    <row r="11" spans="1:10" x14ac:dyDescent="0.2">
      <c r="A11" t="s">
        <v>57</v>
      </c>
      <c r="B11" t="s">
        <v>56</v>
      </c>
      <c r="C11" t="s">
        <v>0</v>
      </c>
      <c r="D11" s="20">
        <v>43770</v>
      </c>
      <c r="E11" s="27">
        <v>129710.9914918033</v>
      </c>
    </row>
    <row r="12" spans="1:10" ht="17.25" customHeight="1" x14ac:dyDescent="0.2">
      <c r="A12" t="s">
        <v>57</v>
      </c>
      <c r="B12" t="s">
        <v>55</v>
      </c>
      <c r="C12" t="s">
        <v>0</v>
      </c>
      <c r="D12" s="20">
        <v>43770</v>
      </c>
      <c r="E12" s="27">
        <v>234314.04540296301</v>
      </c>
    </row>
    <row r="14" spans="1:10" ht="19.5" customHeight="1" x14ac:dyDescent="0.2">
      <c r="A14" t="s">
        <v>51</v>
      </c>
      <c r="B14" t="s">
        <v>52</v>
      </c>
      <c r="C14" t="s">
        <v>0</v>
      </c>
      <c r="D14" s="20">
        <v>43800</v>
      </c>
      <c r="E14" s="27">
        <v>915934414.49195552</v>
      </c>
    </row>
    <row r="15" spans="1:10" x14ac:dyDescent="0.2">
      <c r="A15" t="s">
        <v>53</v>
      </c>
      <c r="B15" t="s">
        <v>52</v>
      </c>
      <c r="C15" t="s">
        <v>0</v>
      </c>
      <c r="D15" s="20">
        <v>43800</v>
      </c>
      <c r="E15" s="27">
        <v>246.28</v>
      </c>
    </row>
    <row r="16" spans="1:10" x14ac:dyDescent="0.2">
      <c r="A16" t="s">
        <v>54</v>
      </c>
      <c r="B16" t="s">
        <v>52</v>
      </c>
      <c r="C16" t="s">
        <v>0</v>
      </c>
      <c r="D16" s="20">
        <v>43800</v>
      </c>
      <c r="E16" s="28">
        <v>5346147.5758453337</v>
      </c>
    </row>
    <row r="17" spans="1:11" x14ac:dyDescent="0.2">
      <c r="A17" t="s">
        <v>51</v>
      </c>
      <c r="B17" t="s">
        <v>55</v>
      </c>
      <c r="C17" t="s">
        <v>0</v>
      </c>
      <c r="D17" s="20">
        <v>43800</v>
      </c>
      <c r="E17" s="27">
        <v>1272131131.238827</v>
      </c>
    </row>
    <row r="18" spans="1:11" x14ac:dyDescent="0.2">
      <c r="A18" t="s">
        <v>53</v>
      </c>
      <c r="B18" t="s">
        <v>55</v>
      </c>
      <c r="C18" t="s">
        <v>0</v>
      </c>
      <c r="D18" s="20">
        <v>43800</v>
      </c>
      <c r="E18" s="27">
        <v>342.05555555555549</v>
      </c>
    </row>
    <row r="19" spans="1:11" x14ac:dyDescent="0.2">
      <c r="A19" t="s">
        <v>54</v>
      </c>
      <c r="B19" t="s">
        <v>55</v>
      </c>
      <c r="C19" t="s">
        <v>0</v>
      </c>
      <c r="D19" s="20">
        <v>43800</v>
      </c>
      <c r="E19" s="28">
        <v>7425204.9664518526</v>
      </c>
    </row>
    <row r="20" spans="1:11" x14ac:dyDescent="0.2">
      <c r="A20" t="s">
        <v>51</v>
      </c>
      <c r="B20" t="s">
        <v>56</v>
      </c>
      <c r="C20" t="s">
        <v>0</v>
      </c>
      <c r="D20" s="20">
        <v>43800</v>
      </c>
      <c r="E20" s="28">
        <v>3271194337.4712701</v>
      </c>
    </row>
    <row r="21" spans="1:11" x14ac:dyDescent="0.2">
      <c r="A21" t="s">
        <v>53</v>
      </c>
      <c r="B21" t="s">
        <v>56</v>
      </c>
      <c r="C21" t="s">
        <v>0</v>
      </c>
      <c r="D21" s="20">
        <v>43800</v>
      </c>
      <c r="E21" s="28">
        <v>879.57142857142856</v>
      </c>
    </row>
    <row r="22" spans="1:11" x14ac:dyDescent="0.2">
      <c r="A22" t="s">
        <v>54</v>
      </c>
      <c r="B22" t="s">
        <v>56</v>
      </c>
      <c r="C22" t="s">
        <v>0</v>
      </c>
      <c r="D22" s="20">
        <v>43800</v>
      </c>
      <c r="E22" s="28">
        <v>19093384.199447598</v>
      </c>
    </row>
    <row r="23" spans="1:11" x14ac:dyDescent="0.2">
      <c r="A23" t="s">
        <v>57</v>
      </c>
      <c r="B23" t="s">
        <v>56</v>
      </c>
      <c r="C23" t="s">
        <v>0</v>
      </c>
      <c r="D23" s="20">
        <v>43800</v>
      </c>
      <c r="E23" s="28">
        <v>115390.5625657143</v>
      </c>
    </row>
    <row r="24" spans="1:11" x14ac:dyDescent="0.2">
      <c r="A24" t="s">
        <v>57</v>
      </c>
      <c r="B24" t="s">
        <v>55</v>
      </c>
      <c r="C24" t="s">
        <v>0</v>
      </c>
      <c r="D24" s="20">
        <v>43800</v>
      </c>
      <c r="E24" s="27">
        <v>234600.5290718519</v>
      </c>
    </row>
    <row r="25" spans="1:11" ht="15" customHeight="1" thickBot="1" x14ac:dyDescent="0.25"/>
    <row r="26" spans="1:11" x14ac:dyDescent="0.2">
      <c r="A26" t="s">
        <v>51</v>
      </c>
      <c r="B26" t="s">
        <v>52</v>
      </c>
      <c r="C26" t="s">
        <v>0</v>
      </c>
      <c r="D26" s="20">
        <v>43831</v>
      </c>
      <c r="E26" s="22">
        <v>954973805.13922811</v>
      </c>
    </row>
    <row r="27" spans="1:11" x14ac:dyDescent="0.2">
      <c r="A27" t="s">
        <v>53</v>
      </c>
      <c r="B27" t="s">
        <v>52</v>
      </c>
      <c r="C27" t="s">
        <v>0</v>
      </c>
      <c r="D27" s="20">
        <v>43831</v>
      </c>
      <c r="E27" s="23">
        <v>257.64976958525352</v>
      </c>
      <c r="H27" s="3"/>
      <c r="K27" s="3"/>
    </row>
    <row r="28" spans="1:11" x14ac:dyDescent="0.2">
      <c r="A28" t="s">
        <v>54</v>
      </c>
      <c r="B28" t="s">
        <v>52</v>
      </c>
      <c r="C28" t="s">
        <v>0</v>
      </c>
      <c r="D28" s="20">
        <v>43831</v>
      </c>
      <c r="E28" s="23">
        <v>5541592.9060114287</v>
      </c>
      <c r="H28" s="3"/>
      <c r="K28" s="3"/>
    </row>
    <row r="29" spans="1:11" x14ac:dyDescent="0.2">
      <c r="A29" t="s">
        <v>51</v>
      </c>
      <c r="B29" t="s">
        <v>55</v>
      </c>
      <c r="C29" t="s">
        <v>0</v>
      </c>
      <c r="D29" s="20">
        <v>43831</v>
      </c>
      <c r="E29" s="23">
        <v>1151273976.1956251</v>
      </c>
      <c r="F29" s="3"/>
      <c r="G29" s="3"/>
      <c r="H29" s="3"/>
      <c r="I29" s="3"/>
      <c r="J29" s="3"/>
    </row>
    <row r="30" spans="1:11" x14ac:dyDescent="0.2">
      <c r="A30" t="s">
        <v>53</v>
      </c>
      <c r="B30" t="s">
        <v>55</v>
      </c>
      <c r="C30" t="s">
        <v>0</v>
      </c>
      <c r="D30" s="20">
        <v>43831</v>
      </c>
      <c r="E30" s="23">
        <v>310.61111111111109</v>
      </c>
      <c r="F30" s="17"/>
      <c r="G30" s="17"/>
      <c r="H30" s="27"/>
      <c r="I30" s="3"/>
      <c r="J30" s="3"/>
    </row>
    <row r="31" spans="1:11" x14ac:dyDescent="0.2">
      <c r="A31" t="s">
        <v>54</v>
      </c>
      <c r="B31" t="s">
        <v>55</v>
      </c>
      <c r="C31" t="s">
        <v>0</v>
      </c>
      <c r="D31" s="20">
        <v>43831</v>
      </c>
      <c r="E31" s="23">
        <v>6680698.1144693336</v>
      </c>
      <c r="I31" s="3"/>
      <c r="J31" s="3"/>
    </row>
    <row r="32" spans="1:11" x14ac:dyDescent="0.2">
      <c r="A32" t="s">
        <v>51</v>
      </c>
      <c r="B32" t="s">
        <v>56</v>
      </c>
      <c r="C32" t="s">
        <v>0</v>
      </c>
      <c r="D32" s="20">
        <v>43831</v>
      </c>
      <c r="E32" s="23">
        <v>5600792316.6273651</v>
      </c>
      <c r="H32" s="18"/>
      <c r="I32" s="27"/>
    </row>
    <row r="33" spans="1:8" x14ac:dyDescent="0.2">
      <c r="A33" t="s">
        <v>53</v>
      </c>
      <c r="B33" t="s">
        <v>56</v>
      </c>
      <c r="C33" t="s">
        <v>0</v>
      </c>
      <c r="D33" s="20">
        <v>43831</v>
      </c>
      <c r="E33" s="23">
        <v>1511.081081081081</v>
      </c>
    </row>
    <row r="34" spans="1:8" x14ac:dyDescent="0.2">
      <c r="A34" t="s">
        <v>54</v>
      </c>
      <c r="B34" t="s">
        <v>56</v>
      </c>
      <c r="C34" t="s">
        <v>0</v>
      </c>
      <c r="D34" s="20">
        <v>43831</v>
      </c>
      <c r="E34" s="23">
        <v>32500693.529850811</v>
      </c>
    </row>
    <row r="35" spans="1:8" x14ac:dyDescent="0.2">
      <c r="A35" t="s">
        <v>57</v>
      </c>
      <c r="B35" t="s">
        <v>56</v>
      </c>
      <c r="C35" t="s">
        <v>0</v>
      </c>
      <c r="D35" s="20">
        <v>43831</v>
      </c>
      <c r="E35" s="23">
        <v>150057.16736108111</v>
      </c>
    </row>
    <row r="36" spans="1:8" x14ac:dyDescent="0.2">
      <c r="A36" t="s">
        <v>57</v>
      </c>
      <c r="B36" t="s">
        <v>55</v>
      </c>
      <c r="C36" t="s">
        <v>0</v>
      </c>
      <c r="D36" s="20">
        <v>43831</v>
      </c>
      <c r="E36" s="23">
        <v>253035.193226</v>
      </c>
    </row>
    <row r="37" spans="1:8" ht="15" customHeight="1" thickBot="1" x14ac:dyDescent="0.25">
      <c r="E37" s="27"/>
    </row>
    <row r="38" spans="1:8" x14ac:dyDescent="0.2">
      <c r="A38" t="s">
        <v>51</v>
      </c>
      <c r="B38" t="s">
        <v>52</v>
      </c>
      <c r="C38" t="s">
        <v>0</v>
      </c>
      <c r="D38" s="20">
        <v>43862</v>
      </c>
      <c r="E38" s="22">
        <v>958966547.92966676</v>
      </c>
    </row>
    <row r="39" spans="1:8" x14ac:dyDescent="0.2">
      <c r="A39" t="s">
        <v>53</v>
      </c>
      <c r="B39" t="s">
        <v>52</v>
      </c>
      <c r="C39" t="s">
        <v>0</v>
      </c>
      <c r="D39" s="20">
        <v>43862</v>
      </c>
      <c r="E39" s="23">
        <v>261.13425925925918</v>
      </c>
    </row>
    <row r="40" spans="1:8" x14ac:dyDescent="0.2">
      <c r="A40" t="s">
        <v>54</v>
      </c>
      <c r="B40" t="s">
        <v>52</v>
      </c>
      <c r="C40" t="s">
        <v>0</v>
      </c>
      <c r="D40" s="20">
        <v>43862</v>
      </c>
      <c r="E40" s="23">
        <v>5380824.7621900011</v>
      </c>
      <c r="H40" s="18"/>
    </row>
    <row r="41" spans="1:8" x14ac:dyDescent="0.2">
      <c r="A41" t="s">
        <v>51</v>
      </c>
      <c r="B41" t="s">
        <v>55</v>
      </c>
      <c r="C41" t="s">
        <v>0</v>
      </c>
      <c r="D41" s="20">
        <v>43862</v>
      </c>
      <c r="E41" s="23">
        <v>1157188683.5352399</v>
      </c>
      <c r="H41" s="18"/>
    </row>
    <row r="42" spans="1:8" x14ac:dyDescent="0.2">
      <c r="A42" t="s">
        <v>53</v>
      </c>
      <c r="B42" t="s">
        <v>55</v>
      </c>
      <c r="C42" t="s">
        <v>0</v>
      </c>
      <c r="D42" s="20">
        <v>43862</v>
      </c>
      <c r="E42" s="23">
        <v>315.1117318435754</v>
      </c>
    </row>
    <row r="43" spans="1:8" x14ac:dyDescent="0.2">
      <c r="A43" t="s">
        <v>54</v>
      </c>
      <c r="B43" t="s">
        <v>55</v>
      </c>
      <c r="C43" t="s">
        <v>0</v>
      </c>
      <c r="D43" s="20">
        <v>43862</v>
      </c>
      <c r="E43" s="23">
        <v>6493062.2828661464</v>
      </c>
    </row>
    <row r="44" spans="1:8" x14ac:dyDescent="0.2">
      <c r="A44" t="s">
        <v>51</v>
      </c>
      <c r="B44" t="s">
        <v>56</v>
      </c>
      <c r="C44" t="s">
        <v>0</v>
      </c>
      <c r="D44" s="20">
        <v>43862</v>
      </c>
      <c r="E44" s="23">
        <v>5598291198.7245407</v>
      </c>
    </row>
    <row r="45" spans="1:8" x14ac:dyDescent="0.2">
      <c r="A45" t="s">
        <v>53</v>
      </c>
      <c r="B45" t="s">
        <v>56</v>
      </c>
      <c r="C45" t="s">
        <v>0</v>
      </c>
      <c r="D45" s="20">
        <v>43862</v>
      </c>
      <c r="E45" s="23">
        <v>1524.4594594594589</v>
      </c>
    </row>
    <row r="46" spans="1:8" x14ac:dyDescent="0.2">
      <c r="A46" t="s">
        <v>54</v>
      </c>
      <c r="B46" t="s">
        <v>56</v>
      </c>
      <c r="C46" t="s">
        <v>0</v>
      </c>
      <c r="D46" s="20">
        <v>43862</v>
      </c>
      <c r="E46" s="23">
        <v>31412382.395487569</v>
      </c>
    </row>
    <row r="47" spans="1:8" x14ac:dyDescent="0.2">
      <c r="A47" t="s">
        <v>57</v>
      </c>
      <c r="B47" t="s">
        <v>56</v>
      </c>
      <c r="C47" t="s">
        <v>0</v>
      </c>
      <c r="D47" s="20">
        <v>43862</v>
      </c>
      <c r="E47" s="23">
        <v>140194.1694778378</v>
      </c>
    </row>
    <row r="48" spans="1:8" x14ac:dyDescent="0.2">
      <c r="A48" t="s">
        <v>57</v>
      </c>
      <c r="B48" t="s">
        <v>55</v>
      </c>
      <c r="C48" t="s">
        <v>0</v>
      </c>
      <c r="D48" s="20">
        <v>43862</v>
      </c>
      <c r="E48" s="23">
        <v>216214.77748156429</v>
      </c>
    </row>
    <row r="49" spans="1:5" ht="15" customHeight="1" thickBot="1" x14ac:dyDescent="0.25"/>
    <row r="50" spans="1:5" x14ac:dyDescent="0.2">
      <c r="A50" t="s">
        <v>51</v>
      </c>
      <c r="B50" t="s">
        <v>52</v>
      </c>
      <c r="C50" t="s">
        <v>0</v>
      </c>
      <c r="D50" s="20">
        <v>43891</v>
      </c>
      <c r="E50" s="22">
        <v>937608054.52356374</v>
      </c>
    </row>
    <row r="51" spans="1:5" x14ac:dyDescent="0.2">
      <c r="A51" t="s">
        <v>53</v>
      </c>
      <c r="B51" t="s">
        <v>52</v>
      </c>
      <c r="C51" t="s">
        <v>0</v>
      </c>
      <c r="D51" s="20">
        <v>43891</v>
      </c>
      <c r="E51" s="23">
        <v>258.41474654377879</v>
      </c>
    </row>
    <row r="52" spans="1:5" x14ac:dyDescent="0.2">
      <c r="A52" t="s">
        <v>54</v>
      </c>
      <c r="B52" t="s">
        <v>52</v>
      </c>
      <c r="C52" t="s">
        <v>0</v>
      </c>
      <c r="D52" s="20">
        <v>43891</v>
      </c>
      <c r="E52" s="23">
        <v>4856665.912159631</v>
      </c>
    </row>
    <row r="53" spans="1:5" x14ac:dyDescent="0.2">
      <c r="A53" t="s">
        <v>51</v>
      </c>
      <c r="B53" t="s">
        <v>55</v>
      </c>
      <c r="C53" t="s">
        <v>0</v>
      </c>
      <c r="D53" s="20">
        <v>43891</v>
      </c>
      <c r="E53" s="23">
        <v>1130338599.064518</v>
      </c>
    </row>
    <row r="54" spans="1:5" x14ac:dyDescent="0.2">
      <c r="A54" t="s">
        <v>53</v>
      </c>
      <c r="B54" t="s">
        <v>55</v>
      </c>
      <c r="C54" t="s">
        <v>0</v>
      </c>
      <c r="D54" s="20">
        <v>43891</v>
      </c>
      <c r="E54" s="23">
        <v>311.53333333333342</v>
      </c>
    </row>
    <row r="55" spans="1:5" x14ac:dyDescent="0.2">
      <c r="A55" t="s">
        <v>54</v>
      </c>
      <c r="B55" t="s">
        <v>55</v>
      </c>
      <c r="C55" t="s">
        <v>0</v>
      </c>
      <c r="D55" s="20">
        <v>43891</v>
      </c>
      <c r="E55" s="23">
        <v>5854980.5718813324</v>
      </c>
    </row>
    <row r="56" spans="1:5" x14ac:dyDescent="0.2">
      <c r="A56" t="s">
        <v>51</v>
      </c>
      <c r="B56" t="s">
        <v>56</v>
      </c>
      <c r="C56" t="s">
        <v>0</v>
      </c>
      <c r="D56" s="20">
        <v>43891</v>
      </c>
      <c r="E56" s="23">
        <v>5498944535.9895496</v>
      </c>
    </row>
    <row r="57" spans="1:5" x14ac:dyDescent="0.2">
      <c r="A57" t="s">
        <v>53</v>
      </c>
      <c r="B57" t="s">
        <v>56</v>
      </c>
      <c r="C57" t="s">
        <v>0</v>
      </c>
      <c r="D57" s="20">
        <v>43891</v>
      </c>
      <c r="E57" s="23">
        <v>1515.567567567567</v>
      </c>
    </row>
    <row r="58" spans="1:5" x14ac:dyDescent="0.2">
      <c r="A58" t="s">
        <v>54</v>
      </c>
      <c r="B58" t="s">
        <v>56</v>
      </c>
      <c r="C58" t="s">
        <v>0</v>
      </c>
      <c r="D58" s="20">
        <v>43891</v>
      </c>
      <c r="E58" s="23">
        <v>28483689.268611889</v>
      </c>
    </row>
    <row r="59" spans="1:5" x14ac:dyDescent="0.2">
      <c r="A59" t="s">
        <v>57</v>
      </c>
      <c r="B59" t="s">
        <v>56</v>
      </c>
      <c r="C59" t="s">
        <v>0</v>
      </c>
      <c r="D59" s="20">
        <v>43891</v>
      </c>
      <c r="E59" s="23">
        <v>140524.35816324319</v>
      </c>
    </row>
    <row r="60" spans="1:5" x14ac:dyDescent="0.2">
      <c r="A60" t="s">
        <v>57</v>
      </c>
      <c r="B60" t="s">
        <v>55</v>
      </c>
      <c r="C60" t="s">
        <v>0</v>
      </c>
      <c r="D60" s="20">
        <v>43891</v>
      </c>
      <c r="E60" s="23">
        <v>223377.40481800001</v>
      </c>
    </row>
    <row r="61" spans="1:5" ht="15" customHeight="1" thickBot="1" x14ac:dyDescent="0.25">
      <c r="E61" s="27"/>
    </row>
    <row r="62" spans="1:5" x14ac:dyDescent="0.2">
      <c r="A62" t="s">
        <v>51</v>
      </c>
      <c r="B62" t="s">
        <v>52</v>
      </c>
      <c r="C62" t="s">
        <v>0</v>
      </c>
      <c r="D62" s="20">
        <v>43922</v>
      </c>
      <c r="E62" s="22">
        <v>918355626.42427266</v>
      </c>
    </row>
    <row r="63" spans="1:5" x14ac:dyDescent="0.2">
      <c r="A63" t="s">
        <v>53</v>
      </c>
      <c r="B63" t="s">
        <v>52</v>
      </c>
      <c r="C63" t="s">
        <v>0</v>
      </c>
      <c r="D63" s="20">
        <v>43922</v>
      </c>
      <c r="E63" s="27">
        <v>254.9727272727273</v>
      </c>
    </row>
    <row r="64" spans="1:5" x14ac:dyDescent="0.2">
      <c r="A64" t="s">
        <v>54</v>
      </c>
      <c r="B64" t="s">
        <v>52</v>
      </c>
      <c r="C64" t="s">
        <v>0</v>
      </c>
      <c r="D64" s="20">
        <v>43922</v>
      </c>
      <c r="E64" s="23">
        <v>4675157.9837487265</v>
      </c>
    </row>
    <row r="65" spans="1:5" x14ac:dyDescent="0.2">
      <c r="A65" t="s">
        <v>51</v>
      </c>
      <c r="B65" t="s">
        <v>55</v>
      </c>
      <c r="C65" t="s">
        <v>0</v>
      </c>
      <c r="D65" s="20">
        <v>43922</v>
      </c>
      <c r="E65" s="23">
        <v>1098033901.159456</v>
      </c>
    </row>
    <row r="66" spans="1:5" x14ac:dyDescent="0.2">
      <c r="A66" t="s">
        <v>53</v>
      </c>
      <c r="B66" t="s">
        <v>55</v>
      </c>
      <c r="C66" t="s">
        <v>0</v>
      </c>
      <c r="D66" s="20">
        <v>43922</v>
      </c>
      <c r="E66" s="27">
        <v>304.85869565217388</v>
      </c>
    </row>
    <row r="67" spans="1:5" x14ac:dyDescent="0.2">
      <c r="A67" t="s">
        <v>54</v>
      </c>
      <c r="B67" t="s">
        <v>55</v>
      </c>
      <c r="C67" t="s">
        <v>0</v>
      </c>
      <c r="D67" s="20">
        <v>43922</v>
      </c>
      <c r="E67" s="23">
        <v>5589862.8066560868</v>
      </c>
    </row>
    <row r="68" spans="1:5" x14ac:dyDescent="0.2">
      <c r="A68" t="s">
        <v>51</v>
      </c>
      <c r="B68" t="s">
        <v>56</v>
      </c>
      <c r="C68" t="s">
        <v>0</v>
      </c>
      <c r="D68" s="20">
        <v>43922</v>
      </c>
      <c r="E68" s="23">
        <v>5612173272.5927773</v>
      </c>
    </row>
    <row r="69" spans="1:5" x14ac:dyDescent="0.2">
      <c r="A69" t="s">
        <v>53</v>
      </c>
      <c r="B69" t="s">
        <v>56</v>
      </c>
      <c r="C69" t="s">
        <v>0</v>
      </c>
      <c r="D69" s="20">
        <v>43922</v>
      </c>
      <c r="E69" s="27">
        <v>1558.166666666667</v>
      </c>
    </row>
    <row r="70" spans="1:5" x14ac:dyDescent="0.2">
      <c r="A70" t="s">
        <v>54</v>
      </c>
      <c r="B70" t="s">
        <v>56</v>
      </c>
      <c r="C70" t="s">
        <v>0</v>
      </c>
      <c r="D70" s="20">
        <v>43922</v>
      </c>
      <c r="E70" s="23">
        <v>28570409.90068667</v>
      </c>
    </row>
    <row r="71" spans="1:5" x14ac:dyDescent="0.2">
      <c r="A71" t="s">
        <v>57</v>
      </c>
      <c r="B71" t="s">
        <v>56</v>
      </c>
      <c r="C71" t="s">
        <v>0</v>
      </c>
      <c r="D71" s="20">
        <v>43922</v>
      </c>
      <c r="E71" s="23">
        <v>124018.32723666669</v>
      </c>
    </row>
    <row r="72" spans="1:5" x14ac:dyDescent="0.2">
      <c r="A72" t="s">
        <v>57</v>
      </c>
      <c r="B72" t="s">
        <v>55</v>
      </c>
      <c r="C72" t="s">
        <v>0</v>
      </c>
      <c r="D72" s="20">
        <v>43922</v>
      </c>
      <c r="E72" s="23">
        <v>207006.24492847821</v>
      </c>
    </row>
    <row r="73" spans="1:5" ht="15" customHeight="1" thickBot="1" x14ac:dyDescent="0.25"/>
    <row r="74" spans="1:5" x14ac:dyDescent="0.2">
      <c r="A74" t="s">
        <v>51</v>
      </c>
      <c r="B74" t="s">
        <v>52</v>
      </c>
      <c r="C74" s="29" t="s">
        <v>1</v>
      </c>
      <c r="D74" s="20">
        <v>43952</v>
      </c>
      <c r="E74" s="22">
        <v>918272217.57721591</v>
      </c>
    </row>
    <row r="75" spans="1:5" x14ac:dyDescent="0.2">
      <c r="A75" t="s">
        <v>53</v>
      </c>
      <c r="B75" t="s">
        <v>52</v>
      </c>
      <c r="C75" s="29" t="s">
        <v>1</v>
      </c>
      <c r="D75" s="20">
        <v>43952</v>
      </c>
      <c r="E75" s="27">
        <v>256.4818181818182</v>
      </c>
    </row>
    <row r="76" spans="1:5" x14ac:dyDescent="0.2">
      <c r="A76" t="s">
        <v>54</v>
      </c>
      <c r="B76" t="s">
        <v>52</v>
      </c>
      <c r="C76" s="29" t="s">
        <v>1</v>
      </c>
      <c r="D76" s="20">
        <v>43952</v>
      </c>
      <c r="E76" s="23">
        <v>4890286.8569612717</v>
      </c>
    </row>
    <row r="77" spans="1:5" x14ac:dyDescent="0.2">
      <c r="A77" t="s">
        <v>51</v>
      </c>
      <c r="B77" t="s">
        <v>55</v>
      </c>
      <c r="C77" s="29" t="s">
        <v>1</v>
      </c>
      <c r="D77" s="20">
        <v>43952</v>
      </c>
      <c r="E77" s="23">
        <v>1103933813.4808061</v>
      </c>
    </row>
    <row r="78" spans="1:5" x14ac:dyDescent="0.2">
      <c r="A78" t="s">
        <v>53</v>
      </c>
      <c r="B78" t="s">
        <v>55</v>
      </c>
      <c r="C78" s="29" t="s">
        <v>1</v>
      </c>
      <c r="D78" s="20">
        <v>43952</v>
      </c>
      <c r="E78" s="27">
        <v>308.33879781420762</v>
      </c>
    </row>
    <row r="79" spans="1:5" x14ac:dyDescent="0.2">
      <c r="A79" t="s">
        <v>54</v>
      </c>
      <c r="B79" t="s">
        <v>55</v>
      </c>
      <c r="C79" s="29" t="s">
        <v>1</v>
      </c>
      <c r="D79" s="20">
        <v>43952</v>
      </c>
      <c r="E79" s="23">
        <v>5879033.3799534421</v>
      </c>
    </row>
    <row r="80" spans="1:5" x14ac:dyDescent="0.2">
      <c r="A80" t="s">
        <v>51</v>
      </c>
      <c r="B80" t="s">
        <v>56</v>
      </c>
      <c r="C80" s="29" t="s">
        <v>1</v>
      </c>
      <c r="D80" s="20">
        <v>43952</v>
      </c>
      <c r="E80" s="23">
        <v>5459996969.3780403</v>
      </c>
    </row>
    <row r="81" spans="1:5" x14ac:dyDescent="0.2">
      <c r="A81" t="s">
        <v>53</v>
      </c>
      <c r="B81" t="s">
        <v>56</v>
      </c>
      <c r="C81" s="29" t="s">
        <v>1</v>
      </c>
      <c r="D81" s="20">
        <v>43952</v>
      </c>
      <c r="E81" s="27">
        <v>1525.0270270270271</v>
      </c>
    </row>
    <row r="82" spans="1:5" x14ac:dyDescent="0.2">
      <c r="A82" t="s">
        <v>54</v>
      </c>
      <c r="B82" t="s">
        <v>56</v>
      </c>
      <c r="C82" s="29" t="s">
        <v>1</v>
      </c>
      <c r="D82" s="20">
        <v>43952</v>
      </c>
      <c r="E82" s="23">
        <v>29077381.31166162</v>
      </c>
    </row>
    <row r="83" spans="1:5" x14ac:dyDescent="0.2">
      <c r="A83" t="s">
        <v>57</v>
      </c>
      <c r="B83" t="s">
        <v>56</v>
      </c>
      <c r="C83" s="29" t="s">
        <v>1</v>
      </c>
      <c r="D83" s="20">
        <v>43952</v>
      </c>
      <c r="E83" s="30">
        <v>133818.68599135129</v>
      </c>
    </row>
    <row r="84" spans="1:5" x14ac:dyDescent="0.2">
      <c r="A84" t="s">
        <v>57</v>
      </c>
      <c r="B84" t="s">
        <v>55</v>
      </c>
      <c r="C84" s="29" t="s">
        <v>1</v>
      </c>
      <c r="D84" s="20">
        <v>43952</v>
      </c>
      <c r="E84" s="30">
        <v>215574.55275540991</v>
      </c>
    </row>
    <row r="85" spans="1:5" ht="15" customHeight="1" thickBot="1" x14ac:dyDescent="0.25">
      <c r="D85" s="32"/>
    </row>
    <row r="86" spans="1:5" x14ac:dyDescent="0.2">
      <c r="A86" t="s">
        <v>51</v>
      </c>
      <c r="B86" t="s">
        <v>52</v>
      </c>
      <c r="C86" t="s">
        <v>1</v>
      </c>
      <c r="D86" s="32">
        <v>44105</v>
      </c>
      <c r="E86" s="22">
        <v>853133257.67212546</v>
      </c>
    </row>
    <row r="87" spans="1:5" x14ac:dyDescent="0.2">
      <c r="A87" t="s">
        <v>53</v>
      </c>
      <c r="B87" t="s">
        <v>52</v>
      </c>
      <c r="C87" t="s">
        <v>1</v>
      </c>
      <c r="D87" s="32">
        <v>44105</v>
      </c>
      <c r="E87" s="27" t="s">
        <v>58</v>
      </c>
    </row>
    <row r="88" spans="1:5" x14ac:dyDescent="0.2">
      <c r="A88" t="s">
        <v>54</v>
      </c>
      <c r="B88" t="s">
        <v>52</v>
      </c>
      <c r="C88" t="s">
        <v>1</v>
      </c>
      <c r="D88" s="32">
        <v>44105</v>
      </c>
      <c r="E88" s="23">
        <v>4665782.8002243107</v>
      </c>
    </row>
    <row r="89" spans="1:5" x14ac:dyDescent="0.2">
      <c r="A89" t="s">
        <v>51</v>
      </c>
      <c r="B89" t="s">
        <v>55</v>
      </c>
      <c r="C89" t="s">
        <v>1</v>
      </c>
      <c r="D89" s="32">
        <v>44105</v>
      </c>
      <c r="E89" s="23">
        <v>1020241833.917181</v>
      </c>
    </row>
    <row r="90" spans="1:5" x14ac:dyDescent="0.2">
      <c r="A90" t="s">
        <v>53</v>
      </c>
      <c r="B90" t="s">
        <v>55</v>
      </c>
      <c r="C90" t="s">
        <v>1</v>
      </c>
      <c r="D90" s="32">
        <v>44105</v>
      </c>
      <c r="E90" s="27" t="s">
        <v>58</v>
      </c>
    </row>
    <row r="91" spans="1:5" x14ac:dyDescent="0.2">
      <c r="A91" t="s">
        <v>54</v>
      </c>
      <c r="B91" t="s">
        <v>55</v>
      </c>
      <c r="C91" t="s">
        <v>1</v>
      </c>
      <c r="D91" s="32">
        <v>44105</v>
      </c>
      <c r="E91" s="23">
        <v>5579699.0188249489</v>
      </c>
    </row>
    <row r="92" spans="1:5" x14ac:dyDescent="0.2">
      <c r="A92" t="s">
        <v>51</v>
      </c>
      <c r="B92" t="s">
        <v>56</v>
      </c>
      <c r="C92" t="s">
        <v>1</v>
      </c>
      <c r="D92" s="32">
        <v>44105</v>
      </c>
      <c r="E92" s="23">
        <v>5208603046.8403444</v>
      </c>
    </row>
    <row r="93" spans="1:5" x14ac:dyDescent="0.2">
      <c r="A93" t="s">
        <v>53</v>
      </c>
      <c r="B93" t="s">
        <v>56</v>
      </c>
      <c r="C93" t="s">
        <v>1</v>
      </c>
      <c r="D93" s="32">
        <v>44105</v>
      </c>
      <c r="E93" s="27" t="s">
        <v>58</v>
      </c>
    </row>
    <row r="94" spans="1:5" x14ac:dyDescent="0.2">
      <c r="A94" t="s">
        <v>54</v>
      </c>
      <c r="B94" t="s">
        <v>56</v>
      </c>
      <c r="C94" t="s">
        <v>1</v>
      </c>
      <c r="D94" s="32">
        <v>44105</v>
      </c>
      <c r="E94" s="23">
        <v>28485831.83294842</v>
      </c>
    </row>
    <row r="95" spans="1:5" x14ac:dyDescent="0.2">
      <c r="A95" t="s">
        <v>57</v>
      </c>
      <c r="B95" t="s">
        <v>56</v>
      </c>
      <c r="C95" t="s">
        <v>1</v>
      </c>
      <c r="D95" s="32">
        <v>44105</v>
      </c>
      <c r="E95" s="23">
        <v>139551.71574631581</v>
      </c>
    </row>
    <row r="96" spans="1:5" x14ac:dyDescent="0.2">
      <c r="A96" t="s">
        <v>57</v>
      </c>
      <c r="B96" t="s">
        <v>55</v>
      </c>
      <c r="C96" t="s">
        <v>1</v>
      </c>
      <c r="D96" s="32">
        <v>44105</v>
      </c>
      <c r="E96" s="23">
        <v>218761.18249113401</v>
      </c>
    </row>
    <row r="97" spans="4:6" ht="15" customHeight="1" thickBot="1" x14ac:dyDescent="0.25">
      <c r="D97" s="32"/>
      <c r="E97" s="32"/>
      <c r="F97" s="33"/>
    </row>
    <row r="98" spans="4:6" x14ac:dyDescent="0.2">
      <c r="F98" s="22"/>
    </row>
    <row r="99" spans="4:6" x14ac:dyDescent="0.2">
      <c r="F99" s="34"/>
    </row>
    <row r="100" spans="4:6" x14ac:dyDescent="0.2">
      <c r="F100" s="23"/>
    </row>
    <row r="101" spans="4:6" x14ac:dyDescent="0.2">
      <c r="F101" s="23"/>
    </row>
    <row r="102" spans="4:6" x14ac:dyDescent="0.2">
      <c r="F102" s="34"/>
    </row>
    <row r="103" spans="4:6" x14ac:dyDescent="0.2">
      <c r="F103" s="23"/>
    </row>
    <row r="104" spans="4:6" x14ac:dyDescent="0.2">
      <c r="F104" s="23"/>
    </row>
    <row r="105" spans="4:6" x14ac:dyDescent="0.2">
      <c r="F105" s="34"/>
    </row>
    <row r="106" spans="4:6" x14ac:dyDescent="0.2">
      <c r="F106" s="23"/>
    </row>
    <row r="107" spans="4:6" x14ac:dyDescent="0.2">
      <c r="F107" s="23"/>
    </row>
    <row r="108" spans="4:6" x14ac:dyDescent="0.2">
      <c r="F108" s="23"/>
    </row>
    <row r="109" spans="4:6" x14ac:dyDescent="0.2">
      <c r="D109" s="32"/>
      <c r="E109" s="32"/>
      <c r="F109" s="33"/>
    </row>
    <row r="110" spans="4:6" x14ac:dyDescent="0.2">
      <c r="D110" s="32"/>
      <c r="E110" s="32"/>
      <c r="F110" s="33"/>
    </row>
    <row r="111" spans="4:6" x14ac:dyDescent="0.2">
      <c r="D111" s="32"/>
      <c r="E111" s="32"/>
      <c r="F111" s="33"/>
    </row>
    <row r="112" spans="4:6" x14ac:dyDescent="0.2">
      <c r="D112" s="32"/>
      <c r="E112" s="32"/>
      <c r="F112" s="33"/>
    </row>
    <row r="113" spans="4:6" x14ac:dyDescent="0.2">
      <c r="D113" s="32"/>
      <c r="E113" s="32"/>
      <c r="F113" s="33"/>
    </row>
    <row r="114" spans="4:6" x14ac:dyDescent="0.2">
      <c r="D114" s="32"/>
      <c r="E114" s="32"/>
      <c r="F114" s="33"/>
    </row>
    <row r="115" spans="4:6" x14ac:dyDescent="0.2">
      <c r="D115" s="32"/>
      <c r="E115" s="32"/>
      <c r="F115" s="33"/>
    </row>
    <row r="116" spans="4:6" x14ac:dyDescent="0.2">
      <c r="D116" s="32"/>
      <c r="E116" s="32"/>
      <c r="F116" s="33"/>
    </row>
    <row r="117" spans="4:6" x14ac:dyDescent="0.2">
      <c r="D117" s="32"/>
      <c r="E117" s="32"/>
      <c r="F117" s="33"/>
    </row>
    <row r="118" spans="4:6" x14ac:dyDescent="0.2">
      <c r="D118" s="32"/>
      <c r="E118" s="32"/>
      <c r="F118" s="33"/>
    </row>
    <row r="119" spans="4:6" x14ac:dyDescent="0.2">
      <c r="D119" s="32"/>
      <c r="E119" s="32"/>
      <c r="F119" s="33"/>
    </row>
    <row r="120" spans="4:6" x14ac:dyDescent="0.2">
      <c r="D120" s="32"/>
      <c r="E120" s="32"/>
      <c r="F120" s="33"/>
    </row>
    <row r="121" spans="4:6" x14ac:dyDescent="0.2">
      <c r="D121" s="32"/>
      <c r="E121" s="32"/>
      <c r="F121" s="33"/>
    </row>
    <row r="122" spans="4:6" x14ac:dyDescent="0.2">
      <c r="D122" s="32"/>
      <c r="E122" s="32"/>
      <c r="F122" s="33"/>
    </row>
    <row r="123" spans="4:6" x14ac:dyDescent="0.2">
      <c r="D123" s="32"/>
      <c r="E123" s="32"/>
      <c r="F123" s="33"/>
    </row>
    <row r="124" spans="4:6" x14ac:dyDescent="0.2">
      <c r="D124" s="32"/>
      <c r="E124" s="32"/>
      <c r="F124" s="33"/>
    </row>
    <row r="125" spans="4:6" x14ac:dyDescent="0.2">
      <c r="D125" s="32"/>
      <c r="E125" s="32"/>
    </row>
    <row r="126" spans="4:6" x14ac:dyDescent="0.2">
      <c r="D126" s="32"/>
      <c r="E126" s="32"/>
    </row>
    <row r="127" spans="4:6" x14ac:dyDescent="0.2">
      <c r="D127" s="32"/>
      <c r="E127" s="32"/>
    </row>
    <row r="128" spans="4:6" x14ac:dyDescent="0.2">
      <c r="D128" s="32"/>
      <c r="E128" s="32"/>
    </row>
    <row r="129" spans="4:5" x14ac:dyDescent="0.2">
      <c r="D129" s="32"/>
      <c r="E129" s="32"/>
    </row>
    <row r="130" spans="4:5" x14ac:dyDescent="0.2">
      <c r="D130" s="32"/>
      <c r="E130" s="32"/>
    </row>
    <row r="131" spans="4:5" x14ac:dyDescent="0.2">
      <c r="D131" s="32"/>
      <c r="E131" s="32"/>
    </row>
    <row r="132" spans="4:5" x14ac:dyDescent="0.2">
      <c r="D132" s="32"/>
      <c r="E132" s="32"/>
    </row>
    <row r="133" spans="4:5" x14ac:dyDescent="0.2">
      <c r="D133" s="32"/>
      <c r="E133" s="32"/>
    </row>
    <row r="134" spans="4:5" x14ac:dyDescent="0.2">
      <c r="D134" s="32"/>
      <c r="E134" s="32"/>
    </row>
    <row r="135" spans="4:5" x14ac:dyDescent="0.2">
      <c r="D135" s="32"/>
      <c r="E135" s="32"/>
    </row>
    <row r="136" spans="4:5" x14ac:dyDescent="0.2">
      <c r="D136" s="32"/>
    </row>
    <row r="137" spans="4:5" x14ac:dyDescent="0.2">
      <c r="D137" s="32"/>
    </row>
    <row r="138" spans="4:5" x14ac:dyDescent="0.2">
      <c r="D138" s="32"/>
    </row>
    <row r="139" spans="4:5" x14ac:dyDescent="0.2">
      <c r="D139" s="32"/>
    </row>
    <row r="140" spans="4:5" x14ac:dyDescent="0.2">
      <c r="D140" s="32"/>
    </row>
    <row r="141" spans="4:5" x14ac:dyDescent="0.2">
      <c r="D141" s="32"/>
    </row>
    <row r="142" spans="4:5" x14ac:dyDescent="0.2">
      <c r="D142" s="32"/>
    </row>
    <row r="143" spans="4:5" x14ac:dyDescent="0.2">
      <c r="D143" s="32"/>
    </row>
    <row r="144" spans="4:5" x14ac:dyDescent="0.2">
      <c r="D144" s="32"/>
    </row>
    <row r="145" spans="4:4" x14ac:dyDescent="0.2">
      <c r="D145" s="32"/>
    </row>
    <row r="146" spans="4:4" x14ac:dyDescent="0.2">
      <c r="D146" s="32"/>
    </row>
    <row r="147" spans="4:4" x14ac:dyDescent="0.2">
      <c r="D147" s="32"/>
    </row>
    <row r="148" spans="4:4" x14ac:dyDescent="0.2">
      <c r="D148" s="32"/>
    </row>
    <row r="149" spans="4:4" x14ac:dyDescent="0.2">
      <c r="D149" s="32"/>
    </row>
    <row r="150" spans="4:4" x14ac:dyDescent="0.2">
      <c r="D150" s="32"/>
    </row>
    <row r="151" spans="4:4" x14ac:dyDescent="0.2">
      <c r="D151" s="32"/>
    </row>
    <row r="152" spans="4:4" x14ac:dyDescent="0.2">
      <c r="D152" s="32"/>
    </row>
    <row r="153" spans="4:4" x14ac:dyDescent="0.2">
      <c r="D153" s="32"/>
    </row>
    <row r="154" spans="4:4" x14ac:dyDescent="0.2">
      <c r="D154" s="32"/>
    </row>
    <row r="155" spans="4:4" x14ac:dyDescent="0.2">
      <c r="D155" s="32"/>
    </row>
    <row r="156" spans="4:4" x14ac:dyDescent="0.2">
      <c r="D156" s="32"/>
    </row>
    <row r="157" spans="4:4" x14ac:dyDescent="0.2">
      <c r="D157" s="32"/>
    </row>
    <row r="158" spans="4:4" x14ac:dyDescent="0.2">
      <c r="D158" s="32"/>
    </row>
    <row r="159" spans="4:4" x14ac:dyDescent="0.2">
      <c r="D159" s="32"/>
    </row>
    <row r="160" spans="4:4" x14ac:dyDescent="0.2">
      <c r="D160" s="32"/>
    </row>
    <row r="161" spans="4:4" x14ac:dyDescent="0.2">
      <c r="D161" s="32"/>
    </row>
    <row r="162" spans="4:4" x14ac:dyDescent="0.2">
      <c r="D162" s="32"/>
    </row>
    <row r="163" spans="4:4" x14ac:dyDescent="0.2">
      <c r="D163" s="32"/>
    </row>
    <row r="164" spans="4:4" x14ac:dyDescent="0.2">
      <c r="D164" s="32"/>
    </row>
  </sheetData>
  <dataValidations count="1">
    <dataValidation type="list" showInputMessage="1" showErrorMessage="1" sqref="H3:J8" xr:uid="{00000000-0002-0000-0100-000000000000}">
      <formula1>"..."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"/>
  <sheetViews>
    <sheetView workbookViewId="0">
      <selection activeCell="F16" sqref="F16:F17"/>
    </sheetView>
  </sheetViews>
  <sheetFormatPr baseColWidth="10" defaultColWidth="8.83203125" defaultRowHeight="15" x14ac:dyDescent="0.2"/>
  <cols>
    <col min="1" max="1" width="48.6640625" style="29" bestFit="1" customWidth="1"/>
    <col min="2" max="2" width="48.6640625" style="29" customWidth="1"/>
    <col min="3" max="3" width="17.5" style="29" customWidth="1"/>
    <col min="4" max="4" width="13.5" style="29" customWidth="1"/>
    <col min="5" max="5" width="11.83203125" style="29" customWidth="1"/>
    <col min="6" max="6" width="25.5" style="29" bestFit="1" customWidth="1"/>
    <col min="7" max="7" width="13.33203125" style="29" bestFit="1" customWidth="1"/>
  </cols>
  <sheetData>
    <row r="1" spans="1:6" x14ac:dyDescent="0.2">
      <c r="A1" t="s">
        <v>59</v>
      </c>
      <c r="B1" t="s">
        <v>60</v>
      </c>
      <c r="C1" t="s">
        <v>48</v>
      </c>
      <c r="D1" t="s">
        <v>61</v>
      </c>
      <c r="E1" t="s">
        <v>49</v>
      </c>
      <c r="F1" t="s">
        <v>50</v>
      </c>
    </row>
    <row r="2" spans="1:6" x14ac:dyDescent="0.2">
      <c r="A2" s="1" t="s">
        <v>62</v>
      </c>
      <c r="B2" t="s">
        <v>63</v>
      </c>
      <c r="C2" t="s">
        <v>0</v>
      </c>
      <c r="D2" t="s">
        <v>64</v>
      </c>
      <c r="E2" s="20">
        <v>43800</v>
      </c>
      <c r="F2" s="19">
        <v>1192596.68</v>
      </c>
    </row>
    <row r="3" spans="1:6" x14ac:dyDescent="0.2">
      <c r="A3" s="1" t="s">
        <v>62</v>
      </c>
      <c r="B3" s="2" t="s">
        <v>65</v>
      </c>
      <c r="C3" t="s">
        <v>0</v>
      </c>
      <c r="D3" t="s">
        <v>64</v>
      </c>
      <c r="E3" s="20">
        <v>43800</v>
      </c>
      <c r="F3" s="19">
        <v>3587283.8</v>
      </c>
    </row>
    <row r="4" spans="1:6" x14ac:dyDescent="0.2">
      <c r="A4" t="s">
        <v>62</v>
      </c>
      <c r="B4" t="s">
        <v>63</v>
      </c>
      <c r="C4" t="s">
        <v>0</v>
      </c>
      <c r="D4" t="s">
        <v>64</v>
      </c>
      <c r="E4" s="20">
        <v>43831</v>
      </c>
      <c r="F4" s="23">
        <v>1416935.79</v>
      </c>
    </row>
    <row r="5" spans="1:6" x14ac:dyDescent="0.2">
      <c r="A5" t="s">
        <v>62</v>
      </c>
      <c r="B5" s="2" t="s">
        <v>65</v>
      </c>
      <c r="C5" t="s">
        <v>0</v>
      </c>
      <c r="D5" t="s">
        <v>64</v>
      </c>
      <c r="E5" s="20">
        <v>43831</v>
      </c>
      <c r="F5" s="23">
        <v>4160898.310000001</v>
      </c>
    </row>
    <row r="6" spans="1:6" x14ac:dyDescent="0.2">
      <c r="A6" t="s">
        <v>62</v>
      </c>
      <c r="B6" t="s">
        <v>63</v>
      </c>
      <c r="C6" t="s">
        <v>0</v>
      </c>
      <c r="D6" t="s">
        <v>64</v>
      </c>
      <c r="E6" s="20">
        <v>43862</v>
      </c>
      <c r="F6" s="23">
        <v>1093923.52</v>
      </c>
    </row>
    <row r="7" spans="1:6" x14ac:dyDescent="0.2">
      <c r="A7" t="s">
        <v>62</v>
      </c>
      <c r="B7" s="2" t="s">
        <v>65</v>
      </c>
      <c r="C7" t="s">
        <v>0</v>
      </c>
      <c r="D7" t="s">
        <v>64</v>
      </c>
      <c r="E7" s="20">
        <v>43862</v>
      </c>
      <c r="F7" s="23">
        <v>4437772.8199999994</v>
      </c>
    </row>
    <row r="8" spans="1:6" x14ac:dyDescent="0.2">
      <c r="A8" t="s">
        <v>62</v>
      </c>
      <c r="B8" t="s">
        <v>63</v>
      </c>
      <c r="C8" t="s">
        <v>0</v>
      </c>
      <c r="D8" t="s">
        <v>64</v>
      </c>
      <c r="E8" s="20">
        <v>43891</v>
      </c>
      <c r="F8" s="23">
        <v>2476470.15</v>
      </c>
    </row>
    <row r="9" spans="1:6" x14ac:dyDescent="0.2">
      <c r="A9" t="s">
        <v>62</v>
      </c>
      <c r="B9" s="2" t="s">
        <v>65</v>
      </c>
      <c r="C9" t="s">
        <v>0</v>
      </c>
      <c r="D9" t="s">
        <v>64</v>
      </c>
      <c r="E9" s="20">
        <v>43891</v>
      </c>
      <c r="F9" s="23">
        <v>6125790.3799999999</v>
      </c>
    </row>
    <row r="10" spans="1:6" x14ac:dyDescent="0.2">
      <c r="A10" s="1" t="s">
        <v>62</v>
      </c>
      <c r="B10" t="s">
        <v>63</v>
      </c>
      <c r="C10" t="s">
        <v>0</v>
      </c>
      <c r="D10" t="s">
        <v>64</v>
      </c>
      <c r="E10" s="20">
        <v>43922</v>
      </c>
      <c r="F10" s="19">
        <v>3569029.01</v>
      </c>
    </row>
    <row r="11" spans="1:6" x14ac:dyDescent="0.2">
      <c r="A11" s="1" t="s">
        <v>62</v>
      </c>
      <c r="B11" s="2" t="s">
        <v>65</v>
      </c>
      <c r="C11" t="s">
        <v>0</v>
      </c>
      <c r="D11" t="s">
        <v>64</v>
      </c>
      <c r="E11" s="20">
        <v>43922</v>
      </c>
      <c r="F11" s="19">
        <v>4401038.5999999996</v>
      </c>
    </row>
    <row r="12" spans="1:6" x14ac:dyDescent="0.2">
      <c r="A12" s="1" t="s">
        <v>62</v>
      </c>
      <c r="B12" t="s">
        <v>63</v>
      </c>
      <c r="C12" t="s">
        <v>0</v>
      </c>
      <c r="D12" t="s">
        <v>64</v>
      </c>
      <c r="E12" s="20">
        <v>43952</v>
      </c>
      <c r="F12" s="19">
        <v>4037684.83</v>
      </c>
    </row>
    <row r="13" spans="1:6" x14ac:dyDescent="0.2">
      <c r="A13" s="1" t="s">
        <v>62</v>
      </c>
      <c r="B13" s="2" t="s">
        <v>65</v>
      </c>
      <c r="C13" t="s">
        <v>0</v>
      </c>
      <c r="D13" t="s">
        <v>64</v>
      </c>
      <c r="E13" s="20">
        <v>43952</v>
      </c>
      <c r="F13" s="19">
        <v>5019672.1400000006</v>
      </c>
    </row>
    <row r="14" spans="1:6" x14ac:dyDescent="0.2">
      <c r="A14" t="s">
        <v>62</v>
      </c>
      <c r="B14" t="s">
        <v>63</v>
      </c>
      <c r="C14" t="s">
        <v>1</v>
      </c>
      <c r="D14" t="s">
        <v>64</v>
      </c>
      <c r="E14" s="20">
        <v>43983</v>
      </c>
      <c r="F14" s="19">
        <v>4529809.66</v>
      </c>
    </row>
    <row r="15" spans="1:6" x14ac:dyDescent="0.2">
      <c r="A15" t="s">
        <v>62</v>
      </c>
      <c r="B15" s="2" t="s">
        <v>65</v>
      </c>
      <c r="C15" t="s">
        <v>1</v>
      </c>
      <c r="D15" t="s">
        <v>64</v>
      </c>
      <c r="E15" s="20">
        <v>43983</v>
      </c>
      <c r="F15" s="19">
        <v>5164277.6000000006</v>
      </c>
    </row>
    <row r="16" spans="1:6" x14ac:dyDescent="0.2">
      <c r="A16" t="s">
        <v>62</v>
      </c>
      <c r="B16" t="s">
        <v>63</v>
      </c>
      <c r="C16" t="s">
        <v>1</v>
      </c>
      <c r="D16" t="s">
        <v>64</v>
      </c>
      <c r="E16" s="20">
        <v>44105</v>
      </c>
      <c r="F16" s="19">
        <v>7001868.9800000004</v>
      </c>
    </row>
    <row r="17" spans="1:6" x14ac:dyDescent="0.2">
      <c r="A17" t="s">
        <v>62</v>
      </c>
      <c r="B17" s="2" t="s">
        <v>65</v>
      </c>
      <c r="C17" t="s">
        <v>1</v>
      </c>
      <c r="D17" t="s">
        <v>64</v>
      </c>
      <c r="E17" s="20">
        <v>44105</v>
      </c>
      <c r="F17" s="19">
        <v>59774999.830000013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8"/>
  <sheetViews>
    <sheetView topLeftCell="A81" workbookViewId="0">
      <selection activeCell="F95" sqref="F95"/>
    </sheetView>
  </sheetViews>
  <sheetFormatPr baseColWidth="10" defaultColWidth="8.83203125" defaultRowHeight="15" outlineLevelCol="1" x14ac:dyDescent="0.2"/>
  <cols>
    <col min="1" max="1" width="30" style="29" bestFit="1" customWidth="1"/>
    <col min="2" max="2" width="22" style="29" bestFit="1" customWidth="1"/>
    <col min="3" max="3" width="22" style="29" customWidth="1"/>
    <col min="4" max="7" width="22" style="29" customWidth="1" outlineLevel="1"/>
    <col min="8" max="8" width="31.5" style="29" customWidth="1"/>
    <col min="9" max="9" width="14.33203125" style="29" bestFit="1" customWidth="1"/>
    <col min="10" max="11" width="17.5" style="29" bestFit="1" customWidth="1"/>
  </cols>
  <sheetData>
    <row r="1" spans="1:13" x14ac:dyDescent="0.2">
      <c r="A1" t="s">
        <v>59</v>
      </c>
      <c r="B1" t="s">
        <v>48</v>
      </c>
      <c r="C1" t="s">
        <v>61</v>
      </c>
      <c r="D1" t="s">
        <v>49</v>
      </c>
      <c r="E1" t="s">
        <v>50</v>
      </c>
    </row>
    <row r="2" spans="1:13" x14ac:dyDescent="0.2">
      <c r="A2" s="2" t="s">
        <v>43</v>
      </c>
      <c r="B2" s="3" t="s">
        <v>0</v>
      </c>
      <c r="C2" s="3" t="s">
        <v>66</v>
      </c>
      <c r="D2" s="20">
        <v>43770</v>
      </c>
      <c r="E2" s="3">
        <v>3822603.8196899989</v>
      </c>
    </row>
    <row r="3" spans="1:13" x14ac:dyDescent="0.2">
      <c r="A3" s="10" t="s">
        <v>67</v>
      </c>
      <c r="B3" s="3" t="s">
        <v>0</v>
      </c>
      <c r="C3" s="3" t="s">
        <v>66</v>
      </c>
      <c r="D3" s="20">
        <v>43770</v>
      </c>
      <c r="E3" s="3">
        <v>61947.537640000002</v>
      </c>
    </row>
    <row r="4" spans="1:13" x14ac:dyDescent="0.2">
      <c r="A4" s="10" t="s">
        <v>68</v>
      </c>
      <c r="B4" s="3" t="s">
        <v>0</v>
      </c>
      <c r="C4" s="3" t="s">
        <v>66</v>
      </c>
      <c r="D4" s="20">
        <v>43770</v>
      </c>
      <c r="E4" s="3">
        <v>945833.07000000007</v>
      </c>
    </row>
    <row r="5" spans="1:13" x14ac:dyDescent="0.2">
      <c r="A5" s="2" t="s">
        <v>69</v>
      </c>
      <c r="B5" s="3" t="s">
        <v>0</v>
      </c>
      <c r="C5" s="3" t="s">
        <v>66</v>
      </c>
      <c r="D5" s="20">
        <v>43770</v>
      </c>
      <c r="E5" s="3">
        <v>88438.13</v>
      </c>
    </row>
    <row r="6" spans="1:13" x14ac:dyDescent="0.2">
      <c r="A6" s="2" t="s">
        <v>70</v>
      </c>
      <c r="B6" s="3" t="s">
        <v>0</v>
      </c>
      <c r="C6" s="3" t="s">
        <v>66</v>
      </c>
      <c r="D6" s="20">
        <v>43770</v>
      </c>
      <c r="E6" s="3">
        <v>1222114.99566</v>
      </c>
    </row>
    <row r="7" spans="1:13" x14ac:dyDescent="0.2">
      <c r="A7" s="10" t="s">
        <v>71</v>
      </c>
      <c r="B7" s="3" t="s">
        <v>0</v>
      </c>
      <c r="C7" s="3" t="s">
        <v>66</v>
      </c>
      <c r="D7" s="20">
        <v>43770</v>
      </c>
      <c r="E7" s="3">
        <v>77511.549449999991</v>
      </c>
    </row>
    <row r="8" spans="1:13" x14ac:dyDescent="0.2">
      <c r="A8" s="10" t="s">
        <v>72</v>
      </c>
      <c r="B8" s="3" t="s">
        <v>0</v>
      </c>
      <c r="C8" s="3" t="s">
        <v>66</v>
      </c>
      <c r="D8" s="20">
        <v>43770</v>
      </c>
      <c r="E8" s="3">
        <v>12914.11</v>
      </c>
    </row>
    <row r="9" spans="1:13" x14ac:dyDescent="0.2">
      <c r="A9" s="2" t="s">
        <v>73</v>
      </c>
      <c r="B9" s="3" t="s">
        <v>0</v>
      </c>
      <c r="C9" s="3" t="s">
        <v>66</v>
      </c>
      <c r="D9" s="20">
        <v>43770</v>
      </c>
      <c r="E9" s="3">
        <v>2810</v>
      </c>
    </row>
    <row r="10" spans="1:13" x14ac:dyDescent="0.2">
      <c r="A10" s="2" t="s">
        <v>74</v>
      </c>
      <c r="B10" s="3" t="s">
        <v>0</v>
      </c>
      <c r="C10" s="3" t="s">
        <v>66</v>
      </c>
      <c r="D10" s="20">
        <v>43770</v>
      </c>
      <c r="E10" s="3">
        <v>346861.8</v>
      </c>
    </row>
    <row r="11" spans="1:13" x14ac:dyDescent="0.2">
      <c r="A11" s="2" t="s">
        <v>75</v>
      </c>
      <c r="B11" s="3" t="s">
        <v>0</v>
      </c>
      <c r="C11" s="3" t="s">
        <v>66</v>
      </c>
      <c r="D11" s="20">
        <v>43770</v>
      </c>
      <c r="E11" s="3">
        <v>893250.67385000084</v>
      </c>
    </row>
    <row r="12" spans="1:13" x14ac:dyDescent="0.2">
      <c r="A12" s="2" t="s">
        <v>76</v>
      </c>
      <c r="B12" s="3" t="s">
        <v>0</v>
      </c>
      <c r="C12" s="3" t="s">
        <v>66</v>
      </c>
      <c r="D12" s="20">
        <v>43770</v>
      </c>
      <c r="E12" s="3">
        <v>7474285.6862899996</v>
      </c>
    </row>
    <row r="14" spans="1:13" x14ac:dyDescent="0.2">
      <c r="A14" s="2" t="s">
        <v>43</v>
      </c>
      <c r="B14" s="3" t="s">
        <v>0</v>
      </c>
      <c r="C14" s="3" t="s">
        <v>66</v>
      </c>
      <c r="D14" s="20">
        <v>43800</v>
      </c>
      <c r="E14" s="3">
        <v>3772907.5959399999</v>
      </c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10" t="s">
        <v>67</v>
      </c>
      <c r="B15" s="3" t="s">
        <v>0</v>
      </c>
      <c r="C15" s="3" t="s">
        <v>66</v>
      </c>
      <c r="D15" s="20">
        <v>43800</v>
      </c>
      <c r="E15" s="3">
        <v>58314.728159999999</v>
      </c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10" t="s">
        <v>68</v>
      </c>
      <c r="B16" s="3" t="s">
        <v>0</v>
      </c>
      <c r="C16" s="3" t="s">
        <v>66</v>
      </c>
      <c r="D16" s="20">
        <v>43800</v>
      </c>
      <c r="E16" s="3">
        <v>916988.81</v>
      </c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2" t="s">
        <v>69</v>
      </c>
      <c r="B17" s="3" t="s">
        <v>0</v>
      </c>
      <c r="C17" s="3" t="s">
        <v>66</v>
      </c>
      <c r="D17" s="20">
        <v>43800</v>
      </c>
      <c r="E17" s="3">
        <v>125919.43</v>
      </c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2" t="s">
        <v>70</v>
      </c>
      <c r="B18" s="3" t="s">
        <v>0</v>
      </c>
      <c r="C18" s="3" t="s">
        <v>66</v>
      </c>
      <c r="D18" s="20">
        <v>43800</v>
      </c>
      <c r="E18" s="3">
        <v>1238105.81</v>
      </c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10" t="s">
        <v>71</v>
      </c>
      <c r="B19" s="3" t="s">
        <v>0</v>
      </c>
      <c r="C19" s="3" t="s">
        <v>66</v>
      </c>
      <c r="D19" s="20">
        <v>43800</v>
      </c>
      <c r="E19" s="3">
        <v>52611.991520000003</v>
      </c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10" t="s">
        <v>72</v>
      </c>
      <c r="B20" s="3" t="s">
        <v>0</v>
      </c>
      <c r="C20" s="3" t="s">
        <v>66</v>
      </c>
      <c r="D20" s="20">
        <v>43800</v>
      </c>
      <c r="E20" s="3">
        <v>11394.57</v>
      </c>
      <c r="F20" s="3"/>
      <c r="K20" s="3"/>
      <c r="L20" s="3"/>
      <c r="M20" s="3"/>
    </row>
    <row r="21" spans="1:13" x14ac:dyDescent="0.2">
      <c r="A21" s="2" t="s">
        <v>73</v>
      </c>
      <c r="B21" s="3" t="s">
        <v>0</v>
      </c>
      <c r="C21" s="3" t="s">
        <v>66</v>
      </c>
      <c r="D21" s="20">
        <v>43800</v>
      </c>
      <c r="E21" s="3">
        <v>8242</v>
      </c>
      <c r="F21" s="3"/>
      <c r="K21" s="3"/>
      <c r="L21" s="3"/>
      <c r="M21" s="3"/>
    </row>
    <row r="22" spans="1:13" x14ac:dyDescent="0.2">
      <c r="A22" s="2" t="s">
        <v>74</v>
      </c>
      <c r="B22" s="3" t="s">
        <v>0</v>
      </c>
      <c r="C22" s="3" t="s">
        <v>66</v>
      </c>
      <c r="D22" s="20">
        <v>43800</v>
      </c>
      <c r="E22" s="3">
        <v>308972.13</v>
      </c>
      <c r="F22" s="3"/>
      <c r="K22" s="3"/>
      <c r="L22" s="3"/>
      <c r="M22" s="3"/>
    </row>
    <row r="23" spans="1:13" x14ac:dyDescent="0.2">
      <c r="A23" s="2" t="s">
        <v>75</v>
      </c>
      <c r="B23" s="3" t="s">
        <v>0</v>
      </c>
      <c r="C23" s="3" t="s">
        <v>66</v>
      </c>
      <c r="D23" s="20">
        <v>43800</v>
      </c>
      <c r="E23" s="3">
        <v>987102.71729000099</v>
      </c>
      <c r="F23" s="3"/>
      <c r="K23" s="3"/>
      <c r="L23" s="3"/>
      <c r="M23" s="3"/>
    </row>
    <row r="24" spans="1:13" x14ac:dyDescent="0.2">
      <c r="A24" s="2" t="s">
        <v>76</v>
      </c>
      <c r="B24" s="3" t="s">
        <v>0</v>
      </c>
      <c r="C24" s="3" t="s">
        <v>66</v>
      </c>
      <c r="D24" s="20">
        <v>43800</v>
      </c>
      <c r="E24" s="3">
        <v>7480559.7829100015</v>
      </c>
      <c r="F24" s="3"/>
      <c r="K24" s="3"/>
      <c r="L24" s="3"/>
      <c r="M24" s="3"/>
    </row>
    <row r="25" spans="1:13" x14ac:dyDescent="0.2">
      <c r="A25" s="2"/>
      <c r="B25" s="3"/>
      <c r="C25" s="3"/>
      <c r="D25" s="20"/>
      <c r="E25" s="3"/>
      <c r="F25" s="3"/>
      <c r="K25" s="3"/>
      <c r="L25" s="3"/>
      <c r="M25" s="3"/>
    </row>
    <row r="26" spans="1:13" x14ac:dyDescent="0.2">
      <c r="A26" s="2" t="s">
        <v>43</v>
      </c>
      <c r="B26" s="3" t="s">
        <v>0</v>
      </c>
      <c r="C26" s="3" t="s">
        <v>66</v>
      </c>
      <c r="D26" s="20">
        <v>43831</v>
      </c>
      <c r="E26" s="3"/>
    </row>
    <row r="27" spans="1:13" x14ac:dyDescent="0.2">
      <c r="A27" s="10" t="s">
        <v>67</v>
      </c>
      <c r="B27" s="3" t="s">
        <v>0</v>
      </c>
      <c r="C27" s="3" t="s">
        <v>66</v>
      </c>
      <c r="D27" s="20">
        <v>43831</v>
      </c>
      <c r="E27" s="23">
        <v>84770.63545999999</v>
      </c>
    </row>
    <row r="28" spans="1:13" x14ac:dyDescent="0.2">
      <c r="A28" s="10" t="s">
        <v>68</v>
      </c>
      <c r="B28" s="3" t="s">
        <v>0</v>
      </c>
      <c r="C28" s="3" t="s">
        <v>66</v>
      </c>
      <c r="D28" s="20">
        <v>43831</v>
      </c>
      <c r="E28" s="23">
        <v>1241490.92</v>
      </c>
      <c r="F28" s="3"/>
    </row>
    <row r="29" spans="1:13" x14ac:dyDescent="0.2">
      <c r="A29" s="2" t="s">
        <v>69</v>
      </c>
      <c r="B29" s="3" t="s">
        <v>0</v>
      </c>
      <c r="C29" s="3" t="s">
        <v>66</v>
      </c>
      <c r="D29" s="20">
        <v>43831</v>
      </c>
      <c r="E29" s="23">
        <v>117191.18</v>
      </c>
      <c r="F29" s="3"/>
    </row>
    <row r="30" spans="1:13" x14ac:dyDescent="0.2">
      <c r="A30" s="2" t="s">
        <v>70</v>
      </c>
      <c r="B30" s="3" t="s">
        <v>0</v>
      </c>
      <c r="C30" s="3" t="s">
        <v>66</v>
      </c>
      <c r="D30" s="20">
        <v>43831</v>
      </c>
      <c r="E30" s="23">
        <v>1244871.0194600001</v>
      </c>
      <c r="F30" s="3"/>
      <c r="G30" s="3"/>
    </row>
    <row r="31" spans="1:13" x14ac:dyDescent="0.2">
      <c r="A31" s="10" t="s">
        <v>71</v>
      </c>
      <c r="B31" s="3" t="s">
        <v>0</v>
      </c>
      <c r="C31" s="3" t="s">
        <v>66</v>
      </c>
      <c r="D31" s="20">
        <v>43831</v>
      </c>
      <c r="E31" s="23">
        <v>78782.580390000003</v>
      </c>
      <c r="G31" s="3"/>
    </row>
    <row r="32" spans="1:13" x14ac:dyDescent="0.2">
      <c r="A32" s="10" t="s">
        <v>72</v>
      </c>
      <c r="B32" s="3" t="s">
        <v>0</v>
      </c>
      <c r="C32" s="3" t="s">
        <v>66</v>
      </c>
      <c r="D32" s="20">
        <v>43831</v>
      </c>
      <c r="E32" s="23">
        <v>22915.56</v>
      </c>
      <c r="F32" s="3"/>
    </row>
    <row r="33" spans="1:6" x14ac:dyDescent="0.2">
      <c r="A33" s="2" t="s">
        <v>73</v>
      </c>
      <c r="B33" s="3" t="s">
        <v>0</v>
      </c>
      <c r="C33" s="3" t="s">
        <v>66</v>
      </c>
      <c r="D33" s="20">
        <v>43831</v>
      </c>
      <c r="E33" s="23">
        <v>-924.28</v>
      </c>
      <c r="F33" s="3"/>
    </row>
    <row r="34" spans="1:6" x14ac:dyDescent="0.2">
      <c r="A34" s="2" t="s">
        <v>74</v>
      </c>
      <c r="B34" s="3" t="s">
        <v>0</v>
      </c>
      <c r="C34" s="3" t="s">
        <v>66</v>
      </c>
      <c r="D34" s="20">
        <v>43831</v>
      </c>
      <c r="E34" s="23">
        <v>326616.40999999997</v>
      </c>
      <c r="F34" s="3"/>
    </row>
    <row r="35" spans="1:6" x14ac:dyDescent="0.2">
      <c r="A35" s="2" t="s">
        <v>75</v>
      </c>
      <c r="B35" s="3" t="s">
        <v>0</v>
      </c>
      <c r="C35" s="3" t="s">
        <v>66</v>
      </c>
      <c r="D35" s="20">
        <v>43831</v>
      </c>
      <c r="E35" s="24">
        <v>1008853.870480001</v>
      </c>
    </row>
    <row r="36" spans="1:6" x14ac:dyDescent="0.2">
      <c r="A36" s="2" t="s">
        <v>76</v>
      </c>
      <c r="B36" s="3" t="s">
        <v>0</v>
      </c>
      <c r="C36" s="3" t="s">
        <v>66</v>
      </c>
      <c r="D36" s="20">
        <v>43831</v>
      </c>
      <c r="E36" s="3"/>
    </row>
    <row r="37" spans="1:6" x14ac:dyDescent="0.2">
      <c r="A37" s="2"/>
      <c r="B37" s="3"/>
      <c r="C37" s="3"/>
      <c r="D37" s="20"/>
      <c r="E37" s="3"/>
    </row>
    <row r="38" spans="1:6" x14ac:dyDescent="0.2">
      <c r="A38" s="2" t="s">
        <v>43</v>
      </c>
      <c r="B38" s="3" t="s">
        <v>0</v>
      </c>
      <c r="C38" s="3" t="s">
        <v>66</v>
      </c>
      <c r="D38" s="20">
        <v>43862</v>
      </c>
      <c r="E38" s="3"/>
    </row>
    <row r="39" spans="1:6" x14ac:dyDescent="0.2">
      <c r="A39" s="10" t="s">
        <v>67</v>
      </c>
      <c r="B39" s="3" t="s">
        <v>0</v>
      </c>
      <c r="C39" s="3" t="s">
        <v>66</v>
      </c>
      <c r="D39" s="20">
        <v>43862</v>
      </c>
      <c r="E39" s="23">
        <v>57755.286340000013</v>
      </c>
    </row>
    <row r="40" spans="1:6" x14ac:dyDescent="0.2">
      <c r="A40" s="10" t="s">
        <v>68</v>
      </c>
      <c r="B40" s="3" t="s">
        <v>0</v>
      </c>
      <c r="C40" s="3" t="s">
        <v>66</v>
      </c>
      <c r="D40" s="20">
        <v>43862</v>
      </c>
      <c r="E40" s="23">
        <v>1091637.05</v>
      </c>
    </row>
    <row r="41" spans="1:6" x14ac:dyDescent="0.2">
      <c r="A41" s="2" t="s">
        <v>69</v>
      </c>
      <c r="B41" s="3" t="s">
        <v>0</v>
      </c>
      <c r="C41" s="3" t="s">
        <v>66</v>
      </c>
      <c r="D41" s="20">
        <v>43862</v>
      </c>
      <c r="E41" s="23">
        <v>134815.79</v>
      </c>
    </row>
    <row r="42" spans="1:6" x14ac:dyDescent="0.2">
      <c r="A42" s="2" t="s">
        <v>70</v>
      </c>
      <c r="B42" s="3" t="s">
        <v>0</v>
      </c>
      <c r="C42" s="3" t="s">
        <v>66</v>
      </c>
      <c r="D42" s="20">
        <v>43862</v>
      </c>
      <c r="E42" s="23">
        <v>1143070.04</v>
      </c>
    </row>
    <row r="43" spans="1:6" x14ac:dyDescent="0.2">
      <c r="A43" s="10" t="s">
        <v>71</v>
      </c>
      <c r="B43" s="3" t="s">
        <v>0</v>
      </c>
      <c r="C43" s="3" t="s">
        <v>66</v>
      </c>
      <c r="D43" s="20">
        <v>43862</v>
      </c>
      <c r="E43" s="23">
        <v>60368.599139999998</v>
      </c>
    </row>
    <row r="44" spans="1:6" x14ac:dyDescent="0.2">
      <c r="A44" s="10" t="s">
        <v>72</v>
      </c>
      <c r="B44" s="3" t="s">
        <v>0</v>
      </c>
      <c r="C44" s="3" t="s">
        <v>66</v>
      </c>
      <c r="D44" s="20">
        <v>43862</v>
      </c>
      <c r="E44" s="23">
        <v>16387.330000000002</v>
      </c>
    </row>
    <row r="45" spans="1:6" x14ac:dyDescent="0.2">
      <c r="A45" s="2" t="s">
        <v>73</v>
      </c>
      <c r="B45" s="3" t="s">
        <v>0</v>
      </c>
      <c r="C45" s="3" t="s">
        <v>66</v>
      </c>
      <c r="D45" s="20">
        <v>43862</v>
      </c>
      <c r="E45" s="23">
        <v>30326.32</v>
      </c>
    </row>
    <row r="46" spans="1:6" x14ac:dyDescent="0.2">
      <c r="A46" s="2" t="s">
        <v>74</v>
      </c>
      <c r="B46" s="3" t="s">
        <v>0</v>
      </c>
      <c r="C46" s="3" t="s">
        <v>66</v>
      </c>
      <c r="D46" s="20">
        <v>43862</v>
      </c>
      <c r="E46" s="23">
        <v>471169.85</v>
      </c>
    </row>
    <row r="47" spans="1:6" x14ac:dyDescent="0.2">
      <c r="A47" s="2" t="s">
        <v>75</v>
      </c>
      <c r="B47" s="3" t="s">
        <v>0</v>
      </c>
      <c r="C47" s="3" t="s">
        <v>66</v>
      </c>
      <c r="D47" s="20">
        <v>43862</v>
      </c>
      <c r="E47" s="24">
        <v>840383.38485000003</v>
      </c>
    </row>
    <row r="48" spans="1:6" x14ac:dyDescent="0.2">
      <c r="A48" s="2" t="s">
        <v>76</v>
      </c>
      <c r="B48" s="3" t="s">
        <v>0</v>
      </c>
      <c r="C48" s="3" t="s">
        <v>66</v>
      </c>
      <c r="D48" s="20">
        <v>43862</v>
      </c>
      <c r="E48" s="3"/>
    </row>
    <row r="49" spans="1:5" x14ac:dyDescent="0.2">
      <c r="A49" s="2"/>
      <c r="B49" s="3"/>
      <c r="C49" s="3"/>
      <c r="D49" s="20"/>
      <c r="E49" s="3"/>
    </row>
    <row r="50" spans="1:5" x14ac:dyDescent="0.2">
      <c r="A50" s="2" t="s">
        <v>43</v>
      </c>
      <c r="B50" s="3" t="s">
        <v>0</v>
      </c>
      <c r="C50" s="3" t="s">
        <v>66</v>
      </c>
      <c r="D50" s="20">
        <v>43891</v>
      </c>
      <c r="E50" s="3"/>
    </row>
    <row r="51" spans="1:5" x14ac:dyDescent="0.2">
      <c r="A51" s="10" t="s">
        <v>67</v>
      </c>
      <c r="B51" s="3" t="s">
        <v>0</v>
      </c>
      <c r="C51" s="3" t="s">
        <v>66</v>
      </c>
      <c r="D51" s="20">
        <v>43891</v>
      </c>
      <c r="E51" s="23">
        <v>28518.544010000001</v>
      </c>
    </row>
    <row r="52" spans="1:5" x14ac:dyDescent="0.2">
      <c r="A52" s="10" t="s">
        <v>68</v>
      </c>
      <c r="B52" s="3" t="s">
        <v>0</v>
      </c>
      <c r="C52" s="3" t="s">
        <v>66</v>
      </c>
      <c r="D52" s="20">
        <v>43891</v>
      </c>
      <c r="E52" s="23">
        <v>1496997.19</v>
      </c>
    </row>
    <row r="53" spans="1:5" x14ac:dyDescent="0.2">
      <c r="A53" s="2" t="s">
        <v>69</v>
      </c>
      <c r="B53" s="3" t="s">
        <v>0</v>
      </c>
      <c r="C53" s="3" t="s">
        <v>66</v>
      </c>
      <c r="D53" s="20">
        <v>43891</v>
      </c>
      <c r="E53" s="23">
        <v>511089.42</v>
      </c>
    </row>
    <row r="54" spans="1:5" x14ac:dyDescent="0.2">
      <c r="A54" s="2" t="s">
        <v>70</v>
      </c>
      <c r="B54" s="3" t="s">
        <v>0</v>
      </c>
      <c r="C54" s="3" t="s">
        <v>66</v>
      </c>
      <c r="D54" s="20">
        <v>43891</v>
      </c>
      <c r="E54" s="23">
        <v>1674353.9929599999</v>
      </c>
    </row>
    <row r="55" spans="1:5" x14ac:dyDescent="0.2">
      <c r="A55" s="10" t="s">
        <v>71</v>
      </c>
      <c r="B55" s="3" t="s">
        <v>0</v>
      </c>
      <c r="C55" s="3" t="s">
        <v>66</v>
      </c>
      <c r="D55" s="20">
        <v>43891</v>
      </c>
      <c r="E55" s="23">
        <v>671860.58434000006</v>
      </c>
    </row>
    <row r="56" spans="1:5" x14ac:dyDescent="0.2">
      <c r="A56" s="10" t="s">
        <v>72</v>
      </c>
      <c r="B56" s="3" t="s">
        <v>0</v>
      </c>
      <c r="C56" s="3" t="s">
        <v>66</v>
      </c>
      <c r="D56" s="20">
        <v>43891</v>
      </c>
      <c r="E56" s="23">
        <v>31484.710999999999</v>
      </c>
    </row>
    <row r="57" spans="1:5" x14ac:dyDescent="0.2">
      <c r="A57" s="2" t="s">
        <v>73</v>
      </c>
      <c r="B57" s="3" t="s">
        <v>0</v>
      </c>
      <c r="C57" s="3" t="s">
        <v>66</v>
      </c>
      <c r="D57" s="20">
        <v>43891</v>
      </c>
      <c r="E57" s="23">
        <v>18704.759999999998</v>
      </c>
    </row>
    <row r="58" spans="1:5" x14ac:dyDescent="0.2">
      <c r="A58" s="2" t="s">
        <v>74</v>
      </c>
      <c r="B58" s="3" t="s">
        <v>0</v>
      </c>
      <c r="C58" s="3" t="s">
        <v>66</v>
      </c>
      <c r="D58" s="20">
        <v>43891</v>
      </c>
      <c r="E58" s="23">
        <v>293124.78999999998</v>
      </c>
    </row>
    <row r="59" spans="1:5" x14ac:dyDescent="0.2">
      <c r="A59" s="2" t="s">
        <v>75</v>
      </c>
      <c r="B59" s="3" t="s">
        <v>0</v>
      </c>
      <c r="C59" s="3" t="s">
        <v>66</v>
      </c>
      <c r="D59" s="20">
        <v>43891</v>
      </c>
      <c r="E59" s="24">
        <v>1014502.878590001</v>
      </c>
    </row>
    <row r="60" spans="1:5" x14ac:dyDescent="0.2">
      <c r="A60" s="2" t="s">
        <v>76</v>
      </c>
      <c r="B60" s="3" t="s">
        <v>0</v>
      </c>
      <c r="C60" s="3" t="s">
        <v>66</v>
      </c>
      <c r="D60" s="20">
        <v>43891</v>
      </c>
      <c r="E60" s="3"/>
    </row>
    <row r="61" spans="1:5" x14ac:dyDescent="0.2">
      <c r="A61" s="2"/>
      <c r="B61" s="3"/>
      <c r="C61" s="3"/>
      <c r="D61" s="20"/>
      <c r="E61" s="3"/>
    </row>
    <row r="62" spans="1:5" x14ac:dyDescent="0.2">
      <c r="A62" s="2" t="s">
        <v>43</v>
      </c>
      <c r="B62" s="3" t="s">
        <v>0</v>
      </c>
      <c r="C62" s="3" t="s">
        <v>66</v>
      </c>
      <c r="D62" s="20">
        <v>43922</v>
      </c>
      <c r="E62" s="3"/>
    </row>
    <row r="63" spans="1:5" x14ac:dyDescent="0.2">
      <c r="A63" s="10" t="s">
        <v>67</v>
      </c>
      <c r="B63" s="3" t="s">
        <v>0</v>
      </c>
      <c r="C63" s="3" t="s">
        <v>66</v>
      </c>
      <c r="D63" s="20">
        <v>43922</v>
      </c>
      <c r="E63" s="23">
        <v>4074.66</v>
      </c>
    </row>
    <row r="64" spans="1:5" x14ac:dyDescent="0.2">
      <c r="A64" s="10" t="s">
        <v>68</v>
      </c>
      <c r="B64" s="3" t="s">
        <v>0</v>
      </c>
      <c r="C64" s="3" t="s">
        <v>66</v>
      </c>
      <c r="D64" s="20">
        <v>43922</v>
      </c>
      <c r="E64" s="23">
        <v>1490790.01</v>
      </c>
    </row>
    <row r="65" spans="1:5" x14ac:dyDescent="0.2">
      <c r="A65" s="2" t="s">
        <v>69</v>
      </c>
      <c r="B65" s="3" t="s">
        <v>0</v>
      </c>
      <c r="C65" s="3" t="s">
        <v>66</v>
      </c>
      <c r="D65" s="20">
        <v>43922</v>
      </c>
      <c r="E65" s="23">
        <v>117212.25</v>
      </c>
    </row>
    <row r="66" spans="1:5" x14ac:dyDescent="0.2">
      <c r="A66" s="2" t="s">
        <v>70</v>
      </c>
      <c r="B66" s="3" t="s">
        <v>0</v>
      </c>
      <c r="C66" s="3" t="s">
        <v>66</v>
      </c>
      <c r="D66" s="20">
        <v>43922</v>
      </c>
      <c r="E66" s="23">
        <v>1366404.98</v>
      </c>
    </row>
    <row r="67" spans="1:5" x14ac:dyDescent="0.2">
      <c r="A67" s="10" t="s">
        <v>71</v>
      </c>
      <c r="B67" s="3" t="s">
        <v>0</v>
      </c>
      <c r="C67" s="3" t="s">
        <v>66</v>
      </c>
      <c r="D67" s="20">
        <v>43922</v>
      </c>
      <c r="E67" s="23">
        <v>124723.73854999999</v>
      </c>
    </row>
    <row r="68" spans="1:5" x14ac:dyDescent="0.2">
      <c r="A68" s="10" t="s">
        <v>72</v>
      </c>
      <c r="B68" s="3" t="s">
        <v>0</v>
      </c>
      <c r="C68" s="3" t="s">
        <v>66</v>
      </c>
      <c r="D68" s="20">
        <v>43922</v>
      </c>
      <c r="E68" s="23">
        <v>9914.4600000000009</v>
      </c>
    </row>
    <row r="69" spans="1:5" x14ac:dyDescent="0.2">
      <c r="A69" s="2" t="s">
        <v>73</v>
      </c>
      <c r="B69" s="3" t="s">
        <v>0</v>
      </c>
      <c r="C69" s="3" t="s">
        <v>66</v>
      </c>
      <c r="D69" s="20">
        <v>43922</v>
      </c>
      <c r="E69" s="23">
        <v>9312.76</v>
      </c>
    </row>
    <row r="70" spans="1:5" x14ac:dyDescent="0.2">
      <c r="A70" s="2" t="s">
        <v>74</v>
      </c>
      <c r="B70" s="3" t="s">
        <v>0</v>
      </c>
      <c r="C70" s="3" t="s">
        <v>66</v>
      </c>
      <c r="D70" s="20">
        <v>43922</v>
      </c>
      <c r="E70" s="23">
        <v>363760.96</v>
      </c>
    </row>
    <row r="71" spans="1:5" x14ac:dyDescent="0.2">
      <c r="A71" s="2" t="s">
        <v>75</v>
      </c>
      <c r="B71" s="3" t="s">
        <v>0</v>
      </c>
      <c r="C71" s="3" t="s">
        <v>66</v>
      </c>
      <c r="D71" s="20">
        <v>43922</v>
      </c>
      <c r="E71" s="24">
        <v>986037.06058999989</v>
      </c>
    </row>
    <row r="72" spans="1:5" x14ac:dyDescent="0.2">
      <c r="A72" s="2" t="s">
        <v>76</v>
      </c>
      <c r="B72" s="3" t="s">
        <v>0</v>
      </c>
      <c r="C72" s="3" t="s">
        <v>66</v>
      </c>
      <c r="D72" s="20">
        <v>43922</v>
      </c>
      <c r="E72" s="3"/>
    </row>
    <row r="73" spans="1:5" x14ac:dyDescent="0.2">
      <c r="A73" s="2"/>
      <c r="B73" s="3"/>
      <c r="C73" s="3"/>
      <c r="D73" s="20"/>
      <c r="E73" s="3"/>
    </row>
    <row r="74" spans="1:5" x14ac:dyDescent="0.2">
      <c r="A74" s="2" t="s">
        <v>43</v>
      </c>
      <c r="B74" s="3" t="s">
        <v>0</v>
      </c>
      <c r="C74" s="3" t="s">
        <v>64</v>
      </c>
      <c r="D74" s="20">
        <v>43952</v>
      </c>
      <c r="E74" s="3"/>
    </row>
    <row r="75" spans="1:5" x14ac:dyDescent="0.2">
      <c r="A75" s="10" t="s">
        <v>67</v>
      </c>
      <c r="B75" s="3" t="s">
        <v>0</v>
      </c>
      <c r="C75" s="3" t="s">
        <v>64</v>
      </c>
      <c r="D75" s="20">
        <v>43952</v>
      </c>
      <c r="E75" s="23">
        <v>6652.4</v>
      </c>
    </row>
    <row r="76" spans="1:5" x14ac:dyDescent="0.2">
      <c r="A76" s="10" t="s">
        <v>68</v>
      </c>
      <c r="B76" s="3" t="s">
        <v>0</v>
      </c>
      <c r="C76" s="3" t="s">
        <v>64</v>
      </c>
      <c r="D76" s="20">
        <v>43952</v>
      </c>
      <c r="E76" s="23">
        <v>1573349.86</v>
      </c>
    </row>
    <row r="77" spans="1:5" x14ac:dyDescent="0.2">
      <c r="A77" s="2" t="s">
        <v>69</v>
      </c>
      <c r="B77" s="3" t="s">
        <v>0</v>
      </c>
      <c r="C77" s="3" t="s">
        <v>64</v>
      </c>
      <c r="D77" s="20">
        <v>43952</v>
      </c>
      <c r="E77" s="23">
        <v>64223.239999999991</v>
      </c>
    </row>
    <row r="78" spans="1:5" x14ac:dyDescent="0.2">
      <c r="A78" s="2" t="s">
        <v>70</v>
      </c>
      <c r="B78" s="3" t="s">
        <v>0</v>
      </c>
      <c r="C78" s="3" t="s">
        <v>64</v>
      </c>
      <c r="D78" s="20">
        <v>43952</v>
      </c>
      <c r="E78" s="23">
        <v>1761368.56436</v>
      </c>
    </row>
    <row r="79" spans="1:5" x14ac:dyDescent="0.2">
      <c r="A79" s="10" t="s">
        <v>71</v>
      </c>
      <c r="B79" s="3" t="s">
        <v>0</v>
      </c>
      <c r="C79" s="3" t="s">
        <v>64</v>
      </c>
      <c r="D79" s="20">
        <v>43952</v>
      </c>
      <c r="E79" s="23">
        <v>151625.25029</v>
      </c>
    </row>
    <row r="80" spans="1:5" x14ac:dyDescent="0.2">
      <c r="A80" s="10" t="s">
        <v>72</v>
      </c>
      <c r="B80" s="3" t="s">
        <v>0</v>
      </c>
      <c r="C80" s="3" t="s">
        <v>64</v>
      </c>
      <c r="D80" s="20">
        <v>43952</v>
      </c>
      <c r="E80" s="23">
        <v>9430.17</v>
      </c>
    </row>
    <row r="81" spans="1:5" x14ac:dyDescent="0.2">
      <c r="A81" s="2" t="s">
        <v>73</v>
      </c>
      <c r="B81" s="3" t="s">
        <v>0</v>
      </c>
      <c r="C81" s="3" t="s">
        <v>64</v>
      </c>
      <c r="D81" s="20">
        <v>43952</v>
      </c>
      <c r="E81" s="23">
        <v>67388.09</v>
      </c>
    </row>
    <row r="82" spans="1:5" x14ac:dyDescent="0.2">
      <c r="A82" s="2" t="s">
        <v>74</v>
      </c>
      <c r="B82" s="3" t="s">
        <v>0</v>
      </c>
      <c r="C82" s="3" t="s">
        <v>64</v>
      </c>
      <c r="D82" s="20">
        <v>43952</v>
      </c>
      <c r="E82" s="23">
        <v>345759.91</v>
      </c>
    </row>
    <row r="83" spans="1:5" x14ac:dyDescent="0.2">
      <c r="A83" s="2" t="s">
        <v>75</v>
      </c>
      <c r="B83" s="3" t="s">
        <v>0</v>
      </c>
      <c r="C83" s="3" t="s">
        <v>64</v>
      </c>
      <c r="D83" s="20">
        <v>43952</v>
      </c>
      <c r="E83" s="24">
        <v>1041290.286459998</v>
      </c>
    </row>
    <row r="84" spans="1:5" x14ac:dyDescent="0.2">
      <c r="A84" s="2" t="s">
        <v>76</v>
      </c>
      <c r="B84" s="3" t="s">
        <v>0</v>
      </c>
      <c r="C84" s="3" t="s">
        <v>64</v>
      </c>
      <c r="D84" s="20">
        <v>43952</v>
      </c>
      <c r="E84" s="3"/>
    </row>
    <row r="86" spans="1:5" x14ac:dyDescent="0.2">
      <c r="A86" s="2" t="s">
        <v>43</v>
      </c>
      <c r="B86" s="3" t="s">
        <v>1</v>
      </c>
      <c r="C86" s="3" t="s">
        <v>64</v>
      </c>
      <c r="D86" s="20">
        <v>43983</v>
      </c>
      <c r="E86" s="3"/>
    </row>
    <row r="87" spans="1:5" x14ac:dyDescent="0.2">
      <c r="A87" s="10" t="s">
        <v>67</v>
      </c>
      <c r="B87" s="3" t="s">
        <v>1</v>
      </c>
      <c r="C87" s="3" t="s">
        <v>64</v>
      </c>
      <c r="D87" s="20">
        <v>43983</v>
      </c>
      <c r="E87" s="3">
        <v>2612.4460699999959</v>
      </c>
    </row>
    <row r="88" spans="1:5" x14ac:dyDescent="0.2">
      <c r="A88" s="10" t="s">
        <v>68</v>
      </c>
      <c r="B88" s="3" t="s">
        <v>1</v>
      </c>
      <c r="C88" s="3" t="s">
        <v>64</v>
      </c>
      <c r="D88" s="20">
        <v>43983</v>
      </c>
      <c r="E88" s="3">
        <v>1664405.48</v>
      </c>
    </row>
    <row r="89" spans="1:5" x14ac:dyDescent="0.2">
      <c r="A89" s="2" t="s">
        <v>69</v>
      </c>
      <c r="B89" s="3" t="s">
        <v>1</v>
      </c>
      <c r="C89" s="3" t="s">
        <v>64</v>
      </c>
      <c r="D89" s="20">
        <v>43983</v>
      </c>
      <c r="E89" s="3">
        <v>168332.14</v>
      </c>
    </row>
    <row r="90" spans="1:5" x14ac:dyDescent="0.2">
      <c r="A90" s="2" t="s">
        <v>70</v>
      </c>
      <c r="B90" s="3" t="s">
        <v>1</v>
      </c>
      <c r="C90" s="3" t="s">
        <v>64</v>
      </c>
      <c r="D90" s="20">
        <v>43983</v>
      </c>
      <c r="E90" s="3">
        <v>1631725.27</v>
      </c>
    </row>
    <row r="91" spans="1:5" x14ac:dyDescent="0.2">
      <c r="A91" s="10" t="s">
        <v>71</v>
      </c>
      <c r="B91" s="3" t="s">
        <v>1</v>
      </c>
      <c r="C91" s="3" t="s">
        <v>64</v>
      </c>
      <c r="D91" s="20">
        <v>43983</v>
      </c>
      <c r="E91" s="3">
        <v>260775.67</v>
      </c>
    </row>
    <row r="92" spans="1:5" x14ac:dyDescent="0.2">
      <c r="A92" s="10" t="s">
        <v>72</v>
      </c>
      <c r="B92" s="3" t="s">
        <v>1</v>
      </c>
      <c r="C92" s="3" t="s">
        <v>64</v>
      </c>
      <c r="D92" s="20">
        <v>43983</v>
      </c>
      <c r="E92" s="3">
        <v>613.35332000000017</v>
      </c>
    </row>
    <row r="93" spans="1:5" x14ac:dyDescent="0.2">
      <c r="A93" s="2" t="s">
        <v>73</v>
      </c>
      <c r="B93" s="3" t="s">
        <v>1</v>
      </c>
      <c r="C93" s="3" t="s">
        <v>64</v>
      </c>
      <c r="D93" s="20">
        <v>43983</v>
      </c>
      <c r="E93" s="3">
        <v>4320.5966600000011</v>
      </c>
    </row>
    <row r="94" spans="1:5" x14ac:dyDescent="0.2">
      <c r="A94" s="2" t="s">
        <v>74</v>
      </c>
      <c r="B94" s="3" t="s">
        <v>1</v>
      </c>
      <c r="C94" s="3" t="s">
        <v>64</v>
      </c>
      <c r="D94" s="20">
        <v>43983</v>
      </c>
      <c r="E94" s="3">
        <v>335000</v>
      </c>
    </row>
    <row r="95" spans="1:5" x14ac:dyDescent="0.2">
      <c r="A95" s="2" t="s">
        <v>75</v>
      </c>
      <c r="B95" s="3" t="s">
        <v>1</v>
      </c>
      <c r="C95" s="3" t="s">
        <v>64</v>
      </c>
      <c r="D95" s="20">
        <v>43983</v>
      </c>
      <c r="E95" s="31">
        <v>960728.95137999952</v>
      </c>
    </row>
    <row r="96" spans="1:5" x14ac:dyDescent="0.2">
      <c r="A96" s="2" t="s">
        <v>76</v>
      </c>
      <c r="B96" s="3" t="s">
        <v>1</v>
      </c>
      <c r="C96" s="3" t="s">
        <v>64</v>
      </c>
      <c r="D96" s="20">
        <v>43983</v>
      </c>
      <c r="E96" s="3"/>
    </row>
    <row r="98" spans="1:5" x14ac:dyDescent="0.2">
      <c r="A98" s="2" t="s">
        <v>43</v>
      </c>
      <c r="B98" s="3" t="s">
        <v>1</v>
      </c>
      <c r="C98" s="3" t="s">
        <v>64</v>
      </c>
      <c r="D98" s="20">
        <v>44105</v>
      </c>
      <c r="E98" s="3"/>
    </row>
    <row r="99" spans="1:5" x14ac:dyDescent="0.2">
      <c r="A99" s="10" t="s">
        <v>67</v>
      </c>
      <c r="B99" s="3" t="s">
        <v>1</v>
      </c>
      <c r="C99" s="3" t="s">
        <v>64</v>
      </c>
      <c r="D99" s="20">
        <v>44105</v>
      </c>
      <c r="E99" s="23">
        <v>330539.58707000001</v>
      </c>
    </row>
    <row r="100" spans="1:5" x14ac:dyDescent="0.2">
      <c r="A100" s="10" t="s">
        <v>68</v>
      </c>
      <c r="B100" s="3" t="s">
        <v>1</v>
      </c>
      <c r="C100" s="3" t="s">
        <v>64</v>
      </c>
      <c r="D100" s="20">
        <v>44105</v>
      </c>
      <c r="E100" s="23">
        <v>19187695.760000002</v>
      </c>
    </row>
    <row r="101" spans="1:5" x14ac:dyDescent="0.2">
      <c r="A101" s="2" t="s">
        <v>69</v>
      </c>
      <c r="B101" s="3" t="s">
        <v>1</v>
      </c>
      <c r="C101" s="3" t="s">
        <v>64</v>
      </c>
      <c r="D101" s="20">
        <v>44105</v>
      </c>
      <c r="E101" s="23">
        <v>2195460.14</v>
      </c>
    </row>
    <row r="102" spans="1:5" x14ac:dyDescent="0.2">
      <c r="A102" s="2" t="s">
        <v>70</v>
      </c>
      <c r="B102" s="3" t="s">
        <v>1</v>
      </c>
      <c r="C102" s="3" t="s">
        <v>64</v>
      </c>
      <c r="D102" s="20">
        <v>44105</v>
      </c>
      <c r="E102" s="23">
        <v>17827665.752440002</v>
      </c>
    </row>
    <row r="103" spans="1:5" x14ac:dyDescent="0.2">
      <c r="A103" s="10" t="s">
        <v>71</v>
      </c>
      <c r="B103" s="3" t="s">
        <v>1</v>
      </c>
      <c r="C103" s="3" t="s">
        <v>64</v>
      </c>
      <c r="D103" s="20">
        <v>44105</v>
      </c>
      <c r="E103" s="23">
        <v>2724578.6436799988</v>
      </c>
    </row>
    <row r="104" spans="1:5" x14ac:dyDescent="0.2">
      <c r="A104" s="10" t="s">
        <v>72</v>
      </c>
      <c r="B104" s="3" t="s">
        <v>1</v>
      </c>
      <c r="C104" s="3" t="s">
        <v>64</v>
      </c>
      <c r="D104" s="20">
        <v>44105</v>
      </c>
      <c r="E104" s="23">
        <v>197801.60582999999</v>
      </c>
    </row>
    <row r="105" spans="1:5" x14ac:dyDescent="0.2">
      <c r="A105" s="2" t="s">
        <v>73</v>
      </c>
      <c r="B105" s="3" t="s">
        <v>1</v>
      </c>
      <c r="C105" s="3" t="s">
        <v>64</v>
      </c>
      <c r="D105" s="20">
        <v>44105</v>
      </c>
      <c r="E105" s="23">
        <v>197590.56331999999</v>
      </c>
    </row>
    <row r="106" spans="1:5" x14ac:dyDescent="0.2">
      <c r="A106" s="2" t="s">
        <v>74</v>
      </c>
      <c r="B106" s="3" t="s">
        <v>1</v>
      </c>
      <c r="C106" s="3" t="s">
        <v>64</v>
      </c>
      <c r="D106" s="20">
        <v>44105</v>
      </c>
      <c r="E106" s="23">
        <v>4131265.85</v>
      </c>
    </row>
    <row r="107" spans="1:5" x14ac:dyDescent="0.2">
      <c r="A107" s="2" t="s">
        <v>75</v>
      </c>
      <c r="B107" s="3" t="s">
        <v>1</v>
      </c>
      <c r="C107" s="3" t="s">
        <v>64</v>
      </c>
      <c r="D107" s="20">
        <v>44105</v>
      </c>
      <c r="E107" s="24">
        <v>11522456.659169991</v>
      </c>
    </row>
    <row r="108" spans="1:5" x14ac:dyDescent="0.2">
      <c r="A108" s="2" t="s">
        <v>76</v>
      </c>
      <c r="B108" s="3" t="s">
        <v>1</v>
      </c>
      <c r="C108" s="3" t="s">
        <v>64</v>
      </c>
      <c r="D108" s="20">
        <v>44105</v>
      </c>
      <c r="E108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6"/>
  <sheetViews>
    <sheetView topLeftCell="A34" workbookViewId="0">
      <selection activeCell="H46" sqref="H46"/>
    </sheetView>
  </sheetViews>
  <sheetFormatPr baseColWidth="10" defaultColWidth="8.83203125" defaultRowHeight="15" x14ac:dyDescent="0.2"/>
  <cols>
    <col min="1" max="1" width="49" style="29" customWidth="1"/>
    <col min="2" max="2" width="19" style="29" customWidth="1"/>
    <col min="3" max="3" width="14.5" style="29" customWidth="1"/>
    <col min="4" max="4" width="11.6640625" style="29" customWidth="1"/>
  </cols>
  <sheetData>
    <row r="1" spans="1:4" ht="15" customHeight="1" thickBot="1" x14ac:dyDescent="0.25">
      <c r="A1" t="s">
        <v>46</v>
      </c>
      <c r="B1" t="s">
        <v>48</v>
      </c>
      <c r="C1" t="s">
        <v>49</v>
      </c>
      <c r="D1" t="s">
        <v>77</v>
      </c>
    </row>
    <row r="2" spans="1:4" x14ac:dyDescent="0.2">
      <c r="A2" t="s">
        <v>78</v>
      </c>
      <c r="B2" t="s">
        <v>0</v>
      </c>
      <c r="C2" s="20">
        <v>43800</v>
      </c>
      <c r="D2" s="22">
        <v>2303045.0741099999</v>
      </c>
    </row>
    <row r="3" spans="1:4" x14ac:dyDescent="0.2">
      <c r="A3" t="s">
        <v>79</v>
      </c>
      <c r="B3" t="s">
        <v>0</v>
      </c>
      <c r="C3" s="20">
        <v>43800</v>
      </c>
      <c r="D3" s="23">
        <v>141552.93411999999</v>
      </c>
    </row>
    <row r="4" spans="1:4" x14ac:dyDescent="0.2">
      <c r="A4" t="s">
        <v>80</v>
      </c>
      <c r="B4" t="s">
        <v>0</v>
      </c>
      <c r="C4" s="20">
        <v>43800</v>
      </c>
      <c r="D4" s="23">
        <v>694426.6555900001</v>
      </c>
    </row>
    <row r="5" spans="1:4" x14ac:dyDescent="0.2">
      <c r="A5" t="s">
        <v>81</v>
      </c>
      <c r="B5" t="s">
        <v>0</v>
      </c>
      <c r="C5" s="20">
        <v>43800</v>
      </c>
      <c r="D5" s="23">
        <v>610437.86211999995</v>
      </c>
    </row>
    <row r="6" spans="1:4" x14ac:dyDescent="0.2">
      <c r="A6" t="s">
        <v>82</v>
      </c>
      <c r="B6" t="s">
        <v>0</v>
      </c>
      <c r="C6" s="20">
        <v>43800</v>
      </c>
      <c r="D6" s="23">
        <v>23445.07</v>
      </c>
    </row>
    <row r="7" spans="1:4" x14ac:dyDescent="0.2">
      <c r="A7" s="21" t="s">
        <v>43</v>
      </c>
      <c r="B7" t="s">
        <v>0</v>
      </c>
      <c r="C7" s="20">
        <v>43800</v>
      </c>
      <c r="D7" s="24">
        <v>3772907.5959399999</v>
      </c>
    </row>
    <row r="8" spans="1:4" ht="15" customHeight="1" thickBot="1" x14ac:dyDescent="0.25"/>
    <row r="9" spans="1:4" x14ac:dyDescent="0.2">
      <c r="A9" t="s">
        <v>78</v>
      </c>
      <c r="B9" t="s">
        <v>0</v>
      </c>
      <c r="C9" s="20">
        <v>43831</v>
      </c>
      <c r="D9" s="22">
        <v>2438450.806069999</v>
      </c>
    </row>
    <row r="10" spans="1:4" x14ac:dyDescent="0.2">
      <c r="A10" t="s">
        <v>79</v>
      </c>
      <c r="B10" t="s">
        <v>0</v>
      </c>
      <c r="C10" s="20">
        <v>43831</v>
      </c>
      <c r="D10" s="23">
        <v>271922.04492000001</v>
      </c>
    </row>
    <row r="11" spans="1:4" x14ac:dyDescent="0.2">
      <c r="A11" t="s">
        <v>80</v>
      </c>
      <c r="B11" t="s">
        <v>0</v>
      </c>
      <c r="C11" s="20">
        <v>43831</v>
      </c>
      <c r="D11" s="23">
        <v>785808.50188999996</v>
      </c>
    </row>
    <row r="12" spans="1:4" x14ac:dyDescent="0.2">
      <c r="A12" t="s">
        <v>81</v>
      </c>
      <c r="B12" t="s">
        <v>0</v>
      </c>
      <c r="C12" s="20">
        <v>43831</v>
      </c>
      <c r="D12" s="23">
        <v>761822.79153999989</v>
      </c>
    </row>
    <row r="13" spans="1:4" x14ac:dyDescent="0.2">
      <c r="A13" t="s">
        <v>82</v>
      </c>
      <c r="B13" t="s">
        <v>0</v>
      </c>
      <c r="C13" s="20">
        <v>43831</v>
      </c>
      <c r="D13" s="23">
        <v>200.02</v>
      </c>
    </row>
    <row r="14" spans="1:4" x14ac:dyDescent="0.2">
      <c r="A14" s="21" t="s">
        <v>43</v>
      </c>
      <c r="B14" t="s">
        <v>0</v>
      </c>
      <c r="C14" s="20">
        <v>43831</v>
      </c>
      <c r="D14" s="24">
        <v>4258204.1644199984</v>
      </c>
    </row>
    <row r="15" spans="1:4" ht="15" customHeight="1" thickBot="1" x14ac:dyDescent="0.25"/>
    <row r="16" spans="1:4" x14ac:dyDescent="0.2">
      <c r="A16" t="s">
        <v>78</v>
      </c>
      <c r="B16" t="s">
        <v>0</v>
      </c>
      <c r="C16" s="20">
        <v>43862</v>
      </c>
      <c r="D16" s="22">
        <v>2143136.9539700001</v>
      </c>
    </row>
    <row r="17" spans="1:4" x14ac:dyDescent="0.2">
      <c r="A17" t="s">
        <v>79</v>
      </c>
      <c r="B17" t="s">
        <v>0</v>
      </c>
      <c r="C17" s="20">
        <v>43862</v>
      </c>
      <c r="D17" s="23">
        <v>198368.44639</v>
      </c>
    </row>
    <row r="18" spans="1:4" x14ac:dyDescent="0.2">
      <c r="A18" t="s">
        <v>80</v>
      </c>
      <c r="B18" t="s">
        <v>0</v>
      </c>
      <c r="C18" s="20">
        <v>43862</v>
      </c>
      <c r="D18" s="23">
        <v>675455.36080999998</v>
      </c>
    </row>
    <row r="19" spans="1:4" x14ac:dyDescent="0.2">
      <c r="A19" t="s">
        <v>81</v>
      </c>
      <c r="B19" t="s">
        <v>0</v>
      </c>
      <c r="C19" s="20">
        <v>43862</v>
      </c>
      <c r="D19" s="23">
        <v>639508.35881999996</v>
      </c>
    </row>
    <row r="20" spans="1:4" x14ac:dyDescent="0.2">
      <c r="A20" t="s">
        <v>82</v>
      </c>
      <c r="B20" t="s">
        <v>0</v>
      </c>
      <c r="C20" s="20">
        <v>43862</v>
      </c>
      <c r="D20" s="23">
        <v>1000</v>
      </c>
    </row>
    <row r="21" spans="1:4" x14ac:dyDescent="0.2">
      <c r="A21" s="21" t="s">
        <v>43</v>
      </c>
      <c r="B21" t="s">
        <v>0</v>
      </c>
      <c r="C21" s="20">
        <v>43862</v>
      </c>
      <c r="D21" s="24">
        <v>3657469.119990001</v>
      </c>
    </row>
    <row r="22" spans="1:4" ht="15" customHeight="1" thickBot="1" x14ac:dyDescent="0.25"/>
    <row r="23" spans="1:4" x14ac:dyDescent="0.2">
      <c r="A23" t="s">
        <v>78</v>
      </c>
      <c r="B23" t="s">
        <v>0</v>
      </c>
      <c r="C23" s="20">
        <v>43891</v>
      </c>
      <c r="D23" s="22">
        <v>2353500.3269699998</v>
      </c>
    </row>
    <row r="24" spans="1:4" x14ac:dyDescent="0.2">
      <c r="A24" t="s">
        <v>79</v>
      </c>
      <c r="B24" t="s">
        <v>0</v>
      </c>
      <c r="C24" s="20">
        <v>43891</v>
      </c>
      <c r="D24" s="23">
        <v>202582.69829</v>
      </c>
    </row>
    <row r="25" spans="1:4" x14ac:dyDescent="0.2">
      <c r="A25" t="s">
        <v>80</v>
      </c>
      <c r="B25" t="s">
        <v>0</v>
      </c>
      <c r="C25" s="20">
        <v>43891</v>
      </c>
      <c r="D25" s="23">
        <v>584067.34126000002</v>
      </c>
    </row>
    <row r="26" spans="1:4" x14ac:dyDescent="0.2">
      <c r="A26" t="s">
        <v>81</v>
      </c>
      <c r="B26" t="s">
        <v>0</v>
      </c>
      <c r="C26" s="20">
        <v>43891</v>
      </c>
      <c r="D26" s="23">
        <v>628744.14341999998</v>
      </c>
    </row>
    <row r="27" spans="1:4" x14ac:dyDescent="0.2">
      <c r="A27" t="s">
        <v>82</v>
      </c>
      <c r="B27" t="s">
        <v>0</v>
      </c>
      <c r="C27" s="20">
        <v>43891</v>
      </c>
      <c r="D27" s="23">
        <v>15050</v>
      </c>
    </row>
    <row r="28" spans="1:4" x14ac:dyDescent="0.2">
      <c r="A28" s="21" t="s">
        <v>43</v>
      </c>
      <c r="B28" t="s">
        <v>0</v>
      </c>
      <c r="C28" s="20">
        <v>43891</v>
      </c>
      <c r="D28" s="24">
        <v>3783944.5099399998</v>
      </c>
    </row>
    <row r="30" spans="1:4" x14ac:dyDescent="0.2">
      <c r="A30" t="s">
        <v>78</v>
      </c>
      <c r="B30" t="s">
        <v>0</v>
      </c>
      <c r="C30" s="20">
        <v>43922</v>
      </c>
      <c r="D30" s="3">
        <v>2383568.8516199999</v>
      </c>
    </row>
    <row r="31" spans="1:4" x14ac:dyDescent="0.2">
      <c r="A31" s="25" t="s">
        <v>79</v>
      </c>
      <c r="B31" t="s">
        <v>0</v>
      </c>
      <c r="C31" s="20">
        <v>43922</v>
      </c>
      <c r="D31" s="3">
        <v>202975.85961000001</v>
      </c>
    </row>
    <row r="32" spans="1:4" x14ac:dyDescent="0.2">
      <c r="A32" s="26" t="s">
        <v>80</v>
      </c>
      <c r="B32" t="s">
        <v>0</v>
      </c>
      <c r="C32" s="20">
        <v>43922</v>
      </c>
      <c r="D32" s="3">
        <v>608033.01883000007</v>
      </c>
    </row>
    <row r="33" spans="1:4" x14ac:dyDescent="0.2">
      <c r="A33" s="25" t="s">
        <v>81</v>
      </c>
      <c r="B33" t="s">
        <v>0</v>
      </c>
      <c r="C33" s="20">
        <v>43922</v>
      </c>
      <c r="D33" s="3">
        <v>346246.23722000013</v>
      </c>
    </row>
    <row r="34" spans="1:4" x14ac:dyDescent="0.2">
      <c r="A34" s="26" t="s">
        <v>82</v>
      </c>
      <c r="B34" t="s">
        <v>0</v>
      </c>
      <c r="C34" s="20">
        <v>43922</v>
      </c>
      <c r="D34" s="3">
        <v>5326.77</v>
      </c>
    </row>
    <row r="35" spans="1:4" x14ac:dyDescent="0.2">
      <c r="A35" s="21" t="s">
        <v>43</v>
      </c>
      <c r="B35" t="s">
        <v>0</v>
      </c>
      <c r="C35" s="20">
        <v>43922</v>
      </c>
      <c r="D35" s="3">
        <v>3546150.73728</v>
      </c>
    </row>
    <row r="37" spans="1:4" x14ac:dyDescent="0.2">
      <c r="A37" t="s">
        <v>78</v>
      </c>
      <c r="B37" t="s">
        <v>0</v>
      </c>
      <c r="C37" s="20">
        <v>43952</v>
      </c>
      <c r="D37" s="3">
        <v>2332970.5863100002</v>
      </c>
    </row>
    <row r="38" spans="1:4" x14ac:dyDescent="0.2">
      <c r="A38" s="25" t="s">
        <v>79</v>
      </c>
      <c r="B38" t="s">
        <v>0</v>
      </c>
      <c r="C38" s="20">
        <v>43952</v>
      </c>
      <c r="D38" s="3">
        <v>195623.77492</v>
      </c>
    </row>
    <row r="39" spans="1:4" x14ac:dyDescent="0.2">
      <c r="A39" s="26" t="s">
        <v>80</v>
      </c>
      <c r="B39" t="s">
        <v>0</v>
      </c>
      <c r="C39" s="20">
        <v>43952</v>
      </c>
      <c r="D39" s="3">
        <v>550904.65708999999</v>
      </c>
    </row>
    <row r="40" spans="1:4" x14ac:dyDescent="0.2">
      <c r="A40" s="25" t="s">
        <v>81</v>
      </c>
      <c r="B40" t="s">
        <v>0</v>
      </c>
      <c r="C40" s="20">
        <v>43952</v>
      </c>
      <c r="D40" s="3">
        <v>620020.52633999987</v>
      </c>
    </row>
    <row r="41" spans="1:4" x14ac:dyDescent="0.2">
      <c r="A41" s="26" t="s">
        <v>82</v>
      </c>
      <c r="B41" t="s">
        <v>0</v>
      </c>
      <c r="C41" s="20">
        <v>43952</v>
      </c>
      <c r="D41" s="3">
        <v>600</v>
      </c>
    </row>
    <row r="42" spans="1:4" x14ac:dyDescent="0.2">
      <c r="A42" s="21" t="s">
        <v>43</v>
      </c>
      <c r="B42" t="s">
        <v>0</v>
      </c>
      <c r="C42" s="20">
        <v>43952</v>
      </c>
      <c r="D42" s="3">
        <v>3700119.5446600001</v>
      </c>
    </row>
    <row r="44" spans="1:4" x14ac:dyDescent="0.2">
      <c r="A44" t="s">
        <v>78</v>
      </c>
      <c r="B44" t="s">
        <v>1</v>
      </c>
      <c r="C44" s="20">
        <v>43983</v>
      </c>
      <c r="D44" s="3">
        <v>2517857.442030001</v>
      </c>
    </row>
    <row r="45" spans="1:4" x14ac:dyDescent="0.2">
      <c r="A45" s="25" t="s">
        <v>79</v>
      </c>
      <c r="B45" t="s">
        <v>1</v>
      </c>
      <c r="C45" s="20">
        <v>43983</v>
      </c>
      <c r="D45" s="3">
        <v>152062.47003</v>
      </c>
    </row>
    <row r="46" spans="1:4" x14ac:dyDescent="0.2">
      <c r="A46" s="26" t="s">
        <v>80</v>
      </c>
      <c r="B46" t="s">
        <v>1</v>
      </c>
      <c r="C46" s="20">
        <v>43983</v>
      </c>
      <c r="D46" s="3">
        <v>838864.24940000009</v>
      </c>
    </row>
    <row r="47" spans="1:4" x14ac:dyDescent="0.2">
      <c r="A47" s="25" t="s">
        <v>81</v>
      </c>
      <c r="B47" t="s">
        <v>1</v>
      </c>
      <c r="C47" s="20">
        <v>43983</v>
      </c>
      <c r="D47" s="3">
        <v>614319.42306000006</v>
      </c>
    </row>
    <row r="48" spans="1:4" x14ac:dyDescent="0.2">
      <c r="A48" s="26" t="s">
        <v>82</v>
      </c>
      <c r="B48" t="s">
        <v>1</v>
      </c>
      <c r="C48" s="20">
        <v>43983</v>
      </c>
      <c r="D48" s="3">
        <v>-144550.70105</v>
      </c>
    </row>
    <row r="49" spans="1:4" x14ac:dyDescent="0.2">
      <c r="A49" s="21" t="s">
        <v>43</v>
      </c>
      <c r="B49" t="s">
        <v>1</v>
      </c>
      <c r="C49" s="20">
        <v>43983</v>
      </c>
      <c r="D49" s="3">
        <v>3978552.8834700012</v>
      </c>
    </row>
    <row r="51" spans="1:4" x14ac:dyDescent="0.2">
      <c r="A51" t="s">
        <v>78</v>
      </c>
      <c r="B51" t="s">
        <v>1</v>
      </c>
      <c r="C51" s="20">
        <v>44105</v>
      </c>
      <c r="D51" s="3">
        <v>28860424.99027</v>
      </c>
    </row>
    <row r="52" spans="1:4" x14ac:dyDescent="0.2">
      <c r="A52" s="25" t="s">
        <v>79</v>
      </c>
      <c r="B52" t="s">
        <v>1</v>
      </c>
      <c r="C52" s="20">
        <v>44105</v>
      </c>
      <c r="D52" s="3">
        <v>2089079.0174100001</v>
      </c>
    </row>
    <row r="53" spans="1:4" x14ac:dyDescent="0.2">
      <c r="A53" s="26" t="s">
        <v>80</v>
      </c>
      <c r="B53" t="s">
        <v>1</v>
      </c>
      <c r="C53" s="20">
        <v>44105</v>
      </c>
      <c r="D53" s="3">
        <v>8318419.8220000006</v>
      </c>
    </row>
    <row r="54" spans="1:4" x14ac:dyDescent="0.2">
      <c r="A54" s="25" t="s">
        <v>81</v>
      </c>
      <c r="B54" t="s">
        <v>1</v>
      </c>
      <c r="C54" s="20">
        <v>44105</v>
      </c>
      <c r="D54" s="3">
        <v>7286189.577250001</v>
      </c>
    </row>
    <row r="55" spans="1:4" x14ac:dyDescent="0.2">
      <c r="A55" s="26" t="s">
        <v>82</v>
      </c>
      <c r="B55" t="s">
        <v>1</v>
      </c>
      <c r="C55" s="20">
        <v>44105</v>
      </c>
      <c r="D55" s="3">
        <v>-222284.33525</v>
      </c>
    </row>
    <row r="56" spans="1:4" x14ac:dyDescent="0.2">
      <c r="A56" s="21" t="s">
        <v>43</v>
      </c>
      <c r="B56" t="s">
        <v>1</v>
      </c>
      <c r="C56" s="20">
        <v>44105</v>
      </c>
      <c r="D56" s="3">
        <v>46331829.071679987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AUM and Account metrics</vt:lpstr>
      <vt:lpstr>Calculated AUM&amp;Account Metrics</vt:lpstr>
      <vt:lpstr>Capital and Operating</vt:lpstr>
      <vt:lpstr>Travel, training, and expense</vt:lpstr>
      <vt:lpstr>Compensation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2015-06-05T18:17:20Z</dcterms:created>
  <dcterms:modified xsi:type="dcterms:W3CDTF">2020-07-21T15:50:26Z</dcterms:modified>
</cp:coreProperties>
</file>