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18" i="1"/>
  <c r="N19" i="1"/>
  <c r="N20" i="1"/>
  <c r="N21" i="1"/>
  <c r="N22" i="1"/>
  <c r="N23" i="1"/>
  <c r="N24" i="1"/>
  <c r="N25" i="1"/>
  <c r="M18" i="1"/>
  <c r="M19" i="1"/>
  <c r="M20" i="1"/>
  <c r="M21" i="1"/>
  <c r="M22" i="1"/>
  <c r="M23" i="1"/>
  <c r="M24" i="1"/>
  <c r="M25" i="1"/>
  <c r="M26" i="1"/>
  <c r="L18" i="1"/>
  <c r="L19" i="1"/>
  <c r="L20" i="1"/>
  <c r="L21" i="1"/>
  <c r="L22" i="1"/>
  <c r="L23" i="1"/>
  <c r="L24" i="1"/>
  <c r="L25" i="1"/>
  <c r="L26" i="1"/>
  <c r="K18" i="1"/>
  <c r="K19" i="1"/>
  <c r="K20" i="1"/>
  <c r="K21" i="1"/>
  <c r="K22" i="1"/>
  <c r="K23" i="1"/>
  <c r="K24" i="1"/>
  <c r="K25" i="1"/>
  <c r="K26" i="1"/>
  <c r="J18" i="1"/>
  <c r="J19" i="1"/>
  <c r="J20" i="1"/>
  <c r="J21" i="1"/>
  <c r="J22" i="1"/>
  <c r="J23" i="1"/>
  <c r="J24" i="1"/>
  <c r="J25" i="1"/>
  <c r="J26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F18" i="1"/>
  <c r="F19" i="1"/>
  <c r="F20" i="1"/>
  <c r="F21" i="1"/>
  <c r="F22" i="1"/>
  <c r="F23" i="1"/>
  <c r="F24" i="1"/>
  <c r="F25" i="1"/>
  <c r="F26" i="1"/>
  <c r="E18" i="1"/>
  <c r="E19" i="1"/>
  <c r="E20" i="1"/>
  <c r="E21" i="1"/>
  <c r="E22" i="1"/>
  <c r="E23" i="1"/>
  <c r="E24" i="1"/>
  <c r="E25" i="1"/>
  <c r="E26" i="1"/>
  <c r="F17" i="1"/>
  <c r="G17" i="1"/>
  <c r="H17" i="1"/>
  <c r="I17" i="1"/>
  <c r="J17" i="1"/>
  <c r="K17" i="1"/>
  <c r="L17" i="1"/>
  <c r="M17" i="1"/>
  <c r="N17" i="1"/>
  <c r="E17" i="1"/>
  <c r="F14" i="1"/>
  <c r="G14" i="1"/>
  <c r="H14" i="1"/>
  <c r="I14" i="1"/>
  <c r="J14" i="1"/>
  <c r="K14" i="1"/>
  <c r="L14" i="1"/>
  <c r="M14" i="1"/>
  <c r="N14" i="1"/>
  <c r="E14" i="1"/>
  <c r="B15" i="1" l="1"/>
  <c r="E2" i="1" s="1"/>
  <c r="E3" i="1" s="1"/>
  <c r="E4" i="1" s="1"/>
  <c r="E5" i="1" s="1"/>
  <c r="E6" i="1" s="1"/>
  <c r="E7" i="1" s="1"/>
  <c r="E8" i="1" s="1"/>
  <c r="E9" i="1" s="1"/>
  <c r="E10" i="1" s="1"/>
  <c r="B16" i="1"/>
  <c r="H2" i="1"/>
  <c r="H3" i="1" s="1"/>
  <c r="H4" i="1" s="1"/>
  <c r="H5" i="1" s="1"/>
  <c r="H6" i="1" s="1"/>
  <c r="H7" i="1" s="1"/>
  <c r="H8" i="1" s="1"/>
  <c r="G3" i="1"/>
  <c r="G4" i="1" s="1"/>
  <c r="G5" i="1" s="1"/>
  <c r="G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3" i="1"/>
  <c r="A4" i="1" s="1"/>
  <c r="A5" i="1" s="1"/>
  <c r="A6" i="1" s="1"/>
  <c r="D3" i="1"/>
  <c r="D4" i="1" s="1"/>
  <c r="D5" i="1" s="1"/>
  <c r="D6" i="1" s="1"/>
</calcChain>
</file>

<file path=xl/sharedStrings.xml><?xml version="1.0" encoding="utf-8"?>
<sst xmlns="http://schemas.openxmlformats.org/spreadsheetml/2006/main" count="12" uniqueCount="8">
  <si>
    <t xml:space="preserve">Число e = </t>
  </si>
  <si>
    <t xml:space="preserve"> </t>
  </si>
  <si>
    <t>Число pi = 3,14</t>
  </si>
  <si>
    <t>А. П.</t>
  </si>
  <si>
    <t>Геом. П.</t>
  </si>
  <si>
    <t>Вырожение 1</t>
  </si>
  <si>
    <t>Вырожение 2</t>
  </si>
  <si>
    <t>не зависит от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</si>
</sst>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73286963458041E-2"/>
          <c:y val="7.0588235294117646E-2"/>
          <c:w val="0.81192112689674345"/>
          <c:h val="0.66427420101899026"/>
        </c:manualLayout>
      </c:layout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Лист1!$E$17:$N$17</c:f>
              <c:numCache>
                <c:formatCode>General</c:formatCode>
                <c:ptCount val="10"/>
                <c:pt idx="0">
                  <c:v>0.26578259179369706</c:v>
                </c:pt>
                <c:pt idx="1">
                  <c:v>0.10039902015394467</c:v>
                </c:pt>
                <c:pt idx="2">
                  <c:v>3.7723175850478692E-2</c:v>
                </c:pt>
                <c:pt idx="3">
                  <c:v>1.4122815495813023E-2</c:v>
                </c:pt>
                <c:pt idx="4">
                  <c:v>5.2736428053889667E-3</c:v>
                </c:pt>
                <c:pt idx="5">
                  <c:v>1.9654236534559747E-3</c:v>
                </c:pt>
                <c:pt idx="6">
                  <c:v>7.3138404138478066E-4</c:v>
                </c:pt>
                <c:pt idx="7">
                  <c:v>2.7183829221416801E-4</c:v>
                </c:pt>
                <c:pt idx="8">
                  <c:v>1.0093641480796304E-4</c:v>
                </c:pt>
                <c:pt idx="9">
                  <c:v>3.7448071309915185E-5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5A3-B4AD-D0BB649877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Лист1!$E$18:$N$18</c:f>
              <c:numCache>
                <c:formatCode>General</c:formatCode>
                <c:ptCount val="10"/>
                <c:pt idx="0">
                  <c:v>0.39440707868122654</c:v>
                </c:pt>
                <c:pt idx="1">
                  <c:v>0.14666392701324427</c:v>
                </c:pt>
                <c:pt idx="2">
                  <c:v>5.4463990336096807E-2</c:v>
                </c:pt>
                <c:pt idx="3">
                  <c:v>2.0203797863522926E-2</c:v>
                </c:pt>
                <c:pt idx="4">
                  <c:v>7.4883422113227842E-3</c:v>
                </c:pt>
                <c:pt idx="5">
                  <c:v>2.7735408435134857E-3</c:v>
                </c:pt>
                <c:pt idx="6">
                  <c:v>1.0266684431344049E-3</c:v>
                </c:pt>
                <c:pt idx="7">
                  <c:v>3.7984956482103573E-4</c:v>
                </c:pt>
                <c:pt idx="8">
                  <c:v>1.4047839674094132E-4</c:v>
                </c:pt>
                <c:pt idx="9">
                  <c:v>5.1933614506274281E-5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D-45A3-B4AD-D0BB649877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Лист1!$E$19:$N$19</c:f>
              <c:numCache>
                <c:formatCode>General</c:formatCode>
                <c:ptCount val="10"/>
                <c:pt idx="0">
                  <c:v>0.47058448195298952</c:v>
                </c:pt>
                <c:pt idx="1">
                  <c:v>0.1742387343987809</c:v>
                </c:pt>
                <c:pt idx="2">
                  <c:v>6.4475124573947634E-2</c:v>
                </c:pt>
                <c:pt idx="3">
                  <c:v>2.3846410834774092E-2</c:v>
                </c:pt>
                <c:pt idx="4">
                  <c:v>8.8159760299890907E-3</c:v>
                </c:pt>
                <c:pt idx="5">
                  <c:v>3.2580706163265723E-3</c:v>
                </c:pt>
                <c:pt idx="6">
                  <c:v>1.2036889751450312E-3</c:v>
                </c:pt>
                <c:pt idx="7">
                  <c:v>4.4457890251531682E-4</c:v>
                </c:pt>
                <c:pt idx="8">
                  <c:v>1.6416413293479496E-4</c:v>
                </c:pt>
                <c:pt idx="9">
                  <c:v>6.0605817504909653E-5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D-45A3-B4AD-D0BB649877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Лист1!$E$20:$N$20</c:f>
              <c:numCache>
                <c:formatCode>General</c:formatCode>
                <c:ptCount val="10"/>
                <c:pt idx="0">
                  <c:v>0.5249303579114849</c:v>
                </c:pt>
                <c:pt idx="1">
                  <c:v>0.19398223137039211</c:v>
                </c:pt>
                <c:pt idx="2">
                  <c:v>7.1660431083892154E-2</c:v>
                </c:pt>
                <c:pt idx="3">
                  <c:v>2.6465072137241741E-2</c:v>
                </c:pt>
                <c:pt idx="4">
                  <c:v>9.7714365471410717E-3</c:v>
                </c:pt>
                <c:pt idx="5">
                  <c:v>3.6070169188426823E-3</c:v>
                </c:pt>
                <c:pt idx="6">
                  <c:v>1.3312297659671111E-3</c:v>
                </c:pt>
                <c:pt idx="7">
                  <c:v>4.9122664195677007E-4</c:v>
                </c:pt>
                <c:pt idx="8">
                  <c:v>1.8123517598097176E-4</c:v>
                </c:pt>
                <c:pt idx="9">
                  <c:v>6.6856141722362414E-5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D-45A3-B4AD-D0BB649877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Лист1!$E$21:$N$21</c:f>
              <c:numCache>
                <c:formatCode>General</c:formatCode>
                <c:ptCount val="10"/>
                <c:pt idx="0">
                  <c:v>0.56721638501671512</c:v>
                </c:pt>
                <c:pt idx="1">
                  <c:v>0.20937989361909654</c:v>
                </c:pt>
                <c:pt idx="2">
                  <c:v>7.7273736949139984E-2</c:v>
                </c:pt>
                <c:pt idx="3">
                  <c:v>2.8513433420536978E-2</c:v>
                </c:pt>
                <c:pt idx="4">
                  <c:v>1.051952538600516E-2</c:v>
                </c:pt>
                <c:pt idx="5">
                  <c:v>3.8804217246307081E-3</c:v>
                </c:pt>
                <c:pt idx="6">
                  <c:v>1.4312119962500783E-3</c:v>
                </c:pt>
                <c:pt idx="7">
                  <c:v>5.278087009971252E-4</c:v>
                </c:pt>
                <c:pt idx="8">
                  <c:v>1.9462617666335787E-4</c:v>
                </c:pt>
                <c:pt idx="9">
                  <c:v>7.1759946063206306E-5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D-45A3-B4AD-D0BB649877F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Лист1!$E$22:$N$22</c:f>
              <c:numCache>
                <c:formatCode>General</c:formatCode>
                <c:ptCount val="10"/>
                <c:pt idx="0">
                  <c:v>0.60183677232230737</c:v>
                </c:pt>
                <c:pt idx="1">
                  <c:v>0.22200633191589986</c:v>
                </c:pt>
                <c:pt idx="2">
                  <c:v>8.1882555938035409E-2</c:v>
                </c:pt>
                <c:pt idx="3">
                  <c:v>3.0196916504958385E-2</c:v>
                </c:pt>
                <c:pt idx="4">
                  <c:v>1.113484019144792E-2</c:v>
                </c:pt>
                <c:pt idx="5">
                  <c:v>4.1054419435824253E-3</c:v>
                </c:pt>
                <c:pt idx="6">
                  <c:v>1.51354099653945E-3</c:v>
                </c:pt>
                <c:pt idx="7">
                  <c:v>5.5794342574962542E-4</c:v>
                </c:pt>
                <c:pt idx="8">
                  <c:v>2.0566046328018858E-4</c:v>
                </c:pt>
                <c:pt idx="9">
                  <c:v>7.5801668026729435E-5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D-45A3-B4AD-D0BB649877F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Лист1!$E$23:$N$23</c:f>
              <c:numCache>
                <c:formatCode>General</c:formatCode>
                <c:ptCount val="10"/>
                <c:pt idx="0">
                  <c:v>0.63114962898428884</c:v>
                </c:pt>
                <c:pt idx="1">
                  <c:v>0.23270950653556219</c:v>
                </c:pt>
                <c:pt idx="2">
                  <c:v>8.5793090136176489E-2</c:v>
                </c:pt>
                <c:pt idx="3">
                  <c:v>3.1626456794385742E-2</c:v>
                </c:pt>
                <c:pt idx="4">
                  <c:v>1.1657677199233918E-2</c:v>
                </c:pt>
                <c:pt idx="5">
                  <c:v>4.2967453293718165E-3</c:v>
                </c:pt>
                <c:pt idx="6">
                  <c:v>1.5835647721060167E-3</c:v>
                </c:pt>
                <c:pt idx="7">
                  <c:v>5.8358341126719764E-4</c:v>
                </c:pt>
                <c:pt idx="8">
                  <c:v>2.1505173806185288E-4</c:v>
                </c:pt>
                <c:pt idx="9">
                  <c:v>7.9242416208259885E-5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D-45A3-B4AD-D0BB649877F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Лист1!$E$24:$N$24</c:f>
              <c:numCache>
                <c:formatCode>General</c:formatCode>
                <c:ptCount val="10"/>
                <c:pt idx="0">
                  <c:v>0.65656841073982963</c:v>
                </c:pt>
                <c:pt idx="1">
                  <c:v>0.24199906239348365</c:v>
                </c:pt>
                <c:pt idx="2">
                  <c:v>8.9189685991595408E-2</c:v>
                </c:pt>
                <c:pt idx="3">
                  <c:v>3.2868908259692589E-2</c:v>
                </c:pt>
                <c:pt idx="4">
                  <c:v>1.211233281987654E-2</c:v>
                </c:pt>
                <c:pt idx="5">
                  <c:v>4.4631772900370903E-3</c:v>
                </c:pt>
                <c:pt idx="6">
                  <c:v>1.6445082872299554E-3</c:v>
                </c:pt>
                <c:pt idx="7">
                  <c:v>6.0590588053752517E-4</c:v>
                </c:pt>
                <c:pt idx="8">
                  <c:v>2.2323016551017394E-4</c:v>
                </c:pt>
                <c:pt idx="9">
                  <c:v>8.2239510351018278E-5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BD-45A3-B4AD-D0BB649877F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Лист1!$E$25:$N$25</c:f>
              <c:numCache>
                <c:formatCode>General</c:formatCode>
                <c:ptCount val="10"/>
                <c:pt idx="0">
                  <c:v>0.67900763184737589</c:v>
                </c:pt>
                <c:pt idx="1">
                  <c:v>0.25020544919325155</c:v>
                </c:pt>
                <c:pt idx="2">
                  <c:v>9.2192046386049109E-2</c:v>
                </c:pt>
                <c:pt idx="3">
                  <c:v>3.3967723053039481E-2</c:v>
                </c:pt>
                <c:pt idx="4">
                  <c:v>1.2514607920632985E-2</c:v>
                </c:pt>
                <c:pt idx="5">
                  <c:v>4.6104921580823145E-3</c:v>
                </c:pt>
                <c:pt idx="6">
                  <c:v>1.6984697844126416E-3</c:v>
                </c:pt>
                <c:pt idx="7">
                  <c:v>6.2567675148225233E-4</c:v>
                </c:pt>
                <c:pt idx="8">
                  <c:v>2.3047558406316044E-4</c:v>
                </c:pt>
                <c:pt idx="9">
                  <c:v>8.4895273849224214E-5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BD-45A3-B4AD-D0BB649877F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Лист1!$E$26:$N$26</c:f>
              <c:numCache>
                <c:formatCode>General</c:formatCode>
                <c:ptCount val="10"/>
                <c:pt idx="0">
                  <c:v>0.69909319563530614</c:v>
                </c:pt>
                <c:pt idx="1">
                  <c:v>0.25755522241431622</c:v>
                </c:pt>
                <c:pt idx="2">
                  <c:v>9.4882341786115737E-2</c:v>
                </c:pt>
                <c:pt idx="3">
                  <c:v>3.4952755241302702E-2</c:v>
                </c:pt>
                <c:pt idx="4">
                  <c:v>1.2875365040085875E-2</c:v>
                </c:pt>
                <c:pt idx="5">
                  <c:v>4.7426473329199165E-3</c:v>
                </c:pt>
                <c:pt idx="6">
                  <c:v>1.7468925879340321E-3</c:v>
                </c:pt>
                <c:pt idx="7">
                  <c:v>6.4342292611602495E-4</c:v>
                </c:pt>
                <c:pt idx="8">
                  <c:v>2.3698050395336938E-4</c:v>
                </c:pt>
                <c:pt idx="9">
                  <c:v>8.7280093297891891E-5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BD-45A3-B4AD-D0BB6498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590159"/>
        <c:axId val="1638583503"/>
        <c:axId val="1751928639"/>
      </c:area3DChart>
      <c:catAx>
        <c:axId val="163859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83503"/>
        <c:crosses val="autoZero"/>
        <c:auto val="1"/>
        <c:lblAlgn val="ctr"/>
        <c:lblOffset val="100"/>
        <c:noMultiLvlLbl val="0"/>
      </c:catAx>
      <c:valAx>
        <c:axId val="16385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90159"/>
        <c:crosses val="autoZero"/>
        <c:crossBetween val="midCat"/>
      </c:valAx>
      <c:serAx>
        <c:axId val="1751928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8350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25401</xdr:rowOff>
    </xdr:from>
    <xdr:to>
      <xdr:col>13</xdr:col>
      <xdr:colOff>520700</xdr:colOff>
      <xdr:row>11</xdr:row>
      <xdr:rowOff>158751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P12" sqref="P12"/>
    </sheetView>
  </sheetViews>
  <sheetFormatPr defaultRowHeight="14.5" x14ac:dyDescent="0.35"/>
  <cols>
    <col min="1" max="1" width="8.7265625" customWidth="1"/>
    <col min="2" max="2" width="11.81640625" customWidth="1"/>
    <col min="4" max="4" width="10.08984375" customWidth="1"/>
    <col min="7" max="7" width="8.7265625" customWidth="1"/>
    <col min="8" max="8" width="11.54296875" customWidth="1"/>
    <col min="10" max="10" width="14.26953125" customWidth="1"/>
    <col min="11" max="11" width="11.453125" customWidth="1"/>
  </cols>
  <sheetData>
    <row r="1" spans="1:14" x14ac:dyDescent="0.35">
      <c r="A1" s="9" t="s">
        <v>3</v>
      </c>
      <c r="B1" s="8" t="s">
        <v>4</v>
      </c>
      <c r="C1" s="7"/>
      <c r="D1" s="9" t="s">
        <v>3</v>
      </c>
      <c r="E1" s="14" t="s">
        <v>4</v>
      </c>
      <c r="F1" s="6"/>
      <c r="G1" s="14" t="s">
        <v>3</v>
      </c>
      <c r="H1" s="14" t="s">
        <v>4</v>
      </c>
    </row>
    <row r="2" spans="1:14" x14ac:dyDescent="0.35">
      <c r="A2" s="10">
        <v>5</v>
      </c>
      <c r="B2" s="3">
        <v>2</v>
      </c>
      <c r="D2" s="13">
        <v>0.05</v>
      </c>
      <c r="E2" s="11">
        <f>1.2*B15 - 2</f>
        <v>1.2619381941508538</v>
      </c>
      <c r="G2" s="11">
        <v>5.2</v>
      </c>
      <c r="H2" s="11">
        <f>1/2</f>
        <v>0.5</v>
      </c>
      <c r="J2" s="1"/>
      <c r="K2" s="2"/>
    </row>
    <row r="3" spans="1:14" x14ac:dyDescent="0.35">
      <c r="A3" s="11">
        <f>A2 + 5</f>
        <v>10</v>
      </c>
      <c r="B3" s="4">
        <f>B2 * 6.2</f>
        <v>12.4</v>
      </c>
      <c r="D3" s="13">
        <f>D2+ 5%</f>
        <v>0.1</v>
      </c>
      <c r="E3" s="11">
        <f xml:space="preserve"> E2*0.8</f>
        <v>1.0095505553206832</v>
      </c>
      <c r="G3" s="11">
        <f>G2+ 5.5</f>
        <v>10.7</v>
      </c>
      <c r="H3" s="11">
        <f>H2*0.5</f>
        <v>0.25</v>
      </c>
      <c r="J3" s="1"/>
      <c r="K3" s="2"/>
    </row>
    <row r="4" spans="1:14" x14ac:dyDescent="0.35">
      <c r="A4" s="11">
        <f t="shared" ref="A4:A6" si="0">A3 + 6</f>
        <v>16</v>
      </c>
      <c r="B4" s="4">
        <f t="shared" ref="B4:B13" si="1">B3 * 1.2</f>
        <v>14.879999999999999</v>
      </c>
      <c r="D4" s="13">
        <f t="shared" ref="D4:D5" si="2">D3+ 5%</f>
        <v>0.15000000000000002</v>
      </c>
      <c r="E4" s="11">
        <f t="shared" ref="E4:E10" si="3" xml:space="preserve"> E3*0.8</f>
        <v>0.80764044425654657</v>
      </c>
      <c r="G4" s="11">
        <f t="shared" ref="G4:G6" si="4">G3+ 5.5</f>
        <v>16.2</v>
      </c>
      <c r="H4" s="11">
        <f t="shared" ref="H4:H7" si="5">H3*0.5</f>
        <v>0.125</v>
      </c>
    </row>
    <row r="5" spans="1:14" x14ac:dyDescent="0.35">
      <c r="A5" s="11">
        <f t="shared" si="0"/>
        <v>22</v>
      </c>
      <c r="B5" s="4">
        <f t="shared" si="1"/>
        <v>17.855999999999998</v>
      </c>
      <c r="D5" s="13">
        <f t="shared" si="2"/>
        <v>0.2</v>
      </c>
      <c r="E5" s="11">
        <f t="shared" si="3"/>
        <v>0.64611235540523726</v>
      </c>
      <c r="G5" s="11">
        <f t="shared" si="4"/>
        <v>21.7</v>
      </c>
      <c r="H5" s="11">
        <f t="shared" si="5"/>
        <v>6.25E-2</v>
      </c>
      <c r="J5" s="1"/>
    </row>
    <row r="6" spans="1:14" x14ac:dyDescent="0.35">
      <c r="A6" s="11">
        <f t="shared" si="0"/>
        <v>28</v>
      </c>
      <c r="B6" s="4">
        <f t="shared" si="1"/>
        <v>21.427199999999996</v>
      </c>
      <c r="D6" s="13">
        <f>D5+ 5%</f>
        <v>0.25</v>
      </c>
      <c r="E6" s="11">
        <f t="shared" si="3"/>
        <v>0.51688988432418981</v>
      </c>
      <c r="G6" s="11">
        <f t="shared" si="4"/>
        <v>27.2</v>
      </c>
      <c r="H6" s="11">
        <f t="shared" si="5"/>
        <v>3.125E-2</v>
      </c>
      <c r="J6" s="1"/>
    </row>
    <row r="7" spans="1:14" x14ac:dyDescent="0.35">
      <c r="A7" s="11"/>
      <c r="B7" s="4">
        <f t="shared" si="1"/>
        <v>25.712639999999993</v>
      </c>
      <c r="D7" s="11"/>
      <c r="E7" s="11">
        <f t="shared" si="3"/>
        <v>0.41351190745935185</v>
      </c>
      <c r="G7" s="11"/>
      <c r="H7" s="11">
        <f t="shared" si="5"/>
        <v>1.5625E-2</v>
      </c>
    </row>
    <row r="8" spans="1:14" x14ac:dyDescent="0.35">
      <c r="A8" s="11"/>
      <c r="B8" s="4">
        <f t="shared" si="1"/>
        <v>30.855167999999992</v>
      </c>
      <c r="D8" s="11"/>
      <c r="E8" s="11">
        <f t="shared" si="3"/>
        <v>0.33080952596748148</v>
      </c>
      <c r="G8" s="12"/>
      <c r="H8" s="12">
        <f>H7*0.5</f>
        <v>7.8125E-3</v>
      </c>
    </row>
    <row r="9" spans="1:14" x14ac:dyDescent="0.35">
      <c r="A9" s="11"/>
      <c r="B9" s="4">
        <f t="shared" si="1"/>
        <v>37.026201599999986</v>
      </c>
      <c r="D9" s="11"/>
      <c r="E9" s="11">
        <f t="shared" si="3"/>
        <v>0.26464762077398518</v>
      </c>
    </row>
    <row r="10" spans="1:14" x14ac:dyDescent="0.35">
      <c r="A10" s="11"/>
      <c r="B10" s="4">
        <f t="shared" si="1"/>
        <v>44.431441919999983</v>
      </c>
      <c r="D10" s="12"/>
      <c r="E10" s="12">
        <f t="shared" si="3"/>
        <v>0.21171809661918817</v>
      </c>
    </row>
    <row r="11" spans="1:14" x14ac:dyDescent="0.35">
      <c r="A11" s="11"/>
      <c r="B11" s="4">
        <f t="shared" si="1"/>
        <v>53.31773030399998</v>
      </c>
    </row>
    <row r="12" spans="1:14" ht="15" thickBot="1" x14ac:dyDescent="0.4">
      <c r="A12" s="11"/>
      <c r="B12" s="4">
        <f t="shared" si="1"/>
        <v>63.981276364799974</v>
      </c>
    </row>
    <row r="13" spans="1:14" ht="15" thickBot="1" x14ac:dyDescent="0.4">
      <c r="A13" s="12"/>
      <c r="B13" s="5">
        <f t="shared" si="1"/>
        <v>76.777531637759964</v>
      </c>
      <c r="C13" t="s">
        <v>1</v>
      </c>
      <c r="D13" s="20" t="s">
        <v>5</v>
      </c>
      <c r="E13" s="18">
        <v>1</v>
      </c>
      <c r="F13" s="18">
        <v>2</v>
      </c>
      <c r="G13" s="18">
        <v>3</v>
      </c>
      <c r="H13" s="18">
        <v>4</v>
      </c>
      <c r="I13" s="18">
        <v>5</v>
      </c>
      <c r="J13" s="18">
        <v>6</v>
      </c>
      <c r="K13" s="18">
        <v>7</v>
      </c>
      <c r="L13" s="18">
        <v>8</v>
      </c>
      <c r="M13" s="18">
        <v>9</v>
      </c>
      <c r="N13" s="19">
        <v>10</v>
      </c>
    </row>
    <row r="14" spans="1:14" ht="15" thickBot="1" x14ac:dyDescent="0.4">
      <c r="D14" s="22" t="s">
        <v>7</v>
      </c>
      <c r="E14" s="16">
        <f>(((COS($B$16/3+1))^3) * (2 *_xlfn.ACOT(E$13/5))) / TAN(ABS($B$16/4 + 1))</f>
        <v>5.7966922281716161E-2</v>
      </c>
      <c r="F14" s="16">
        <f t="shared" ref="F14:N15" si="6">(((COS($B$16/3+1))^3) * (2 *_xlfn.ACOT(F$13/5))) / TAN(ABS($B$16/4 + 1))</f>
        <v>5.0238391201304369E-2</v>
      </c>
      <c r="G14" s="16">
        <f t="shared" si="6"/>
        <v>4.3488961752128803E-2</v>
      </c>
      <c r="H14" s="16">
        <f t="shared" si="6"/>
        <v>3.7819676592360504E-2</v>
      </c>
      <c r="I14" s="16">
        <f t="shared" si="6"/>
        <v>3.3149183685933663E-2</v>
      </c>
      <c r="J14" s="16">
        <f t="shared" si="6"/>
        <v>2.9322715285799782E-2</v>
      </c>
      <c r="K14" s="16">
        <f t="shared" si="6"/>
        <v>2.6178777975504094E-2</v>
      </c>
      <c r="L14" s="16">
        <f t="shared" si="6"/>
        <v>2.3576718375632369E-2</v>
      </c>
      <c r="M14" s="16">
        <f t="shared" si="6"/>
        <v>2.1403031293386433E-2</v>
      </c>
      <c r="N14" s="17">
        <f t="shared" si="6"/>
        <v>1.9569105802115253E-2</v>
      </c>
    </row>
    <row r="15" spans="1:14" ht="15" thickBot="1" x14ac:dyDescent="0.4">
      <c r="A15" t="s">
        <v>0</v>
      </c>
      <c r="B15" s="2">
        <f>EXP(1)</f>
        <v>2.7182818284590451</v>
      </c>
    </row>
    <row r="16" spans="1:14" ht="15" thickBot="1" x14ac:dyDescent="0.4">
      <c r="A16" t="s">
        <v>2</v>
      </c>
      <c r="B16">
        <f>22/7</f>
        <v>3.1428571428571428</v>
      </c>
      <c r="D16" s="20" t="s">
        <v>6</v>
      </c>
      <c r="E16" s="18">
        <v>1</v>
      </c>
      <c r="F16" s="18">
        <v>2</v>
      </c>
      <c r="G16" s="18">
        <v>3</v>
      </c>
      <c r="H16" s="18">
        <v>4</v>
      </c>
      <c r="I16" s="18">
        <v>5</v>
      </c>
      <c r="J16" s="18">
        <v>6</v>
      </c>
      <c r="K16" s="18">
        <v>7</v>
      </c>
      <c r="L16" s="18">
        <v>8</v>
      </c>
      <c r="M16" s="18">
        <v>9</v>
      </c>
      <c r="N16" s="19">
        <v>10</v>
      </c>
    </row>
    <row r="17" spans="4:14" ht="15" thickBot="1" x14ac:dyDescent="0.4">
      <c r="D17" s="21">
        <v>1</v>
      </c>
      <c r="E17" s="15">
        <f>(LOG10(ABS($D17)*(4 *(ABS(E$16+3*$D17))^(1/5))))/(EXP(E$16))</f>
        <v>0.26578259179369706</v>
      </c>
      <c r="F17" s="15">
        <f t="shared" ref="F17:N26" si="7">(LOG10(ABS($D17)*(4 *(ABS(F$16+3*$D17))^(1/5))))/(EXP(F$16))</f>
        <v>0.10039902015394467</v>
      </c>
      <c r="G17" s="15">
        <f t="shared" si="7"/>
        <v>3.7723175850478692E-2</v>
      </c>
      <c r="H17" s="15">
        <f t="shared" si="7"/>
        <v>1.4122815495813023E-2</v>
      </c>
      <c r="I17" s="15">
        <f t="shared" si="7"/>
        <v>5.2736428053889667E-3</v>
      </c>
      <c r="J17" s="15">
        <f t="shared" si="7"/>
        <v>1.9654236534559747E-3</v>
      </c>
      <c r="K17" s="15">
        <f t="shared" si="7"/>
        <v>7.3138404138478066E-4</v>
      </c>
      <c r="L17" s="15">
        <f t="shared" si="7"/>
        <v>2.7183829221416801E-4</v>
      </c>
      <c r="M17" s="15">
        <f t="shared" si="7"/>
        <v>1.0093641480796304E-4</v>
      </c>
      <c r="N17" s="15">
        <f t="shared" si="7"/>
        <v>3.7448071309915185E-5</v>
      </c>
    </row>
    <row r="18" spans="4:14" ht="15" thickBot="1" x14ac:dyDescent="0.4">
      <c r="D18" s="21">
        <v>2</v>
      </c>
      <c r="E18" s="15">
        <f t="shared" ref="E18:E26" si="8">(LOG10(ABS($D18)*(4 *(ABS(E$16+3*$D18))^(1/5))))/(EXP(E$16))</f>
        <v>0.39440707868122654</v>
      </c>
      <c r="F18" s="15">
        <f t="shared" si="7"/>
        <v>0.14666392701324427</v>
      </c>
      <c r="G18" s="15">
        <f t="shared" si="7"/>
        <v>5.4463990336096807E-2</v>
      </c>
      <c r="H18" s="15">
        <f t="shared" si="7"/>
        <v>2.0203797863522926E-2</v>
      </c>
      <c r="I18" s="15">
        <f t="shared" si="7"/>
        <v>7.4883422113227842E-3</v>
      </c>
      <c r="J18" s="15">
        <f t="shared" si="7"/>
        <v>2.7735408435134857E-3</v>
      </c>
      <c r="K18" s="15">
        <f t="shared" si="7"/>
        <v>1.0266684431344049E-3</v>
      </c>
      <c r="L18" s="15">
        <f t="shared" si="7"/>
        <v>3.7984956482103573E-4</v>
      </c>
      <c r="M18" s="15">
        <f t="shared" si="7"/>
        <v>1.4047839674094132E-4</v>
      </c>
      <c r="N18" s="15">
        <f t="shared" si="7"/>
        <v>5.1933614506274281E-5</v>
      </c>
    </row>
    <row r="19" spans="4:14" ht="15" thickBot="1" x14ac:dyDescent="0.4">
      <c r="D19" s="21">
        <v>3</v>
      </c>
      <c r="E19" s="15">
        <f t="shared" si="8"/>
        <v>0.47058448195298952</v>
      </c>
      <c r="F19" s="15">
        <f t="shared" si="7"/>
        <v>0.1742387343987809</v>
      </c>
      <c r="G19" s="15">
        <f t="shared" si="7"/>
        <v>6.4475124573947634E-2</v>
      </c>
      <c r="H19" s="15">
        <f t="shared" si="7"/>
        <v>2.3846410834774092E-2</v>
      </c>
      <c r="I19" s="15">
        <f t="shared" si="7"/>
        <v>8.8159760299890907E-3</v>
      </c>
      <c r="J19" s="15">
        <f t="shared" si="7"/>
        <v>3.2580706163265723E-3</v>
      </c>
      <c r="K19" s="15">
        <f t="shared" si="7"/>
        <v>1.2036889751450312E-3</v>
      </c>
      <c r="L19" s="15">
        <f t="shared" si="7"/>
        <v>4.4457890251531682E-4</v>
      </c>
      <c r="M19" s="15">
        <f t="shared" si="7"/>
        <v>1.6416413293479496E-4</v>
      </c>
      <c r="N19" s="15">
        <f t="shared" si="7"/>
        <v>6.0605817504909653E-5</v>
      </c>
    </row>
    <row r="20" spans="4:14" ht="15" thickBot="1" x14ac:dyDescent="0.4">
      <c r="D20" s="21">
        <v>4</v>
      </c>
      <c r="E20" s="15">
        <f t="shared" si="8"/>
        <v>0.5249303579114849</v>
      </c>
      <c r="F20" s="15">
        <f t="shared" si="7"/>
        <v>0.19398223137039211</v>
      </c>
      <c r="G20" s="15">
        <f t="shared" si="7"/>
        <v>7.1660431083892154E-2</v>
      </c>
      <c r="H20" s="15">
        <f t="shared" si="7"/>
        <v>2.6465072137241741E-2</v>
      </c>
      <c r="I20" s="15">
        <f t="shared" si="7"/>
        <v>9.7714365471410717E-3</v>
      </c>
      <c r="J20" s="15">
        <f t="shared" si="7"/>
        <v>3.6070169188426823E-3</v>
      </c>
      <c r="K20" s="15">
        <f t="shared" si="7"/>
        <v>1.3312297659671111E-3</v>
      </c>
      <c r="L20" s="15">
        <f t="shared" si="7"/>
        <v>4.9122664195677007E-4</v>
      </c>
      <c r="M20" s="15">
        <f t="shared" si="7"/>
        <v>1.8123517598097176E-4</v>
      </c>
      <c r="N20" s="15">
        <f t="shared" si="7"/>
        <v>6.6856141722362414E-5</v>
      </c>
    </row>
    <row r="21" spans="4:14" ht="15" thickBot="1" x14ac:dyDescent="0.4">
      <c r="D21" s="21">
        <v>5</v>
      </c>
      <c r="E21" s="15">
        <f t="shared" si="8"/>
        <v>0.56721638501671512</v>
      </c>
      <c r="F21" s="15">
        <f t="shared" si="7"/>
        <v>0.20937989361909654</v>
      </c>
      <c r="G21" s="15">
        <f t="shared" si="7"/>
        <v>7.7273736949139984E-2</v>
      </c>
      <c r="H21" s="15">
        <f t="shared" si="7"/>
        <v>2.8513433420536978E-2</v>
      </c>
      <c r="I21" s="15">
        <f t="shared" si="7"/>
        <v>1.051952538600516E-2</v>
      </c>
      <c r="J21" s="15">
        <f t="shared" si="7"/>
        <v>3.8804217246307081E-3</v>
      </c>
      <c r="K21" s="15">
        <f t="shared" si="7"/>
        <v>1.4312119962500783E-3</v>
      </c>
      <c r="L21" s="15">
        <f t="shared" si="7"/>
        <v>5.278087009971252E-4</v>
      </c>
      <c r="M21" s="15">
        <f t="shared" si="7"/>
        <v>1.9462617666335787E-4</v>
      </c>
      <c r="N21" s="15">
        <f t="shared" si="7"/>
        <v>7.1759946063206306E-5</v>
      </c>
    </row>
    <row r="22" spans="4:14" ht="15" thickBot="1" x14ac:dyDescent="0.4">
      <c r="D22" s="21">
        <v>6</v>
      </c>
      <c r="E22" s="15">
        <f t="shared" si="8"/>
        <v>0.60183677232230737</v>
      </c>
      <c r="F22" s="15">
        <f t="shared" si="7"/>
        <v>0.22200633191589986</v>
      </c>
      <c r="G22" s="15">
        <f t="shared" si="7"/>
        <v>8.1882555938035409E-2</v>
      </c>
      <c r="H22" s="15">
        <f t="shared" si="7"/>
        <v>3.0196916504958385E-2</v>
      </c>
      <c r="I22" s="15">
        <f t="shared" si="7"/>
        <v>1.113484019144792E-2</v>
      </c>
      <c r="J22" s="15">
        <f t="shared" si="7"/>
        <v>4.1054419435824253E-3</v>
      </c>
      <c r="K22" s="15">
        <f t="shared" si="7"/>
        <v>1.51354099653945E-3</v>
      </c>
      <c r="L22" s="15">
        <f t="shared" si="7"/>
        <v>5.5794342574962542E-4</v>
      </c>
      <c r="M22" s="15">
        <f t="shared" si="7"/>
        <v>2.0566046328018858E-4</v>
      </c>
      <c r="N22" s="15">
        <f t="shared" si="7"/>
        <v>7.5801668026729435E-5</v>
      </c>
    </row>
    <row r="23" spans="4:14" ht="15" thickBot="1" x14ac:dyDescent="0.4">
      <c r="D23" s="21">
        <v>7</v>
      </c>
      <c r="E23" s="15">
        <f t="shared" si="8"/>
        <v>0.63114962898428884</v>
      </c>
      <c r="F23" s="15">
        <f t="shared" si="7"/>
        <v>0.23270950653556219</v>
      </c>
      <c r="G23" s="15">
        <f t="shared" si="7"/>
        <v>8.5793090136176489E-2</v>
      </c>
      <c r="H23" s="15">
        <f t="shared" si="7"/>
        <v>3.1626456794385742E-2</v>
      </c>
      <c r="I23" s="15">
        <f t="shared" si="7"/>
        <v>1.1657677199233918E-2</v>
      </c>
      <c r="J23" s="15">
        <f t="shared" si="7"/>
        <v>4.2967453293718165E-3</v>
      </c>
      <c r="K23" s="15">
        <f t="shared" si="7"/>
        <v>1.5835647721060167E-3</v>
      </c>
      <c r="L23" s="15">
        <f t="shared" si="7"/>
        <v>5.8358341126719764E-4</v>
      </c>
      <c r="M23" s="15">
        <f t="shared" si="7"/>
        <v>2.1505173806185288E-4</v>
      </c>
      <c r="N23" s="15">
        <f t="shared" si="7"/>
        <v>7.9242416208259885E-5</v>
      </c>
    </row>
    <row r="24" spans="4:14" ht="15" thickBot="1" x14ac:dyDescent="0.4">
      <c r="D24" s="21">
        <v>8</v>
      </c>
      <c r="E24" s="15">
        <f t="shared" si="8"/>
        <v>0.65656841073982963</v>
      </c>
      <c r="F24" s="15">
        <f t="shared" si="7"/>
        <v>0.24199906239348365</v>
      </c>
      <c r="G24" s="15">
        <f t="shared" si="7"/>
        <v>8.9189685991595408E-2</v>
      </c>
      <c r="H24" s="15">
        <f t="shared" si="7"/>
        <v>3.2868908259692589E-2</v>
      </c>
      <c r="I24" s="15">
        <f t="shared" si="7"/>
        <v>1.211233281987654E-2</v>
      </c>
      <c r="J24" s="15">
        <f t="shared" si="7"/>
        <v>4.4631772900370903E-3</v>
      </c>
      <c r="K24" s="15">
        <f t="shared" si="7"/>
        <v>1.6445082872299554E-3</v>
      </c>
      <c r="L24" s="15">
        <f t="shared" si="7"/>
        <v>6.0590588053752517E-4</v>
      </c>
      <c r="M24" s="15">
        <f t="shared" si="7"/>
        <v>2.2323016551017394E-4</v>
      </c>
      <c r="N24" s="15">
        <f t="shared" si="7"/>
        <v>8.2239510351018278E-5</v>
      </c>
    </row>
    <row r="25" spans="4:14" ht="15" thickBot="1" x14ac:dyDescent="0.4">
      <c r="D25" s="21">
        <v>9</v>
      </c>
      <c r="E25" s="15">
        <f t="shared" si="8"/>
        <v>0.67900763184737589</v>
      </c>
      <c r="F25" s="15">
        <f t="shared" si="7"/>
        <v>0.25020544919325155</v>
      </c>
      <c r="G25" s="15">
        <f t="shared" si="7"/>
        <v>9.2192046386049109E-2</v>
      </c>
      <c r="H25" s="15">
        <f t="shared" si="7"/>
        <v>3.3967723053039481E-2</v>
      </c>
      <c r="I25" s="15">
        <f t="shared" si="7"/>
        <v>1.2514607920632985E-2</v>
      </c>
      <c r="J25" s="15">
        <f t="shared" si="7"/>
        <v>4.6104921580823145E-3</v>
      </c>
      <c r="K25" s="15">
        <f t="shared" si="7"/>
        <v>1.6984697844126416E-3</v>
      </c>
      <c r="L25" s="15">
        <f t="shared" si="7"/>
        <v>6.2567675148225233E-4</v>
      </c>
      <c r="M25" s="15">
        <f t="shared" si="7"/>
        <v>2.3047558406316044E-4</v>
      </c>
      <c r="N25" s="15">
        <f t="shared" si="7"/>
        <v>8.4895273849224214E-5</v>
      </c>
    </row>
    <row r="26" spans="4:14" ht="15" thickBot="1" x14ac:dyDescent="0.4">
      <c r="D26" s="22">
        <v>10</v>
      </c>
      <c r="E26" s="15">
        <f t="shared" si="8"/>
        <v>0.69909319563530614</v>
      </c>
      <c r="F26" s="15">
        <f t="shared" si="7"/>
        <v>0.25755522241431622</v>
      </c>
      <c r="G26" s="15">
        <f t="shared" si="7"/>
        <v>9.4882341786115737E-2</v>
      </c>
      <c r="H26" s="15">
        <f t="shared" si="7"/>
        <v>3.4952755241302702E-2</v>
      </c>
      <c r="I26" s="15">
        <f t="shared" si="7"/>
        <v>1.2875365040085875E-2</v>
      </c>
      <c r="J26" s="15">
        <f t="shared" si="7"/>
        <v>4.7426473329199165E-3</v>
      </c>
      <c r="K26" s="15">
        <f t="shared" si="7"/>
        <v>1.7468925879340321E-3</v>
      </c>
      <c r="L26" s="15">
        <f t="shared" si="7"/>
        <v>6.4342292611602495E-4</v>
      </c>
      <c r="M26" s="15">
        <f t="shared" si="7"/>
        <v>2.3698050395336938E-4</v>
      </c>
      <c r="N26" s="15">
        <f>(LOG10(ABS($D26)*(4 *(ABS(N$16+3*$D26))^(1/5))))/(EXP(N$16))</f>
        <v>8.7280093297891891E-5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2020-10-23T10:01:18Z</dcterms:modified>
</cp:coreProperties>
</file>