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160" windowHeight="8832" activeTab="2"/>
  </bookViews>
  <sheets>
    <sheet name="Method" sheetId="3" r:id="rId1"/>
    <sheet name="Sham" sheetId="2" r:id="rId2"/>
    <sheet name="HF" sheetId="1" r:id="rId3"/>
  </sheet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57" i="2" l="1"/>
  <c r="I156" i="2"/>
  <c r="I155" i="2"/>
  <c r="I154" i="2"/>
  <c r="I153" i="2"/>
  <c r="I152" i="2"/>
  <c r="I151" i="2"/>
  <c r="I150" i="2"/>
  <c r="I149" i="2"/>
  <c r="I148" i="2"/>
  <c r="I147" i="2"/>
  <c r="I146" i="2"/>
  <c r="I145" i="2"/>
  <c r="I144" i="2"/>
  <c r="N143" i="2"/>
  <c r="O143" i="2" s="1"/>
  <c r="N142" i="2"/>
  <c r="O142" i="2" s="1"/>
  <c r="N141" i="2"/>
  <c r="I140" i="2"/>
  <c r="I139" i="2"/>
  <c r="I138" i="2"/>
  <c r="I137" i="2"/>
  <c r="I136" i="2"/>
  <c r="I135" i="2"/>
  <c r="I134" i="2"/>
  <c r="I133" i="2"/>
  <c r="I132" i="2"/>
  <c r="N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N118" i="2"/>
  <c r="I118" i="2"/>
  <c r="I117" i="2"/>
  <c r="I116" i="2"/>
  <c r="I115" i="2"/>
  <c r="I114" i="2"/>
  <c r="I112" i="2"/>
  <c r="N111" i="2"/>
  <c r="O111" i="2" s="1"/>
  <c r="N110" i="2"/>
  <c r="O110" i="2" s="1"/>
  <c r="N109" i="2"/>
  <c r="I109" i="2"/>
  <c r="J109" i="2" s="1"/>
  <c r="N108" i="2"/>
  <c r="I108" i="2"/>
  <c r="I107" i="2"/>
  <c r="N106" i="2"/>
  <c r="I106" i="2"/>
  <c r="I105" i="2"/>
  <c r="I104" i="2"/>
  <c r="I103" i="2"/>
  <c r="N102" i="2"/>
  <c r="I102" i="2"/>
  <c r="J102" i="2" s="1"/>
  <c r="N101" i="2"/>
  <c r="O101" i="2" s="1"/>
  <c r="N100" i="2"/>
  <c r="I99" i="2"/>
  <c r="J100" i="2" s="1"/>
  <c r="O100" i="2" s="1"/>
  <c r="N98" i="2"/>
  <c r="O98" i="2" s="1"/>
  <c r="N97" i="2"/>
  <c r="O97" i="2" s="1"/>
  <c r="N96" i="2"/>
  <c r="I95" i="2"/>
  <c r="I94" i="2"/>
  <c r="I93" i="2"/>
  <c r="I92" i="2"/>
  <c r="I91" i="2"/>
  <c r="I90" i="2"/>
  <c r="I89" i="2"/>
  <c r="I88" i="2"/>
  <c r="I87" i="2"/>
  <c r="N86" i="2"/>
  <c r="I86" i="2"/>
  <c r="J86" i="2" s="1"/>
  <c r="O86" i="2" s="1"/>
  <c r="N85" i="2"/>
  <c r="O85" i="2" s="1"/>
  <c r="N84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N65" i="2"/>
  <c r="I65" i="2"/>
  <c r="I64" i="2"/>
  <c r="N63" i="2"/>
  <c r="I62" i="2"/>
  <c r="J63" i="2" s="1"/>
  <c r="O63" i="2" s="1"/>
  <c r="N61" i="2"/>
  <c r="N60" i="2"/>
  <c r="I60" i="2"/>
  <c r="I59" i="2"/>
  <c r="I58" i="2"/>
  <c r="N57" i="2"/>
  <c r="O57" i="2" s="1"/>
  <c r="N56" i="2"/>
  <c r="I56" i="2"/>
  <c r="J56" i="2" s="1"/>
  <c r="O56" i="2" s="1"/>
  <c r="N55" i="2"/>
  <c r="O55" i="2" s="1"/>
  <c r="N54" i="2"/>
  <c r="I53" i="2"/>
  <c r="I52" i="2"/>
  <c r="I51" i="2"/>
  <c r="I50" i="2"/>
  <c r="N49" i="2"/>
  <c r="O49" i="2" s="1"/>
  <c r="N48" i="2"/>
  <c r="O48" i="2" s="1"/>
  <c r="N47" i="2"/>
  <c r="O47" i="2" s="1"/>
  <c r="N46" i="2"/>
  <c r="I46" i="2"/>
  <c r="I45" i="2"/>
  <c r="N44" i="2"/>
  <c r="I44" i="2"/>
  <c r="I43" i="2"/>
  <c r="N42" i="2"/>
  <c r="O42" i="2" s="1"/>
  <c r="N41" i="2"/>
  <c r="O41" i="2" s="1"/>
  <c r="N40" i="2"/>
  <c r="I39" i="2"/>
  <c r="I38" i="2"/>
  <c r="I37" i="2"/>
  <c r="I36" i="2"/>
  <c r="I35" i="2"/>
  <c r="I34" i="2"/>
  <c r="N32" i="2"/>
  <c r="O32" i="2" s="1"/>
  <c r="N31" i="2"/>
  <c r="O31" i="2" s="1"/>
  <c r="N30" i="2"/>
  <c r="I29" i="2"/>
  <c r="I28" i="2"/>
  <c r="I27" i="2"/>
  <c r="N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N6" i="2"/>
  <c r="O6" i="2" s="1"/>
  <c r="N4" i="2"/>
  <c r="O4" i="2" s="1"/>
  <c r="N3" i="2"/>
  <c r="O3" i="2" s="1"/>
  <c r="O102" i="2" l="1"/>
  <c r="O109" i="2"/>
  <c r="J106" i="2"/>
  <c r="O106" i="2" s="1"/>
  <c r="J131" i="2"/>
  <c r="O131" i="2" s="1"/>
  <c r="J157" i="2"/>
  <c r="O157" i="2" s="1"/>
  <c r="J40" i="2"/>
  <c r="O40" i="2" s="1"/>
  <c r="J44" i="2"/>
  <c r="O44" i="2" s="1"/>
  <c r="J65" i="2"/>
  <c r="O65" i="2" s="1"/>
  <c r="J84" i="2"/>
  <c r="O84" i="2" s="1"/>
  <c r="J54" i="2"/>
  <c r="O54" i="2" s="1"/>
  <c r="J30" i="2"/>
  <c r="O30" i="2" s="1"/>
  <c r="J46" i="2"/>
  <c r="O46" i="2" s="1"/>
  <c r="J60" i="2"/>
  <c r="O60" i="2" s="1"/>
  <c r="J96" i="2"/>
  <c r="O96" i="2" s="1"/>
  <c r="J108" i="2"/>
  <c r="O108" i="2" s="1"/>
  <c r="J118" i="2"/>
  <c r="O118" i="2" s="1"/>
  <c r="J141" i="2"/>
  <c r="O141" i="2" s="1"/>
  <c r="J25" i="2"/>
  <c r="O25" i="2" s="1"/>
  <c r="N125" i="1" l="1"/>
  <c r="I124" i="1"/>
  <c r="J125" i="1" s="1"/>
  <c r="N123" i="1"/>
  <c r="O123" i="1" s="1"/>
  <c r="N122" i="1"/>
  <c r="I122" i="1"/>
  <c r="J122" i="1" s="1"/>
  <c r="N120" i="1"/>
  <c r="I118" i="1"/>
  <c r="J120" i="1" s="1"/>
  <c r="N116" i="1"/>
  <c r="O116" i="1" s="1"/>
  <c r="N114" i="1"/>
  <c r="I113" i="1"/>
  <c r="J114" i="1" s="1"/>
  <c r="N112" i="1"/>
  <c r="I112" i="1"/>
  <c r="I111" i="1"/>
  <c r="I110" i="1"/>
  <c r="I109" i="1"/>
  <c r="I108" i="1"/>
  <c r="I107" i="1"/>
  <c r="N106" i="1"/>
  <c r="I106" i="1"/>
  <c r="I105" i="1"/>
  <c r="N104" i="1"/>
  <c r="O104" i="1" s="1"/>
  <c r="N103" i="1"/>
  <c r="O103" i="1" s="1"/>
  <c r="N102" i="1"/>
  <c r="I102" i="1"/>
  <c r="J102" i="1" s="1"/>
  <c r="O102" i="1" s="1"/>
  <c r="N101" i="1"/>
  <c r="O101" i="1" s="1"/>
  <c r="N100" i="1"/>
  <c r="O100" i="1" s="1"/>
  <c r="N99" i="1"/>
  <c r="I99" i="1"/>
  <c r="J99" i="1" s="1"/>
  <c r="O99" i="1" s="1"/>
  <c r="N98" i="1"/>
  <c r="I97" i="1"/>
  <c r="I96" i="1"/>
  <c r="I95" i="1"/>
  <c r="I94" i="1"/>
  <c r="I93" i="1"/>
  <c r="I92" i="1"/>
  <c r="I91" i="1"/>
  <c r="I90" i="1"/>
  <c r="N89" i="1"/>
  <c r="O89" i="1" s="1"/>
  <c r="N88" i="1"/>
  <c r="O88" i="1" s="1"/>
  <c r="N87" i="1"/>
  <c r="I87" i="1"/>
  <c r="I86" i="1"/>
  <c r="I85" i="1"/>
  <c r="I84" i="1"/>
  <c r="I83" i="1"/>
  <c r="I82" i="1"/>
  <c r="I81" i="1"/>
  <c r="I80" i="1"/>
  <c r="I79" i="1"/>
  <c r="I78" i="1"/>
  <c r="N75" i="1"/>
  <c r="O75" i="1" s="1"/>
  <c r="N74" i="1"/>
  <c r="I74" i="1"/>
  <c r="I73" i="1"/>
  <c r="I72" i="1"/>
  <c r="I71" i="1"/>
  <c r="I70" i="1"/>
  <c r="N69" i="1"/>
  <c r="I69" i="1"/>
  <c r="J69" i="1" s="1"/>
  <c r="N68" i="1"/>
  <c r="I68" i="1"/>
  <c r="J68" i="1" s="1"/>
  <c r="N67" i="1"/>
  <c r="O67" i="1" s="1"/>
  <c r="N66" i="1"/>
  <c r="O66" i="1" s="1"/>
  <c r="N65" i="1"/>
  <c r="I65" i="1"/>
  <c r="J65" i="1" s="1"/>
  <c r="N64" i="1"/>
  <c r="I64" i="1"/>
  <c r="I63" i="1"/>
  <c r="I62" i="1"/>
  <c r="I61" i="1"/>
  <c r="I60" i="1"/>
  <c r="I59" i="1"/>
  <c r="N58" i="1"/>
  <c r="I57" i="1"/>
  <c r="J58" i="1" s="1"/>
  <c r="N56" i="1"/>
  <c r="O56" i="1" s="1"/>
  <c r="N55" i="1"/>
  <c r="I55" i="1"/>
  <c r="I54" i="1"/>
  <c r="N53" i="1"/>
  <c r="O53" i="1" s="1"/>
  <c r="N52" i="1"/>
  <c r="O52" i="1" s="1"/>
  <c r="N51" i="1"/>
  <c r="O51" i="1" s="1"/>
  <c r="N50" i="1"/>
  <c r="O50" i="1" s="1"/>
  <c r="N49" i="1"/>
  <c r="I48" i="1"/>
  <c r="I47" i="1"/>
  <c r="N46" i="1"/>
  <c r="O46" i="1" s="1"/>
  <c r="N45" i="1"/>
  <c r="O45" i="1" s="1"/>
  <c r="N43" i="1"/>
  <c r="O43" i="1" s="1"/>
  <c r="N42" i="1"/>
  <c r="O42" i="1" s="1"/>
  <c r="N41" i="1"/>
  <c r="O41" i="1" s="1"/>
  <c r="N40" i="1"/>
  <c r="I40" i="1"/>
  <c r="I39" i="1"/>
  <c r="I38" i="1"/>
  <c r="I37" i="1"/>
  <c r="I36" i="1"/>
  <c r="I35" i="1"/>
  <c r="I34" i="1"/>
  <c r="N33" i="1"/>
  <c r="I32" i="1"/>
  <c r="J33" i="1" s="1"/>
  <c r="O33" i="1" s="1"/>
  <c r="N31" i="1"/>
  <c r="I31" i="1"/>
  <c r="J31" i="1" s="1"/>
  <c r="I30" i="1"/>
  <c r="N29" i="1"/>
  <c r="O29" i="1" s="1"/>
  <c r="N28" i="1"/>
  <c r="I27" i="1"/>
  <c r="I26" i="1"/>
  <c r="N25" i="1"/>
  <c r="I24" i="1"/>
  <c r="J25" i="1" s="1"/>
  <c r="N23" i="1"/>
  <c r="O23" i="1" s="1"/>
  <c r="N22" i="1"/>
  <c r="I22" i="1"/>
  <c r="J22" i="1" s="1"/>
  <c r="O22" i="1" s="1"/>
  <c r="N20" i="1"/>
  <c r="I19" i="1"/>
  <c r="J20" i="1" s="1"/>
  <c r="N18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N3" i="1"/>
  <c r="O3" i="1" s="1"/>
  <c r="O69" i="1" l="1"/>
  <c r="O120" i="1"/>
  <c r="O25" i="1"/>
  <c r="O65" i="1"/>
  <c r="O68" i="1"/>
  <c r="O122" i="1"/>
  <c r="O20" i="1"/>
  <c r="O31" i="1"/>
  <c r="O58" i="1"/>
  <c r="O114" i="1"/>
  <c r="O125" i="1"/>
  <c r="J87" i="1"/>
  <c r="O87" i="1" s="1"/>
  <c r="J98" i="1"/>
  <c r="O98" i="1" s="1"/>
  <c r="J106" i="1"/>
  <c r="O106" i="1" s="1"/>
  <c r="J28" i="1"/>
  <c r="O28" i="1" s="1"/>
  <c r="J64" i="1"/>
  <c r="O64" i="1" s="1"/>
  <c r="J40" i="1"/>
  <c r="O40" i="1" s="1"/>
  <c r="J49" i="1"/>
  <c r="O49" i="1" s="1"/>
  <c r="J74" i="1"/>
  <c r="O74" i="1" s="1"/>
  <c r="J55" i="1"/>
  <c r="O55" i="1" s="1"/>
  <c r="J112" i="1"/>
  <c r="O112" i="1" s="1"/>
  <c r="J18" i="1"/>
  <c r="O18" i="1" s="1"/>
</calcChain>
</file>

<file path=xl/sharedStrings.xml><?xml version="1.0" encoding="utf-8"?>
<sst xmlns="http://schemas.openxmlformats.org/spreadsheetml/2006/main" count="78" uniqueCount="29">
  <si>
    <t>FDHM (ms)</t>
  </si>
  <si>
    <t>recording time (s)</t>
  </si>
  <si>
    <t>#sparks/µm/s</t>
  </si>
  <si>
    <t>Date</t>
  </si>
  <si>
    <t>Image #</t>
  </si>
  <si>
    <t>Comment</t>
  </si>
  <si>
    <t>Comments</t>
  </si>
  <si>
    <t>Image#</t>
  </si>
  <si>
    <t>61,6*</t>
  </si>
  <si>
    <t>X Position</t>
  </si>
  <si>
    <t>Y Position</t>
  </si>
  <si>
    <t>FWHM (ms)</t>
  </si>
  <si>
    <t>Amplitude (F/F0)</t>
  </si>
  <si>
    <t>Spark Mass (Amplitude X FWHM X FDHM)</t>
  </si>
  <si>
    <t>Spark mass / cell</t>
  </si>
  <si>
    <t>Cell length (µm)</t>
  </si>
  <si>
    <t># Sparks</t>
  </si>
  <si>
    <t># Sparks/µm/s</t>
  </si>
  <si>
    <t>No detectable sparks</t>
  </si>
  <si>
    <t>FDHM not measurable</t>
  </si>
  <si>
    <t>Ca-wave, excluded</t>
  </si>
  <si>
    <t>Recording time (s)</t>
  </si>
  <si>
    <t>Spark-mediated leak (massXfreq/SR content)</t>
  </si>
  <si>
    <t xml:space="preserve">as the product of spark amplitdue, FWHM, and FDHM. </t>
  </si>
  <si>
    <t>Ca sparks were recorded and analyzed as described in the methods, with spark mass calculated</t>
  </si>
  <si>
    <t>Spark mediated leak was calculated as the product of mass and frequency, normalized to</t>
  </si>
  <si>
    <t>SR content estimated as the F/F0 transient elicited by rapid application of 10 mM caffeine.</t>
  </si>
  <si>
    <t>Caffeine amplitude in Sham F/F0 = 15.0844, n=20</t>
  </si>
  <si>
    <t>Caffeine amplitude in HF F/F0 = 14.2621, n=27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</si>
</sst>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4" fontId="0" fillId="0" borderId="0" xfId="0" applyNumberFormat="1"/>
    <xf numFmtId="0" fontId="1" fillId="0" borderId="0" xfId="0" applyFont="1"/>
    <xf numFmtId="0" fontId="3" fillId="0" borderId="0" xfId="0" applyFont="1" applyFill="1"/>
    <xf numFmtId="0" fontId="2" fillId="0" borderId="0" xfId="0" applyFont="1" applyFill="1"/>
    <xf numFmtId="0" fontId="3" fillId="0" borderId="0" xfId="0" applyNumberFormat="1" applyFont="1" applyFill="1"/>
    <xf numFmtId="14" fontId="3" fillId="0" borderId="0" xfId="0" applyNumberFormat="1" applyFont="1" applyFill="1"/>
    <xf numFmtId="2" fontId="3" fillId="0" borderId="0" xfId="0" applyNumberFormat="1" applyFont="1" applyFill="1"/>
    <xf numFmtId="0" fontId="2" fillId="2" borderId="0" xfId="0" applyFont="1" applyFill="1"/>
    <xf numFmtId="0" fontId="3" fillId="2" borderId="0" xfId="0" applyFont="1" applyFill="1"/>
    <xf numFmtId="0" fontId="1" fillId="2" borderId="0" xfId="0" applyFon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7"/>
  <sheetViews>
    <sheetView zoomScale="80" zoomScaleNormal="80" workbookViewId="0">
      <selection activeCell="A16" sqref="A16"/>
    </sheetView>
  </sheetViews>
  <sheetFormatPr baseColWidth="10" defaultColWidth="11.5546875" defaultRowHeight="14.4" x14ac:dyDescent="0.3"/>
  <cols>
    <col min="1" max="1" width="83.6640625" customWidth="1"/>
  </cols>
  <sheetData>
    <row r="2" spans="1:1" x14ac:dyDescent="0.3">
      <c r="A2" t="s">
        <v>24</v>
      </c>
    </row>
    <row r="3" spans="1:1" x14ac:dyDescent="0.3">
      <c r="A3" t="s">
        <v>23</v>
      </c>
    </row>
    <row r="4" spans="1:1" x14ac:dyDescent="0.3">
      <c r="A4" t="s">
        <v>25</v>
      </c>
    </row>
    <row r="5" spans="1:1" x14ac:dyDescent="0.3">
      <c r="A5" t="s">
        <v>26</v>
      </c>
    </row>
    <row r="6" spans="1:1" x14ac:dyDescent="0.3">
      <c r="A6" t="s">
        <v>27</v>
      </c>
    </row>
    <row r="7" spans="1:1" x14ac:dyDescent="0.3">
      <c r="A7" t="s">
        <v>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57"/>
  <sheetViews>
    <sheetView zoomScale="60" zoomScaleNormal="60" workbookViewId="0">
      <pane ySplit="1" topLeftCell="A95" activePane="bottomLeft" state="frozen"/>
      <selection pane="bottomLeft" activeCell="O1" sqref="O1:O1048576"/>
    </sheetView>
  </sheetViews>
  <sheetFormatPr baseColWidth="10" defaultColWidth="8.88671875" defaultRowHeight="14.4" x14ac:dyDescent="0.3"/>
  <cols>
    <col min="1" max="1" width="16" style="3" bestFit="1" customWidth="1"/>
    <col min="2" max="2" width="7.21875" style="3" bestFit="1" customWidth="1"/>
    <col min="3" max="3" width="20.44140625" style="3" bestFit="1" customWidth="1"/>
    <col min="4" max="4" width="18.33203125" style="3" customWidth="1"/>
    <col min="5" max="5" width="15.33203125" style="3" customWidth="1"/>
    <col min="6" max="6" width="18.33203125" style="3" bestFit="1" customWidth="1"/>
    <col min="7" max="7" width="14.77734375" style="3" customWidth="1"/>
    <col min="8" max="8" width="13.33203125" style="3" bestFit="1" customWidth="1"/>
    <col min="9" max="9" width="37.77734375" style="9" customWidth="1"/>
    <col min="10" max="10" width="19.21875" style="3" customWidth="1"/>
    <col min="11" max="11" width="14.109375" style="3" customWidth="1"/>
    <col min="12" max="12" width="14.5546875" style="3" bestFit="1" customWidth="1"/>
    <col min="13" max="13" width="16.44140625" style="3" bestFit="1" customWidth="1"/>
    <col min="14" max="14" width="20.6640625" style="9" customWidth="1"/>
    <col min="15" max="15" width="41.21875" style="9" customWidth="1"/>
    <col min="16" max="16" width="15.33203125" style="3" customWidth="1"/>
    <col min="17" max="17" width="8.88671875" style="3"/>
    <col min="18" max="18" width="18" style="3" customWidth="1"/>
    <col min="19" max="19" width="17.109375" style="3" customWidth="1"/>
    <col min="20" max="20" width="15.33203125" style="3" customWidth="1"/>
    <col min="21" max="21" width="14.6640625" style="3" customWidth="1"/>
    <col min="22" max="23" width="8.88671875" style="3"/>
    <col min="24" max="24" width="13.109375" style="3" customWidth="1"/>
    <col min="25" max="25" width="13.5546875" style="3" customWidth="1"/>
    <col min="26" max="26" width="14.88671875" style="3" customWidth="1"/>
    <col min="27" max="27" width="12.6640625" style="3" customWidth="1"/>
    <col min="28" max="29" width="13.33203125" style="3" customWidth="1"/>
    <col min="30" max="30" width="11.6640625" style="3" customWidth="1"/>
    <col min="31" max="16384" width="8.88671875" style="3"/>
  </cols>
  <sheetData>
    <row r="1" spans="1:31" s="4" customFormat="1" x14ac:dyDescent="0.3">
      <c r="A1" s="4" t="s">
        <v>3</v>
      </c>
      <c r="B1" s="4" t="s">
        <v>7</v>
      </c>
      <c r="C1" s="4" t="s">
        <v>6</v>
      </c>
      <c r="D1" s="4" t="s">
        <v>12</v>
      </c>
      <c r="E1" s="4" t="s">
        <v>11</v>
      </c>
      <c r="F1" s="4" t="s">
        <v>0</v>
      </c>
      <c r="G1" s="4" t="s">
        <v>9</v>
      </c>
      <c r="H1" s="4" t="s">
        <v>10</v>
      </c>
      <c r="I1" s="8" t="s">
        <v>13</v>
      </c>
      <c r="J1" s="4" t="s">
        <v>14</v>
      </c>
      <c r="K1" s="4" t="s">
        <v>16</v>
      </c>
      <c r="L1" s="4" t="s">
        <v>15</v>
      </c>
      <c r="M1" s="4" t="s">
        <v>1</v>
      </c>
      <c r="N1" s="8" t="s">
        <v>17</v>
      </c>
      <c r="O1" s="8" t="s">
        <v>22</v>
      </c>
    </row>
    <row r="2" spans="1:31" x14ac:dyDescent="0.3">
      <c r="Y2" s="5"/>
      <c r="AA2" s="5"/>
      <c r="AC2" s="5"/>
      <c r="AE2" s="5"/>
    </row>
    <row r="3" spans="1:31" x14ac:dyDescent="0.3">
      <c r="A3" s="6">
        <v>41249</v>
      </c>
      <c r="B3" s="3">
        <v>32</v>
      </c>
      <c r="C3" s="3" t="s">
        <v>18</v>
      </c>
      <c r="J3" s="3">
        <v>0</v>
      </c>
      <c r="K3" s="3">
        <v>0</v>
      </c>
      <c r="L3" s="3">
        <v>104.8</v>
      </c>
      <c r="M3" s="3">
        <v>6</v>
      </c>
      <c r="N3" s="9">
        <f>K3/L3/M3</f>
        <v>0</v>
      </c>
      <c r="O3" s="9">
        <f>J3*N3/15.084405</f>
        <v>0</v>
      </c>
      <c r="Y3" s="5"/>
      <c r="AA3" s="5"/>
      <c r="AC3" s="5"/>
      <c r="AE3" s="5"/>
    </row>
    <row r="4" spans="1:31" x14ac:dyDescent="0.3">
      <c r="A4" s="6">
        <v>41249</v>
      </c>
      <c r="B4" s="3">
        <v>36</v>
      </c>
      <c r="C4" s="3" t="s">
        <v>18</v>
      </c>
      <c r="J4" s="3">
        <v>0</v>
      </c>
      <c r="K4" s="3">
        <v>0</v>
      </c>
      <c r="L4" s="3">
        <v>105.4</v>
      </c>
      <c r="M4" s="3">
        <v>6</v>
      </c>
      <c r="N4" s="9">
        <f>K4/L4/M4</f>
        <v>0</v>
      </c>
      <c r="O4" s="9">
        <f>J4*N4/15.084405</f>
        <v>0</v>
      </c>
      <c r="Y4" s="5"/>
      <c r="AA4" s="5"/>
      <c r="AC4" s="5"/>
      <c r="AE4" s="5"/>
    </row>
    <row r="5" spans="1:31" x14ac:dyDescent="0.3">
      <c r="A5" s="6">
        <v>41249</v>
      </c>
      <c r="B5" s="3">
        <v>38</v>
      </c>
      <c r="C5" s="3" t="s">
        <v>20</v>
      </c>
      <c r="Y5" s="5"/>
      <c r="AA5" s="5"/>
      <c r="AC5" s="5"/>
      <c r="AE5" s="5"/>
    </row>
    <row r="6" spans="1:31" x14ac:dyDescent="0.3">
      <c r="A6" s="6">
        <v>41249</v>
      </c>
      <c r="B6" s="3">
        <v>46</v>
      </c>
      <c r="C6" s="3" t="s">
        <v>18</v>
      </c>
      <c r="J6" s="3">
        <v>0</v>
      </c>
      <c r="K6" s="3">
        <v>0</v>
      </c>
      <c r="L6" s="3">
        <v>105.5</v>
      </c>
      <c r="M6" s="3">
        <v>6</v>
      </c>
      <c r="N6" s="9">
        <f>K6/L6/M6</f>
        <v>0</v>
      </c>
      <c r="O6" s="9">
        <f>J6*N6/15.084405</f>
        <v>0</v>
      </c>
      <c r="Y6" s="5"/>
      <c r="AA6" s="5"/>
      <c r="AC6" s="5"/>
      <c r="AE6" s="5"/>
    </row>
    <row r="7" spans="1:31" x14ac:dyDescent="0.3">
      <c r="A7" s="6">
        <v>41319</v>
      </c>
      <c r="B7" s="3">
        <v>19</v>
      </c>
      <c r="D7" s="3">
        <v>0.498</v>
      </c>
      <c r="E7" s="3">
        <v>2.06</v>
      </c>
      <c r="F7" s="3">
        <v>18</v>
      </c>
      <c r="G7" s="3">
        <v>147</v>
      </c>
      <c r="H7" s="3">
        <v>754</v>
      </c>
      <c r="I7" s="9">
        <f t="shared" ref="I7:I24" si="0">D7*E7*F7</f>
        <v>18.465840000000004</v>
      </c>
      <c r="Y7" s="5"/>
      <c r="AA7" s="5"/>
      <c r="AC7" s="5"/>
      <c r="AE7" s="5"/>
    </row>
    <row r="8" spans="1:31" x14ac:dyDescent="0.3">
      <c r="A8" s="6">
        <v>41319</v>
      </c>
      <c r="B8" s="3">
        <v>19</v>
      </c>
      <c r="D8" s="3">
        <v>0.53900000000000003</v>
      </c>
      <c r="E8" s="3">
        <v>2.2400000000000002</v>
      </c>
      <c r="F8" s="3">
        <v>23.6</v>
      </c>
      <c r="G8" s="3">
        <v>133</v>
      </c>
      <c r="H8" s="3">
        <v>181</v>
      </c>
      <c r="I8" s="9">
        <f t="shared" si="0"/>
        <v>28.493696000000007</v>
      </c>
      <c r="Y8" s="5"/>
      <c r="AA8" s="5"/>
      <c r="AC8" s="5"/>
      <c r="AE8" s="5"/>
    </row>
    <row r="9" spans="1:31" x14ac:dyDescent="0.3">
      <c r="A9" s="6">
        <v>41319</v>
      </c>
      <c r="B9" s="3">
        <v>19</v>
      </c>
      <c r="D9" s="3">
        <v>0.47699999999999998</v>
      </c>
      <c r="E9" s="3">
        <v>2.0699999999999998</v>
      </c>
      <c r="F9" s="3">
        <v>13.3</v>
      </c>
      <c r="G9" s="3">
        <v>191</v>
      </c>
      <c r="H9" s="3">
        <v>608</v>
      </c>
      <c r="I9" s="9">
        <f t="shared" si="0"/>
        <v>13.132287</v>
      </c>
      <c r="Y9" s="5"/>
      <c r="AA9" s="5"/>
      <c r="AC9" s="5"/>
      <c r="AE9" s="5"/>
    </row>
    <row r="10" spans="1:31" x14ac:dyDescent="0.3">
      <c r="A10" s="6">
        <v>41319</v>
      </c>
      <c r="B10" s="3">
        <v>19</v>
      </c>
      <c r="D10" s="3">
        <v>0.76500000000000001</v>
      </c>
      <c r="E10" s="3">
        <v>2.84</v>
      </c>
      <c r="F10" s="3">
        <v>33.9</v>
      </c>
      <c r="G10" s="3">
        <v>212</v>
      </c>
      <c r="H10" s="3">
        <v>427</v>
      </c>
      <c r="I10" s="9">
        <f t="shared" si="0"/>
        <v>73.651139999999998</v>
      </c>
      <c r="Y10" s="5"/>
      <c r="AA10" s="5"/>
      <c r="AC10" s="5"/>
      <c r="AE10" s="5"/>
    </row>
    <row r="11" spans="1:31" x14ac:dyDescent="0.3">
      <c r="A11" s="6">
        <v>41319</v>
      </c>
      <c r="B11" s="3">
        <v>19</v>
      </c>
      <c r="D11" s="3">
        <v>0.41699999999999998</v>
      </c>
      <c r="E11" s="3">
        <v>1.98</v>
      </c>
      <c r="F11" s="3">
        <v>28.7</v>
      </c>
      <c r="G11" s="3">
        <v>302</v>
      </c>
      <c r="H11" s="3">
        <v>812</v>
      </c>
      <c r="I11" s="9">
        <f t="shared" si="0"/>
        <v>23.696441999999998</v>
      </c>
      <c r="Y11" s="5"/>
      <c r="AA11" s="5"/>
      <c r="AC11" s="5"/>
      <c r="AE11" s="5"/>
    </row>
    <row r="12" spans="1:31" x14ac:dyDescent="0.3">
      <c r="A12" s="6">
        <v>41319</v>
      </c>
      <c r="B12" s="3">
        <v>19</v>
      </c>
      <c r="D12" s="3">
        <v>0.42499999999999999</v>
      </c>
      <c r="E12" s="3">
        <v>2.2599999999999998</v>
      </c>
      <c r="F12" s="3">
        <v>18.2</v>
      </c>
      <c r="G12" s="3">
        <v>740</v>
      </c>
      <c r="H12" s="3">
        <v>197</v>
      </c>
      <c r="I12" s="9">
        <f t="shared" si="0"/>
        <v>17.481099999999998</v>
      </c>
      <c r="Y12" s="5"/>
      <c r="AA12" s="5"/>
      <c r="AC12" s="5"/>
      <c r="AE12" s="5"/>
    </row>
    <row r="13" spans="1:31" x14ac:dyDescent="0.3">
      <c r="A13" s="6">
        <v>41319</v>
      </c>
      <c r="B13" s="3">
        <v>19</v>
      </c>
      <c r="D13" s="3">
        <v>0.45600000000000002</v>
      </c>
      <c r="E13" s="3">
        <v>2.14</v>
      </c>
      <c r="F13" s="3">
        <v>16.2</v>
      </c>
      <c r="G13" s="3">
        <v>18</v>
      </c>
      <c r="H13" s="3">
        <v>690</v>
      </c>
      <c r="I13" s="9">
        <f t="shared" si="0"/>
        <v>15.808608</v>
      </c>
      <c r="Y13" s="5"/>
      <c r="AA13" s="5"/>
      <c r="AC13" s="5"/>
      <c r="AE13" s="5"/>
    </row>
    <row r="14" spans="1:31" x14ac:dyDescent="0.3">
      <c r="A14" s="6">
        <v>41319</v>
      </c>
      <c r="B14" s="3">
        <v>19</v>
      </c>
      <c r="D14" s="3">
        <v>0.54</v>
      </c>
      <c r="E14" s="3">
        <v>2.2599999999999998</v>
      </c>
      <c r="F14" s="3">
        <v>15.2</v>
      </c>
      <c r="G14" s="3">
        <v>51</v>
      </c>
      <c r="H14" s="3">
        <v>297</v>
      </c>
      <c r="I14" s="9">
        <f t="shared" si="0"/>
        <v>18.550079999999998</v>
      </c>
      <c r="Y14" s="5"/>
      <c r="AA14" s="5"/>
      <c r="AC14" s="5"/>
      <c r="AE14" s="5"/>
    </row>
    <row r="15" spans="1:31" x14ac:dyDescent="0.3">
      <c r="A15" s="6">
        <v>41319</v>
      </c>
      <c r="B15" s="3">
        <v>19</v>
      </c>
      <c r="D15" s="3">
        <v>0.496</v>
      </c>
      <c r="E15" s="3">
        <v>1.9</v>
      </c>
      <c r="F15" s="3">
        <v>16.3</v>
      </c>
      <c r="G15" s="3">
        <v>76</v>
      </c>
      <c r="H15" s="3">
        <v>750</v>
      </c>
      <c r="I15" s="9">
        <f t="shared" si="0"/>
        <v>15.36112</v>
      </c>
      <c r="Y15" s="5"/>
      <c r="AA15" s="5"/>
      <c r="AC15" s="5"/>
      <c r="AE15" s="5"/>
    </row>
    <row r="16" spans="1:31" x14ac:dyDescent="0.3">
      <c r="A16" s="6">
        <v>41319</v>
      </c>
      <c r="B16" s="3">
        <v>19</v>
      </c>
      <c r="D16" s="3">
        <v>0.41299999999999998</v>
      </c>
      <c r="E16" s="3">
        <v>1.66</v>
      </c>
      <c r="F16" s="3">
        <v>15</v>
      </c>
      <c r="G16" s="3">
        <v>76</v>
      </c>
      <c r="H16" s="3">
        <v>423</v>
      </c>
      <c r="I16" s="9">
        <f t="shared" si="0"/>
        <v>10.2837</v>
      </c>
      <c r="Y16" s="5"/>
      <c r="AA16" s="5"/>
      <c r="AC16" s="5"/>
      <c r="AE16" s="5"/>
    </row>
    <row r="17" spans="1:31" x14ac:dyDescent="0.3">
      <c r="A17" s="6">
        <v>41319</v>
      </c>
      <c r="B17" s="3">
        <v>19</v>
      </c>
      <c r="D17" s="3">
        <v>0.48799999999999999</v>
      </c>
      <c r="E17" s="3">
        <v>1.81</v>
      </c>
      <c r="F17" s="3">
        <v>17.8</v>
      </c>
      <c r="G17" s="3">
        <v>147</v>
      </c>
      <c r="H17" s="3">
        <v>949</v>
      </c>
      <c r="I17" s="9">
        <f t="shared" si="0"/>
        <v>15.722384</v>
      </c>
      <c r="Y17" s="5"/>
      <c r="AA17" s="5"/>
      <c r="AC17" s="5"/>
      <c r="AE17" s="5"/>
    </row>
    <row r="18" spans="1:31" x14ac:dyDescent="0.3">
      <c r="A18" s="6">
        <v>41319</v>
      </c>
      <c r="B18" s="3">
        <v>19</v>
      </c>
      <c r="D18" s="3">
        <v>0.45700000000000002</v>
      </c>
      <c r="E18" s="3">
        <v>2.0299999999999998</v>
      </c>
      <c r="F18" s="3">
        <v>19.3</v>
      </c>
      <c r="G18" s="3">
        <v>214</v>
      </c>
      <c r="H18" s="3">
        <v>192</v>
      </c>
      <c r="I18" s="9">
        <f t="shared" si="0"/>
        <v>17.904802999999998</v>
      </c>
      <c r="Y18" s="5"/>
      <c r="AA18" s="5"/>
      <c r="AC18" s="5"/>
      <c r="AE18" s="7"/>
    </row>
    <row r="19" spans="1:31" x14ac:dyDescent="0.3">
      <c r="A19" s="6">
        <v>41319</v>
      </c>
      <c r="B19" s="3">
        <v>19</v>
      </c>
      <c r="D19" s="3">
        <v>0.499</v>
      </c>
      <c r="E19" s="3">
        <v>1.99</v>
      </c>
      <c r="F19" s="3">
        <v>15.6</v>
      </c>
      <c r="G19" s="3">
        <v>380</v>
      </c>
      <c r="H19" s="3">
        <v>20</v>
      </c>
      <c r="I19" s="9">
        <f t="shared" si="0"/>
        <v>15.490955999999999</v>
      </c>
      <c r="Y19" s="5"/>
      <c r="AA19" s="5"/>
      <c r="AC19" s="5"/>
      <c r="AE19" s="5"/>
    </row>
    <row r="20" spans="1:31" x14ac:dyDescent="0.3">
      <c r="A20" s="6">
        <v>41319</v>
      </c>
      <c r="B20" s="3">
        <v>19</v>
      </c>
      <c r="D20" s="3">
        <v>0.42699999999999999</v>
      </c>
      <c r="E20" s="3">
        <v>1.79</v>
      </c>
      <c r="F20" s="3">
        <v>27.9</v>
      </c>
      <c r="G20" s="3">
        <v>444</v>
      </c>
      <c r="H20" s="3">
        <v>597</v>
      </c>
      <c r="I20" s="9">
        <f t="shared" si="0"/>
        <v>21.324806999999996</v>
      </c>
      <c r="Y20" s="5"/>
      <c r="AA20" s="5"/>
      <c r="AC20" s="5"/>
      <c r="AE20" s="5"/>
    </row>
    <row r="21" spans="1:31" x14ac:dyDescent="0.3">
      <c r="A21" s="6">
        <v>41319</v>
      </c>
      <c r="B21" s="3">
        <v>19</v>
      </c>
      <c r="D21" s="3">
        <v>0.40899999999999997</v>
      </c>
      <c r="E21" s="3">
        <v>2.64</v>
      </c>
      <c r="F21" s="3">
        <v>23.2</v>
      </c>
      <c r="G21" s="3">
        <v>167</v>
      </c>
      <c r="H21" s="3">
        <v>271</v>
      </c>
      <c r="I21" s="9">
        <f t="shared" si="0"/>
        <v>25.050432000000001</v>
      </c>
      <c r="Y21" s="5"/>
      <c r="AA21" s="5"/>
      <c r="AC21" s="5"/>
      <c r="AE21" s="5"/>
    </row>
    <row r="22" spans="1:31" x14ac:dyDescent="0.3">
      <c r="A22" s="6">
        <v>41319</v>
      </c>
      <c r="B22" s="3">
        <v>19</v>
      </c>
      <c r="D22" s="3">
        <v>0.40300000000000002</v>
      </c>
      <c r="E22" s="3">
        <v>2.08</v>
      </c>
      <c r="F22" s="3">
        <v>14.9</v>
      </c>
      <c r="G22" s="3">
        <v>166</v>
      </c>
      <c r="H22" s="3">
        <v>822</v>
      </c>
      <c r="I22" s="9">
        <f t="shared" si="0"/>
        <v>12.489776000000001</v>
      </c>
      <c r="Y22" s="5"/>
      <c r="AA22" s="5"/>
      <c r="AC22" s="5"/>
      <c r="AE22" s="5"/>
    </row>
    <row r="23" spans="1:31" x14ac:dyDescent="0.3">
      <c r="A23" s="6">
        <v>41319</v>
      </c>
      <c r="B23" s="3">
        <v>19</v>
      </c>
      <c r="D23" s="3">
        <v>0.48299999999999998</v>
      </c>
      <c r="E23" s="3">
        <v>2.1</v>
      </c>
      <c r="F23" s="3">
        <v>20.7</v>
      </c>
      <c r="G23" s="3">
        <v>214</v>
      </c>
      <c r="H23" s="3">
        <v>553</v>
      </c>
      <c r="I23" s="9">
        <f t="shared" si="0"/>
        <v>20.996009999999998</v>
      </c>
      <c r="Y23" s="5"/>
      <c r="AA23" s="5"/>
      <c r="AC23" s="5"/>
      <c r="AE23" s="5"/>
    </row>
    <row r="24" spans="1:31" x14ac:dyDescent="0.3">
      <c r="A24" s="6">
        <v>41319</v>
      </c>
      <c r="B24" s="3">
        <v>19</v>
      </c>
      <c r="D24" s="3">
        <v>0.40600000000000003</v>
      </c>
      <c r="E24" s="3">
        <v>1.95</v>
      </c>
      <c r="F24" s="3">
        <v>25.7</v>
      </c>
      <c r="G24" s="3">
        <v>633</v>
      </c>
      <c r="H24" s="3">
        <v>204</v>
      </c>
      <c r="I24" s="9">
        <f t="shared" si="0"/>
        <v>20.346690000000002</v>
      </c>
      <c r="Y24" s="5"/>
      <c r="AA24" s="5"/>
      <c r="AC24" s="5"/>
      <c r="AE24" s="5"/>
    </row>
    <row r="25" spans="1:31" x14ac:dyDescent="0.3">
      <c r="A25" s="6">
        <v>41319</v>
      </c>
      <c r="B25" s="3">
        <v>19</v>
      </c>
      <c r="J25" s="3">
        <f>SUM(I7:I24)</f>
        <v>384.24987100000004</v>
      </c>
      <c r="K25" s="3">
        <v>18</v>
      </c>
      <c r="L25" s="3">
        <v>120.8</v>
      </c>
      <c r="M25" s="3">
        <v>6</v>
      </c>
      <c r="N25" s="9">
        <f>K25/L25/M25</f>
        <v>2.4834437086092717E-2</v>
      </c>
      <c r="O25" s="9">
        <f>J25*N25/15.084405</f>
        <v>0.63261555538244585</v>
      </c>
      <c r="Y25" s="5"/>
      <c r="AA25" s="5"/>
      <c r="AC25" s="5"/>
      <c r="AE25" s="5"/>
    </row>
    <row r="26" spans="1:31" x14ac:dyDescent="0.3">
      <c r="A26" s="6">
        <v>41319</v>
      </c>
      <c r="B26" s="3">
        <v>21</v>
      </c>
      <c r="Y26" s="5"/>
      <c r="AA26" s="5"/>
      <c r="AC26" s="5"/>
      <c r="AE26" s="5"/>
    </row>
    <row r="27" spans="1:31" x14ac:dyDescent="0.3">
      <c r="A27" s="6">
        <v>41319</v>
      </c>
      <c r="B27" s="3">
        <v>21</v>
      </c>
      <c r="D27" s="3">
        <v>0.43099999999999999</v>
      </c>
      <c r="E27" s="3">
        <v>2.52</v>
      </c>
      <c r="F27" s="3">
        <v>21.9</v>
      </c>
      <c r="G27" s="3">
        <v>629</v>
      </c>
      <c r="H27" s="3">
        <v>352</v>
      </c>
      <c r="I27" s="9">
        <f>D27*E27*F27</f>
        <v>23.786027999999998</v>
      </c>
      <c r="Y27" s="5"/>
      <c r="AA27" s="5"/>
      <c r="AC27" s="5"/>
      <c r="AE27" s="5"/>
    </row>
    <row r="28" spans="1:31" x14ac:dyDescent="0.3">
      <c r="A28" s="6">
        <v>41319</v>
      </c>
      <c r="B28" s="3">
        <v>21</v>
      </c>
      <c r="D28" s="3">
        <v>0.40500000000000003</v>
      </c>
      <c r="E28" s="3">
        <v>2.48</v>
      </c>
      <c r="F28" s="3">
        <v>17.600000000000001</v>
      </c>
      <c r="G28" s="3">
        <v>629</v>
      </c>
      <c r="H28" s="3">
        <v>193</v>
      </c>
      <c r="I28" s="9">
        <f>D28*E28*F28</f>
        <v>17.677440000000001</v>
      </c>
      <c r="Y28" s="5"/>
      <c r="AA28" s="5"/>
      <c r="AC28" s="5"/>
      <c r="AE28" s="5"/>
    </row>
    <row r="29" spans="1:31" x14ac:dyDescent="0.3">
      <c r="A29" s="6">
        <v>41319</v>
      </c>
      <c r="B29" s="3">
        <v>21</v>
      </c>
      <c r="D29" s="3">
        <v>0.40699999999999997</v>
      </c>
      <c r="E29" s="3">
        <v>1.88</v>
      </c>
      <c r="F29" s="3">
        <v>11.7</v>
      </c>
      <c r="G29" s="3">
        <v>397</v>
      </c>
      <c r="H29" s="3">
        <v>390</v>
      </c>
      <c r="I29" s="9">
        <f>D29*E29*F29</f>
        <v>8.9523719999999987</v>
      </c>
      <c r="Y29" s="5"/>
      <c r="AA29" s="5"/>
      <c r="AC29" s="5"/>
      <c r="AE29" s="5"/>
    </row>
    <row r="30" spans="1:31" x14ac:dyDescent="0.3">
      <c r="A30" s="6">
        <v>41319</v>
      </c>
      <c r="B30" s="3">
        <v>21</v>
      </c>
      <c r="J30" s="3">
        <f>SUM(I27:I29)</f>
        <v>50.415839999999996</v>
      </c>
      <c r="K30" s="3">
        <v>3</v>
      </c>
      <c r="L30" s="3">
        <v>107.4</v>
      </c>
      <c r="M30" s="3">
        <v>6</v>
      </c>
      <c r="N30" s="9">
        <f>K30/L30/M30</f>
        <v>4.6554934823091242E-3</v>
      </c>
      <c r="O30" s="9">
        <f>J30*N30/15.084405</f>
        <v>1.5559819199042958E-2</v>
      </c>
      <c r="Y30" s="5"/>
      <c r="AA30" s="5"/>
      <c r="AC30" s="5"/>
      <c r="AE30" s="5"/>
    </row>
    <row r="31" spans="1:31" x14ac:dyDescent="0.3">
      <c r="A31" s="6">
        <v>41319</v>
      </c>
      <c r="B31" s="3">
        <v>23</v>
      </c>
      <c r="C31" s="3" t="s">
        <v>18</v>
      </c>
      <c r="J31" s="3">
        <v>0</v>
      </c>
      <c r="K31" s="3">
        <v>0</v>
      </c>
      <c r="L31" s="3">
        <v>128.4</v>
      </c>
      <c r="M31" s="3">
        <v>6</v>
      </c>
      <c r="N31" s="9">
        <f>K31/L31/M31</f>
        <v>0</v>
      </c>
      <c r="O31" s="9">
        <f>J31*N31/15.084405</f>
        <v>0</v>
      </c>
      <c r="Y31" s="5"/>
      <c r="AA31" s="5"/>
      <c r="AC31" s="5"/>
      <c r="AE31" s="5"/>
    </row>
    <row r="32" spans="1:31" x14ac:dyDescent="0.3">
      <c r="A32" s="6">
        <v>41319</v>
      </c>
      <c r="B32" s="3">
        <v>25</v>
      </c>
      <c r="C32" s="3" t="s">
        <v>18</v>
      </c>
      <c r="J32" s="3">
        <v>0</v>
      </c>
      <c r="K32" s="3">
        <v>0</v>
      </c>
      <c r="L32" s="3">
        <v>84.4</v>
      </c>
      <c r="M32" s="3">
        <v>6</v>
      </c>
      <c r="N32" s="9">
        <f>K32/L32/M32</f>
        <v>0</v>
      </c>
      <c r="O32" s="9">
        <f>J32*N32/15.084405</f>
        <v>0</v>
      </c>
      <c r="Y32" s="5"/>
      <c r="AA32" s="5"/>
      <c r="AC32" s="5"/>
      <c r="AE32" s="5"/>
    </row>
    <row r="33" spans="1:31" x14ac:dyDescent="0.3">
      <c r="A33" s="6">
        <v>41319</v>
      </c>
      <c r="B33" s="3">
        <v>27</v>
      </c>
      <c r="Y33" s="5"/>
      <c r="AA33" s="5"/>
      <c r="AC33" s="5"/>
      <c r="AE33" s="7"/>
    </row>
    <row r="34" spans="1:31" x14ac:dyDescent="0.3">
      <c r="A34" s="6">
        <v>41319</v>
      </c>
      <c r="B34" s="3">
        <v>27</v>
      </c>
      <c r="D34" s="3">
        <v>0.46200000000000002</v>
      </c>
      <c r="E34" s="3">
        <v>1.45</v>
      </c>
      <c r="F34" s="3">
        <v>17</v>
      </c>
      <c r="G34" s="3">
        <v>277</v>
      </c>
      <c r="H34" s="3">
        <v>763</v>
      </c>
      <c r="I34" s="9">
        <f t="shared" ref="I34:I39" si="1">D34*E34*F34</f>
        <v>11.388300000000001</v>
      </c>
      <c r="Y34" s="5"/>
      <c r="AA34" s="5"/>
      <c r="AC34" s="5"/>
      <c r="AE34" s="5"/>
    </row>
    <row r="35" spans="1:31" x14ac:dyDescent="0.3">
      <c r="A35" s="6">
        <v>41319</v>
      </c>
      <c r="B35" s="3">
        <v>27</v>
      </c>
      <c r="D35" s="3">
        <v>0.78700000000000003</v>
      </c>
      <c r="E35" s="3">
        <v>1.71</v>
      </c>
      <c r="F35" s="3">
        <v>18.2</v>
      </c>
      <c r="G35" s="3">
        <v>351</v>
      </c>
      <c r="H35" s="3">
        <v>397</v>
      </c>
      <c r="I35" s="9">
        <f t="shared" si="1"/>
        <v>24.493014000000002</v>
      </c>
      <c r="Y35" s="5"/>
      <c r="AA35" s="5"/>
      <c r="AC35" s="5"/>
      <c r="AE35" s="5"/>
    </row>
    <row r="36" spans="1:31" x14ac:dyDescent="0.3">
      <c r="A36" s="6">
        <v>41319</v>
      </c>
      <c r="B36" s="3">
        <v>27</v>
      </c>
      <c r="D36" s="3">
        <v>0.47299999999999998</v>
      </c>
      <c r="E36" s="3">
        <v>1.52</v>
      </c>
      <c r="F36" s="3">
        <v>11.3</v>
      </c>
      <c r="G36" s="3">
        <v>303</v>
      </c>
      <c r="H36" s="3">
        <v>621</v>
      </c>
      <c r="I36" s="9">
        <f t="shared" si="1"/>
        <v>8.1242479999999997</v>
      </c>
      <c r="Y36" s="5"/>
      <c r="AA36" s="5"/>
      <c r="AC36" s="5"/>
      <c r="AE36" s="5"/>
    </row>
    <row r="37" spans="1:31" x14ac:dyDescent="0.3">
      <c r="A37" s="6">
        <v>41319</v>
      </c>
      <c r="B37" s="3">
        <v>27</v>
      </c>
      <c r="D37" s="3">
        <v>0.59299999999999997</v>
      </c>
      <c r="E37" s="3">
        <v>2.0699999999999998</v>
      </c>
      <c r="F37" s="3">
        <v>31.2</v>
      </c>
      <c r="G37" s="3">
        <v>609</v>
      </c>
      <c r="H37" s="3">
        <v>772</v>
      </c>
      <c r="I37" s="9">
        <f t="shared" si="1"/>
        <v>38.298311999999996</v>
      </c>
      <c r="Y37" s="5"/>
      <c r="AA37" s="5"/>
      <c r="AC37" s="5"/>
      <c r="AE37" s="5"/>
    </row>
    <row r="38" spans="1:31" x14ac:dyDescent="0.3">
      <c r="A38" s="6">
        <v>41319</v>
      </c>
      <c r="B38" s="3">
        <v>27</v>
      </c>
      <c r="D38" s="3">
        <v>0.76700000000000002</v>
      </c>
      <c r="E38" s="3">
        <v>1.95</v>
      </c>
      <c r="F38" s="3">
        <v>17.600000000000001</v>
      </c>
      <c r="G38" s="3">
        <v>351</v>
      </c>
      <c r="H38" s="3">
        <v>486</v>
      </c>
      <c r="I38" s="9">
        <f t="shared" si="1"/>
        <v>26.323440000000002</v>
      </c>
      <c r="Y38" s="5"/>
      <c r="AA38" s="5"/>
      <c r="AC38" s="5"/>
      <c r="AE38" s="5"/>
    </row>
    <row r="39" spans="1:31" x14ac:dyDescent="0.3">
      <c r="A39" s="6">
        <v>41319</v>
      </c>
      <c r="B39" s="3">
        <v>27</v>
      </c>
      <c r="D39" s="3">
        <v>0.74099999999999999</v>
      </c>
      <c r="E39" s="3">
        <v>1.68</v>
      </c>
      <c r="F39" s="3">
        <v>14.3</v>
      </c>
      <c r="G39" s="3">
        <v>351</v>
      </c>
      <c r="H39" s="3">
        <v>91</v>
      </c>
      <c r="I39" s="9">
        <f t="shared" si="1"/>
        <v>17.801784000000001</v>
      </c>
    </row>
    <row r="40" spans="1:31" x14ac:dyDescent="0.3">
      <c r="A40" s="6">
        <v>41319</v>
      </c>
      <c r="B40" s="3">
        <v>27</v>
      </c>
      <c r="J40" s="3">
        <f>SUM(I34:I39)</f>
        <v>126.42909800000001</v>
      </c>
      <c r="K40" s="3">
        <v>6</v>
      </c>
      <c r="L40" s="3">
        <v>115</v>
      </c>
      <c r="M40" s="3">
        <v>6</v>
      </c>
      <c r="N40" s="9">
        <f>K40/L40/M40</f>
        <v>8.6956521739130436E-3</v>
      </c>
      <c r="O40" s="9">
        <f>J40*N40/15.084405</f>
        <v>7.2882123018413084E-2</v>
      </c>
    </row>
    <row r="41" spans="1:31" x14ac:dyDescent="0.3">
      <c r="A41" s="6">
        <v>41319</v>
      </c>
      <c r="B41" s="3">
        <v>29</v>
      </c>
      <c r="C41" s="3" t="s">
        <v>18</v>
      </c>
      <c r="J41" s="3">
        <v>0</v>
      </c>
      <c r="K41" s="3">
        <v>0</v>
      </c>
      <c r="L41" s="3">
        <v>117</v>
      </c>
      <c r="M41" s="3">
        <v>6</v>
      </c>
      <c r="N41" s="9">
        <f>K41/L41/M41</f>
        <v>0</v>
      </c>
      <c r="O41" s="9">
        <f>J41*N41/15.084405</f>
        <v>0</v>
      </c>
      <c r="Y41" s="5"/>
      <c r="AA41" s="5"/>
      <c r="AC41" s="5"/>
      <c r="AE41" s="5"/>
    </row>
    <row r="42" spans="1:31" x14ac:dyDescent="0.3">
      <c r="A42" s="6">
        <v>41319</v>
      </c>
      <c r="B42" s="3">
        <v>31</v>
      </c>
      <c r="C42" s="3" t="s">
        <v>18</v>
      </c>
      <c r="J42" s="3">
        <v>0</v>
      </c>
      <c r="K42" s="3">
        <v>0</v>
      </c>
      <c r="L42" s="3">
        <v>115</v>
      </c>
      <c r="M42" s="3">
        <v>6</v>
      </c>
      <c r="N42" s="9">
        <f>K42/L42/M42</f>
        <v>0</v>
      </c>
      <c r="O42" s="9">
        <f>J42*N42/15.084405</f>
        <v>0</v>
      </c>
      <c r="Y42" s="5"/>
      <c r="AA42" s="5"/>
      <c r="AC42" s="5"/>
      <c r="AE42" s="5"/>
    </row>
    <row r="43" spans="1:31" x14ac:dyDescent="0.3">
      <c r="A43" s="6">
        <v>41332</v>
      </c>
      <c r="B43" s="3">
        <v>19</v>
      </c>
      <c r="D43" s="3">
        <v>0.46100000000000002</v>
      </c>
      <c r="E43" s="3">
        <v>2.29</v>
      </c>
      <c r="F43" s="3">
        <v>16.5</v>
      </c>
      <c r="G43" s="3">
        <v>270</v>
      </c>
      <c r="H43" s="3">
        <v>168</v>
      </c>
      <c r="I43" s="9">
        <f>D43*E43*F43</f>
        <v>17.418885</v>
      </c>
      <c r="Y43" s="5"/>
      <c r="AA43" s="5"/>
      <c r="AC43" s="5"/>
      <c r="AE43" s="5"/>
    </row>
    <row r="44" spans="1:31" x14ac:dyDescent="0.3">
      <c r="A44" s="6">
        <v>41332</v>
      </c>
      <c r="B44" s="3">
        <v>19</v>
      </c>
      <c r="D44" s="3">
        <v>0.45600000000000002</v>
      </c>
      <c r="E44" s="3">
        <v>2.34</v>
      </c>
      <c r="F44" s="3">
        <v>18</v>
      </c>
      <c r="G44" s="3">
        <v>398</v>
      </c>
      <c r="H44" s="3">
        <v>740</v>
      </c>
      <c r="I44" s="9">
        <f>D44*E44*F44</f>
        <v>19.206720000000001</v>
      </c>
      <c r="J44" s="3">
        <f>SUM(I43:I44)</f>
        <v>36.625605</v>
      </c>
      <c r="K44" s="3">
        <v>2</v>
      </c>
      <c r="L44" s="3">
        <v>120.8</v>
      </c>
      <c r="M44" s="3">
        <v>6</v>
      </c>
      <c r="N44" s="9">
        <f>K44/L44/M44</f>
        <v>2.7593818984547464E-3</v>
      </c>
      <c r="O44" s="9">
        <f>J44*N44/15.084405</f>
        <v>6.6999017499830889E-3</v>
      </c>
      <c r="Y44" s="5"/>
      <c r="AA44" s="5"/>
      <c r="AC44" s="5"/>
      <c r="AE44" s="5"/>
    </row>
    <row r="45" spans="1:31" x14ac:dyDescent="0.3">
      <c r="A45" s="6">
        <v>41332</v>
      </c>
      <c r="B45" s="3">
        <v>23</v>
      </c>
      <c r="D45" s="3">
        <v>0.51600000000000001</v>
      </c>
      <c r="E45" s="3">
        <v>2</v>
      </c>
      <c r="F45" s="3">
        <v>38.299999999999997</v>
      </c>
      <c r="G45" s="3">
        <v>146</v>
      </c>
      <c r="H45" s="3">
        <v>312</v>
      </c>
      <c r="I45" s="9">
        <f>D45*E45*F45</f>
        <v>39.525599999999997</v>
      </c>
      <c r="Y45" s="5"/>
      <c r="AA45" s="5"/>
      <c r="AC45" s="5"/>
      <c r="AE45" s="5"/>
    </row>
    <row r="46" spans="1:31" x14ac:dyDescent="0.3">
      <c r="A46" s="6">
        <v>41332</v>
      </c>
      <c r="B46" s="3">
        <v>23</v>
      </c>
      <c r="D46" s="3">
        <v>0.57199999999999995</v>
      </c>
      <c r="E46" s="3">
        <v>2.09</v>
      </c>
      <c r="F46" s="3">
        <v>35.200000000000003</v>
      </c>
      <c r="G46" s="3">
        <v>111</v>
      </c>
      <c r="H46" s="3">
        <v>693</v>
      </c>
      <c r="I46" s="9">
        <f>D46*E46*F46</f>
        <v>42.080895999999996</v>
      </c>
      <c r="J46" s="3">
        <f>SUM(I45:I46)</f>
        <v>81.606495999999993</v>
      </c>
      <c r="K46" s="3">
        <v>2</v>
      </c>
      <c r="L46" s="3">
        <v>105.4</v>
      </c>
      <c r="M46" s="3">
        <v>6</v>
      </c>
      <c r="N46" s="9">
        <f>K46/L46/M46</f>
        <v>3.1625553447185324E-3</v>
      </c>
      <c r="O46" s="9">
        <f>J46*N46/15.084405</f>
        <v>1.71093961007114E-2</v>
      </c>
      <c r="Y46" s="5"/>
      <c r="AA46" s="5"/>
      <c r="AC46" s="5"/>
      <c r="AE46" s="5"/>
    </row>
    <row r="47" spans="1:31" x14ac:dyDescent="0.3">
      <c r="A47" s="6">
        <v>41340</v>
      </c>
      <c r="B47" s="3">
        <v>25</v>
      </c>
      <c r="C47" s="3" t="s">
        <v>18</v>
      </c>
      <c r="J47" s="3">
        <v>0</v>
      </c>
      <c r="K47" s="3">
        <v>0</v>
      </c>
      <c r="L47" s="3">
        <v>79.3</v>
      </c>
      <c r="M47" s="3">
        <v>6</v>
      </c>
      <c r="N47" s="9">
        <f>K47/L47/M47</f>
        <v>0</v>
      </c>
      <c r="O47" s="9">
        <f>J47*N47/15.084405</f>
        <v>0</v>
      </c>
      <c r="Y47" s="5"/>
      <c r="AA47" s="5"/>
      <c r="AC47" s="5"/>
      <c r="AE47" s="5"/>
    </row>
    <row r="48" spans="1:31" x14ac:dyDescent="0.3">
      <c r="A48" s="6">
        <v>41340</v>
      </c>
      <c r="B48" s="3">
        <v>27</v>
      </c>
      <c r="C48" s="3" t="s">
        <v>18</v>
      </c>
      <c r="J48" s="3">
        <v>0</v>
      </c>
      <c r="K48" s="3">
        <v>0</v>
      </c>
      <c r="L48" s="3">
        <v>95.9</v>
      </c>
      <c r="M48" s="3">
        <v>6</v>
      </c>
      <c r="N48" s="9">
        <f>K48/L48/M48</f>
        <v>0</v>
      </c>
      <c r="O48" s="9">
        <f>J48*N48/15.084405</f>
        <v>0</v>
      </c>
      <c r="Y48" s="5"/>
      <c r="AA48" s="5"/>
      <c r="AC48" s="5"/>
      <c r="AE48" s="5"/>
    </row>
    <row r="49" spans="1:31" x14ac:dyDescent="0.3">
      <c r="A49" s="6">
        <v>41340</v>
      </c>
      <c r="B49" s="3">
        <v>29</v>
      </c>
      <c r="C49" s="3" t="s">
        <v>18</v>
      </c>
      <c r="J49" s="3">
        <v>0</v>
      </c>
      <c r="K49" s="3">
        <v>0</v>
      </c>
      <c r="L49" s="3">
        <v>74.8</v>
      </c>
      <c r="M49" s="3">
        <v>6</v>
      </c>
      <c r="N49" s="9">
        <f>K49/L49/M49</f>
        <v>0</v>
      </c>
      <c r="O49" s="9">
        <f>J49*N49/15.084405</f>
        <v>0</v>
      </c>
      <c r="Y49" s="5"/>
      <c r="AA49" s="5"/>
      <c r="AC49" s="5"/>
      <c r="AE49" s="5"/>
    </row>
    <row r="50" spans="1:31" x14ac:dyDescent="0.3">
      <c r="A50" s="6">
        <v>41340</v>
      </c>
      <c r="B50" s="3">
        <v>31</v>
      </c>
      <c r="D50" s="3">
        <v>0.40100000000000002</v>
      </c>
      <c r="E50" s="3">
        <v>2.4500000000000002</v>
      </c>
      <c r="F50" s="3">
        <v>17.399999999999999</v>
      </c>
      <c r="G50" s="3">
        <v>512</v>
      </c>
      <c r="H50" s="3">
        <v>772</v>
      </c>
      <c r="I50" s="9">
        <f>D50*E50*F50</f>
        <v>17.094630000000002</v>
      </c>
      <c r="Y50" s="5"/>
      <c r="AA50" s="5"/>
      <c r="AC50" s="5"/>
      <c r="AE50" s="5"/>
    </row>
    <row r="51" spans="1:31" x14ac:dyDescent="0.3">
      <c r="A51" s="6">
        <v>41340</v>
      </c>
      <c r="B51" s="3">
        <v>31</v>
      </c>
      <c r="D51" s="3">
        <v>0.44900000000000001</v>
      </c>
      <c r="E51" s="3">
        <v>2.19</v>
      </c>
      <c r="F51" s="3">
        <v>20.9</v>
      </c>
      <c r="G51" s="3">
        <v>123</v>
      </c>
      <c r="H51" s="3">
        <v>631</v>
      </c>
      <c r="I51" s="9">
        <f>D51*E51*F51</f>
        <v>20.551178999999998</v>
      </c>
      <c r="Y51" s="5"/>
      <c r="AA51" s="5"/>
      <c r="AC51" s="5"/>
      <c r="AE51" s="5"/>
    </row>
    <row r="52" spans="1:31" x14ac:dyDescent="0.3">
      <c r="A52" s="6">
        <v>41340</v>
      </c>
      <c r="B52" s="3">
        <v>31</v>
      </c>
      <c r="D52" s="3">
        <v>0.57599999999999996</v>
      </c>
      <c r="E52" s="3">
        <v>1.54</v>
      </c>
      <c r="F52" s="3">
        <v>17.3</v>
      </c>
      <c r="G52" s="3">
        <v>647</v>
      </c>
      <c r="H52" s="3">
        <v>683</v>
      </c>
      <c r="I52" s="9">
        <f>D52*E52*F52</f>
        <v>15.345791999999999</v>
      </c>
      <c r="Y52" s="5"/>
      <c r="AA52" s="5"/>
      <c r="AC52" s="5"/>
      <c r="AE52" s="5"/>
    </row>
    <row r="53" spans="1:31" x14ac:dyDescent="0.3">
      <c r="A53" s="6">
        <v>41340</v>
      </c>
      <c r="B53" s="3">
        <v>31</v>
      </c>
      <c r="D53" s="3">
        <v>0.73699999999999999</v>
      </c>
      <c r="E53" s="3">
        <v>2.67</v>
      </c>
      <c r="F53" s="3">
        <v>26.7</v>
      </c>
      <c r="G53" s="3">
        <v>262</v>
      </c>
      <c r="H53" s="3">
        <v>825</v>
      </c>
      <c r="I53" s="9">
        <f>D53*E53*F53</f>
        <v>52.539992999999996</v>
      </c>
      <c r="Y53" s="5"/>
      <c r="AA53" s="5"/>
      <c r="AC53" s="5"/>
      <c r="AE53" s="5"/>
    </row>
    <row r="54" spans="1:31" x14ac:dyDescent="0.3">
      <c r="A54" s="6">
        <v>41340</v>
      </c>
      <c r="B54" s="3">
        <v>31</v>
      </c>
      <c r="J54" s="3">
        <f>SUM(I50:I53)</f>
        <v>105.531594</v>
      </c>
      <c r="K54" s="3">
        <v>4</v>
      </c>
      <c r="L54" s="3">
        <v>115</v>
      </c>
      <c r="M54" s="3">
        <v>6</v>
      </c>
      <c r="N54" s="9">
        <f>K54/L54/M54</f>
        <v>5.7971014492753624E-3</v>
      </c>
      <c r="O54" s="9">
        <f>J54*N54/15.084405</f>
        <v>4.0556943182163241E-2</v>
      </c>
      <c r="Y54" s="5"/>
      <c r="AA54" s="5"/>
      <c r="AC54" s="5"/>
      <c r="AE54" s="5"/>
    </row>
    <row r="55" spans="1:31" x14ac:dyDescent="0.3">
      <c r="A55" s="6">
        <v>41340</v>
      </c>
      <c r="B55" s="3">
        <v>33</v>
      </c>
      <c r="C55" s="3" t="s">
        <v>18</v>
      </c>
      <c r="J55" s="3">
        <v>0</v>
      </c>
      <c r="K55" s="3">
        <v>0</v>
      </c>
      <c r="L55" s="3">
        <v>117</v>
      </c>
      <c r="M55" s="3">
        <v>6</v>
      </c>
      <c r="N55" s="9">
        <f>K55/L55/M55</f>
        <v>0</v>
      </c>
      <c r="O55" s="9">
        <f>J55*N55/15.084405</f>
        <v>0</v>
      </c>
      <c r="Y55" s="5"/>
      <c r="AA55" s="5"/>
      <c r="AC55" s="5"/>
      <c r="AE55" s="5"/>
    </row>
    <row r="56" spans="1:31" x14ac:dyDescent="0.3">
      <c r="A56" s="6">
        <v>41340</v>
      </c>
      <c r="B56" s="3">
        <v>35</v>
      </c>
      <c r="D56" s="3">
        <v>0.41599999999999998</v>
      </c>
      <c r="E56" s="3">
        <v>1.68</v>
      </c>
      <c r="F56" s="3">
        <v>12.8</v>
      </c>
      <c r="G56" s="3">
        <v>278</v>
      </c>
      <c r="H56" s="3">
        <v>789</v>
      </c>
      <c r="I56" s="9">
        <f>D56*E56*F56</f>
        <v>8.9456639999999989</v>
      </c>
      <c r="J56" s="3">
        <f>I56</f>
        <v>8.9456639999999989</v>
      </c>
      <c r="K56" s="3">
        <v>1</v>
      </c>
      <c r="L56" s="3">
        <v>107.4</v>
      </c>
      <c r="M56" s="3">
        <v>6</v>
      </c>
      <c r="N56" s="9">
        <f>K56/L56/M56</f>
        <v>1.5518311607697081E-3</v>
      </c>
      <c r="O56" s="9">
        <f>J56*N56/15.084405</f>
        <v>9.2029882179481314E-4</v>
      </c>
      <c r="Y56" s="5"/>
      <c r="AA56" s="5"/>
      <c r="AC56" s="5"/>
      <c r="AE56" s="5"/>
    </row>
    <row r="57" spans="1:31" x14ac:dyDescent="0.3">
      <c r="A57" s="6">
        <v>41340</v>
      </c>
      <c r="B57" s="3">
        <v>37</v>
      </c>
      <c r="C57" s="3" t="s">
        <v>18</v>
      </c>
      <c r="J57" s="3">
        <v>0</v>
      </c>
      <c r="K57" s="3">
        <v>0</v>
      </c>
      <c r="L57" s="3">
        <v>115</v>
      </c>
      <c r="M57" s="3">
        <v>6</v>
      </c>
      <c r="N57" s="9">
        <f>K57/L57/M57</f>
        <v>0</v>
      </c>
      <c r="O57" s="9">
        <f>J57*N57/15.084405</f>
        <v>0</v>
      </c>
      <c r="Y57" s="5"/>
      <c r="AA57" s="5"/>
      <c r="AC57" s="5"/>
      <c r="AE57" s="5"/>
    </row>
    <row r="58" spans="1:31" ht="16.8" customHeight="1" x14ac:dyDescent="0.3">
      <c r="A58" s="6">
        <v>41340</v>
      </c>
      <c r="B58" s="3">
        <v>39</v>
      </c>
      <c r="D58" s="3">
        <v>0.54600000000000004</v>
      </c>
      <c r="E58" s="3">
        <v>1.93</v>
      </c>
      <c r="F58" s="3">
        <v>22</v>
      </c>
      <c r="G58" s="3">
        <v>333</v>
      </c>
      <c r="H58" s="3">
        <v>887</v>
      </c>
      <c r="I58" s="9">
        <f>D58*E58*F58</f>
        <v>23.183159999999997</v>
      </c>
      <c r="Y58" s="5"/>
      <c r="AA58" s="5"/>
      <c r="AC58" s="5"/>
      <c r="AE58" s="5"/>
    </row>
    <row r="59" spans="1:31" x14ac:dyDescent="0.3">
      <c r="A59" s="6">
        <v>41340</v>
      </c>
      <c r="B59" s="3">
        <v>39</v>
      </c>
      <c r="D59" s="3">
        <v>0.40899999999999997</v>
      </c>
      <c r="E59" s="3">
        <v>1.3</v>
      </c>
      <c r="F59" s="3">
        <v>18.2</v>
      </c>
      <c r="G59" s="3">
        <v>419</v>
      </c>
      <c r="H59" s="3">
        <v>447</v>
      </c>
      <c r="I59" s="9">
        <f>D59*E59*F59</f>
        <v>9.6769399999999983</v>
      </c>
      <c r="Y59" s="5"/>
      <c r="AA59" s="5"/>
      <c r="AC59" s="5"/>
      <c r="AE59" s="5"/>
    </row>
    <row r="60" spans="1:31" x14ac:dyDescent="0.3">
      <c r="A60" s="6">
        <v>41340</v>
      </c>
      <c r="B60" s="3">
        <v>39</v>
      </c>
      <c r="D60" s="3">
        <v>0.47499999999999998</v>
      </c>
      <c r="E60" s="3">
        <v>1.6</v>
      </c>
      <c r="F60" s="3">
        <v>16</v>
      </c>
      <c r="G60" s="3">
        <v>703</v>
      </c>
      <c r="H60" s="3">
        <v>948</v>
      </c>
      <c r="I60" s="9">
        <f>D60*E60*F60</f>
        <v>12.16</v>
      </c>
      <c r="J60" s="3">
        <f>SUM(I58:I60)</f>
        <v>45.020099999999999</v>
      </c>
      <c r="K60" s="3">
        <v>3</v>
      </c>
      <c r="L60" s="3">
        <v>75.7</v>
      </c>
      <c r="M60" s="3">
        <v>6</v>
      </c>
      <c r="N60" s="9">
        <f>K60/L60/M60</f>
        <v>6.6050198150594446E-3</v>
      </c>
      <c r="O60" s="9">
        <f>J60*N60/15.084405</f>
        <v>1.9712985203987673E-2</v>
      </c>
      <c r="Y60" s="5"/>
      <c r="AA60" s="5"/>
      <c r="AC60" s="5"/>
      <c r="AE60" s="5"/>
    </row>
    <row r="61" spans="1:31" x14ac:dyDescent="0.3">
      <c r="A61" s="6">
        <v>41340</v>
      </c>
      <c r="B61" s="3">
        <v>41</v>
      </c>
      <c r="C61" s="3" t="s">
        <v>18</v>
      </c>
      <c r="J61" s="3">
        <v>0</v>
      </c>
      <c r="K61" s="3">
        <v>0</v>
      </c>
      <c r="L61" s="3">
        <v>107.4</v>
      </c>
      <c r="M61" s="3">
        <v>6</v>
      </c>
      <c r="N61" s="9">
        <f>K61/L61/M61</f>
        <v>0</v>
      </c>
      <c r="Y61" s="5"/>
      <c r="AA61" s="5"/>
      <c r="AC61" s="5"/>
      <c r="AE61" s="5"/>
    </row>
    <row r="62" spans="1:31" x14ac:dyDescent="0.3">
      <c r="A62" s="6">
        <v>41340</v>
      </c>
      <c r="B62" s="3">
        <v>43</v>
      </c>
      <c r="D62" s="3">
        <v>0.60099999999999998</v>
      </c>
      <c r="E62" s="3">
        <v>2.4300000000000002</v>
      </c>
      <c r="F62" s="3">
        <v>22.7</v>
      </c>
      <c r="G62" s="3">
        <v>674</v>
      </c>
      <c r="H62" s="3">
        <v>372</v>
      </c>
      <c r="I62" s="9">
        <f>D62*E62*F62</f>
        <v>33.151761</v>
      </c>
      <c r="Y62" s="5"/>
      <c r="AA62" s="5"/>
      <c r="AC62" s="5"/>
      <c r="AE62" s="5"/>
    </row>
    <row r="63" spans="1:31" x14ac:dyDescent="0.3">
      <c r="A63" s="6">
        <v>41340</v>
      </c>
      <c r="B63" s="3">
        <v>43</v>
      </c>
      <c r="J63" s="3">
        <f>I62</f>
        <v>33.151761</v>
      </c>
      <c r="K63" s="3">
        <v>1</v>
      </c>
      <c r="L63" s="3">
        <v>90.1</v>
      </c>
      <c r="M63" s="3">
        <v>6</v>
      </c>
      <c r="N63" s="9">
        <f>K63/L63/M63</f>
        <v>1.8497965223825382E-3</v>
      </c>
      <c r="O63" s="9">
        <f>J63*N63/15.084405</f>
        <v>4.0653915224801414E-3</v>
      </c>
      <c r="Y63" s="5"/>
      <c r="AA63" s="5"/>
      <c r="AC63" s="5"/>
      <c r="AE63" s="5"/>
    </row>
    <row r="64" spans="1:31" x14ac:dyDescent="0.3">
      <c r="A64" s="6">
        <v>41340</v>
      </c>
      <c r="B64" s="3">
        <v>45</v>
      </c>
      <c r="D64" s="3">
        <v>0.40300000000000002</v>
      </c>
      <c r="E64" s="3">
        <v>1.6</v>
      </c>
      <c r="F64" s="3">
        <v>19.399999999999999</v>
      </c>
      <c r="G64" s="3">
        <v>566</v>
      </c>
      <c r="H64" s="3">
        <v>471</v>
      </c>
      <c r="I64" s="9">
        <f t="shared" ref="I64:I95" si="2">D64*E64*F64</f>
        <v>12.509119999999999</v>
      </c>
    </row>
    <row r="65" spans="1:31" x14ac:dyDescent="0.3">
      <c r="A65" s="6">
        <v>41340</v>
      </c>
      <c r="B65" s="3">
        <v>45</v>
      </c>
      <c r="D65" s="3">
        <v>0.40100000000000002</v>
      </c>
      <c r="E65" s="3">
        <v>1.45</v>
      </c>
      <c r="F65" s="3">
        <v>23.5</v>
      </c>
      <c r="G65" s="3">
        <v>566</v>
      </c>
      <c r="H65" s="3">
        <v>32</v>
      </c>
      <c r="I65" s="9">
        <f t="shared" si="2"/>
        <v>13.664075</v>
      </c>
      <c r="J65" s="3">
        <f>SUM(I64:I65)</f>
        <v>26.173195</v>
      </c>
      <c r="K65" s="3">
        <v>2</v>
      </c>
      <c r="L65" s="3">
        <v>105.5</v>
      </c>
      <c r="M65" s="3">
        <v>6</v>
      </c>
      <c r="N65" s="9">
        <f>K65/L65/M65</f>
        <v>3.1595576619273306E-3</v>
      </c>
      <c r="O65" s="9">
        <f>J65*N65/15.084405</f>
        <v>5.4821995829048677E-3</v>
      </c>
    </row>
    <row r="66" spans="1:31" x14ac:dyDescent="0.3">
      <c r="A66" s="6">
        <v>41340</v>
      </c>
      <c r="B66" s="3">
        <v>47</v>
      </c>
      <c r="D66" s="3">
        <v>0.443</v>
      </c>
      <c r="E66" s="3">
        <v>3.62</v>
      </c>
      <c r="F66" s="3">
        <v>37.4</v>
      </c>
      <c r="G66" s="3">
        <v>252</v>
      </c>
      <c r="H66" s="3">
        <v>548</v>
      </c>
      <c r="I66" s="9">
        <f t="shared" si="2"/>
        <v>59.976883999999998</v>
      </c>
    </row>
    <row r="67" spans="1:31" x14ac:dyDescent="0.3">
      <c r="A67" s="6">
        <v>41340</v>
      </c>
      <c r="B67" s="3">
        <v>47</v>
      </c>
      <c r="D67" s="3">
        <v>0.68200000000000005</v>
      </c>
      <c r="E67" s="3">
        <v>1.85</v>
      </c>
      <c r="F67" s="3">
        <v>12.7</v>
      </c>
      <c r="G67" s="3">
        <v>311</v>
      </c>
      <c r="H67" s="3">
        <v>468</v>
      </c>
      <c r="I67" s="9">
        <f t="shared" si="2"/>
        <v>16.023589999999999</v>
      </c>
    </row>
    <row r="68" spans="1:31" x14ac:dyDescent="0.3">
      <c r="A68" s="6">
        <v>41340</v>
      </c>
      <c r="B68" s="3">
        <v>47</v>
      </c>
      <c r="D68" s="3">
        <v>0.873</v>
      </c>
      <c r="E68" s="3">
        <v>2.0699999999999998</v>
      </c>
      <c r="F68" s="3">
        <v>17.3</v>
      </c>
      <c r="G68" s="3">
        <v>320</v>
      </c>
      <c r="H68" s="3">
        <v>179</v>
      </c>
      <c r="I68" s="9">
        <f t="shared" si="2"/>
        <v>31.263002999999998</v>
      </c>
    </row>
    <row r="69" spans="1:31" x14ac:dyDescent="0.3">
      <c r="A69" s="6">
        <v>41340</v>
      </c>
      <c r="B69" s="3">
        <v>47</v>
      </c>
      <c r="D69" s="3">
        <v>0.501</v>
      </c>
      <c r="E69" s="3">
        <v>2.58</v>
      </c>
      <c r="F69" s="3">
        <v>24</v>
      </c>
      <c r="G69" s="3">
        <v>351</v>
      </c>
      <c r="H69" s="3">
        <v>470</v>
      </c>
      <c r="I69" s="9">
        <f t="shared" si="2"/>
        <v>31.021920000000001</v>
      </c>
    </row>
    <row r="70" spans="1:31" x14ac:dyDescent="0.3">
      <c r="A70" s="6">
        <v>41340</v>
      </c>
      <c r="B70" s="3">
        <v>47</v>
      </c>
      <c r="D70" s="3">
        <v>0.626</v>
      </c>
      <c r="E70" s="3">
        <v>2.2799999999999998</v>
      </c>
      <c r="F70" s="3">
        <v>16.899999999999999</v>
      </c>
      <c r="G70" s="3">
        <v>389</v>
      </c>
      <c r="H70" s="3">
        <v>34</v>
      </c>
      <c r="I70" s="9">
        <f t="shared" si="2"/>
        <v>24.121031999999996</v>
      </c>
    </row>
    <row r="71" spans="1:31" x14ac:dyDescent="0.3">
      <c r="A71" s="6">
        <v>41340</v>
      </c>
      <c r="B71" s="3">
        <v>47</v>
      </c>
      <c r="D71" s="3">
        <v>0.498</v>
      </c>
      <c r="E71" s="3">
        <v>2.19</v>
      </c>
      <c r="F71" s="3">
        <v>17.3</v>
      </c>
      <c r="G71" s="3">
        <v>503</v>
      </c>
      <c r="H71" s="3">
        <v>600</v>
      </c>
      <c r="I71" s="9">
        <f t="shared" si="2"/>
        <v>18.867726000000001</v>
      </c>
    </row>
    <row r="72" spans="1:31" x14ac:dyDescent="0.3">
      <c r="A72" s="6">
        <v>41340</v>
      </c>
      <c r="B72" s="3">
        <v>47</v>
      </c>
      <c r="D72" s="3">
        <v>0.40600000000000003</v>
      </c>
      <c r="E72" s="3">
        <v>2.19</v>
      </c>
      <c r="F72" s="3">
        <v>14.6</v>
      </c>
      <c r="G72" s="3">
        <v>502</v>
      </c>
      <c r="H72" s="3">
        <v>675</v>
      </c>
      <c r="I72" s="9">
        <f t="shared" si="2"/>
        <v>12.981444</v>
      </c>
    </row>
    <row r="73" spans="1:31" x14ac:dyDescent="0.3">
      <c r="A73" s="6">
        <v>41340</v>
      </c>
      <c r="B73" s="3">
        <v>47</v>
      </c>
      <c r="D73" s="3">
        <v>0.432</v>
      </c>
      <c r="E73" s="3">
        <v>2.08</v>
      </c>
      <c r="F73" s="3">
        <v>11.4</v>
      </c>
      <c r="G73" s="3">
        <v>503</v>
      </c>
      <c r="H73" s="3">
        <v>357</v>
      </c>
      <c r="I73" s="9">
        <f t="shared" si="2"/>
        <v>10.243584</v>
      </c>
    </row>
    <row r="74" spans="1:31" x14ac:dyDescent="0.3">
      <c r="A74" s="6">
        <v>41340</v>
      </c>
      <c r="B74" s="3">
        <v>47</v>
      </c>
      <c r="D74" s="3">
        <v>0.499</v>
      </c>
      <c r="E74" s="3">
        <v>3.76</v>
      </c>
      <c r="F74" s="3">
        <v>41.3</v>
      </c>
      <c r="G74" s="3">
        <v>187</v>
      </c>
      <c r="H74" s="3">
        <v>237</v>
      </c>
      <c r="I74" s="9">
        <f t="shared" si="2"/>
        <v>77.488711999999992</v>
      </c>
    </row>
    <row r="75" spans="1:31" x14ac:dyDescent="0.3">
      <c r="A75" s="6">
        <v>41340</v>
      </c>
      <c r="B75" s="3">
        <v>47</v>
      </c>
      <c r="D75" s="3">
        <v>0.45</v>
      </c>
      <c r="E75" s="3">
        <v>1.74</v>
      </c>
      <c r="F75" s="3">
        <v>14</v>
      </c>
      <c r="G75" s="3">
        <v>310</v>
      </c>
      <c r="H75" s="3">
        <v>36</v>
      </c>
      <c r="I75" s="9">
        <f t="shared" si="2"/>
        <v>10.962</v>
      </c>
    </row>
    <row r="76" spans="1:31" x14ac:dyDescent="0.3">
      <c r="A76" s="6">
        <v>41340</v>
      </c>
      <c r="B76" s="3">
        <v>47</v>
      </c>
      <c r="D76" s="3">
        <v>0.66400000000000003</v>
      </c>
      <c r="E76" s="3">
        <v>2.13</v>
      </c>
      <c r="F76" s="3">
        <v>25.5</v>
      </c>
      <c r="G76" s="3">
        <v>320</v>
      </c>
      <c r="H76" s="3">
        <v>166</v>
      </c>
      <c r="I76" s="9">
        <f t="shared" si="2"/>
        <v>36.065159999999999</v>
      </c>
    </row>
    <row r="77" spans="1:31" x14ac:dyDescent="0.3">
      <c r="A77" s="6">
        <v>41340</v>
      </c>
      <c r="B77" s="3">
        <v>47</v>
      </c>
      <c r="D77" s="3">
        <v>0.58599999999999997</v>
      </c>
      <c r="E77" s="3">
        <v>2.58</v>
      </c>
      <c r="F77" s="3">
        <v>21.5</v>
      </c>
      <c r="G77" s="3">
        <v>369</v>
      </c>
      <c r="H77" s="3">
        <v>88</v>
      </c>
      <c r="I77" s="9">
        <f t="shared" si="2"/>
        <v>32.505420000000001</v>
      </c>
    </row>
    <row r="78" spans="1:31" x14ac:dyDescent="0.3">
      <c r="A78" s="6">
        <v>41340</v>
      </c>
      <c r="B78" s="3">
        <v>47</v>
      </c>
      <c r="D78" s="3">
        <v>0.40100000000000002</v>
      </c>
      <c r="E78" s="3">
        <v>1.71</v>
      </c>
      <c r="F78" s="3">
        <v>16.2</v>
      </c>
      <c r="G78" s="3">
        <v>389</v>
      </c>
      <c r="H78" s="3">
        <v>62</v>
      </c>
      <c r="I78" s="9">
        <f t="shared" si="2"/>
        <v>11.108502</v>
      </c>
    </row>
    <row r="79" spans="1:31" x14ac:dyDescent="0.3">
      <c r="A79" s="6">
        <v>41340</v>
      </c>
      <c r="B79" s="3">
        <v>47</v>
      </c>
      <c r="D79" s="3">
        <v>0.52100000000000002</v>
      </c>
      <c r="E79" s="3">
        <v>2.0699999999999998</v>
      </c>
      <c r="F79" s="3">
        <v>19.8</v>
      </c>
      <c r="G79" s="3">
        <v>556</v>
      </c>
      <c r="H79" s="3">
        <v>166</v>
      </c>
      <c r="I79" s="9">
        <f t="shared" si="2"/>
        <v>21.353706000000003</v>
      </c>
      <c r="Y79" s="5"/>
      <c r="AA79" s="5"/>
      <c r="AC79" s="5"/>
      <c r="AE79" s="5"/>
    </row>
    <row r="80" spans="1:31" x14ac:dyDescent="0.3">
      <c r="A80" s="6">
        <v>41340</v>
      </c>
      <c r="B80" s="3">
        <v>47</v>
      </c>
      <c r="D80" s="3">
        <v>0.437</v>
      </c>
      <c r="E80" s="3">
        <v>1.98</v>
      </c>
      <c r="F80" s="3">
        <v>23.9</v>
      </c>
      <c r="G80" s="3">
        <v>204</v>
      </c>
      <c r="H80" s="3">
        <v>124</v>
      </c>
      <c r="I80" s="9">
        <f t="shared" si="2"/>
        <v>20.679714000000001</v>
      </c>
      <c r="Y80" s="5"/>
      <c r="AA80" s="5"/>
      <c r="AC80" s="5"/>
      <c r="AE80" s="5"/>
    </row>
    <row r="81" spans="1:31" x14ac:dyDescent="0.3">
      <c r="A81" s="6">
        <v>41340</v>
      </c>
      <c r="B81" s="3">
        <v>47</v>
      </c>
      <c r="D81" s="3">
        <v>0.49099999999999999</v>
      </c>
      <c r="E81" s="3">
        <v>2.11</v>
      </c>
      <c r="F81" s="3">
        <v>17.100000000000001</v>
      </c>
      <c r="G81" s="3">
        <v>378</v>
      </c>
      <c r="H81" s="3">
        <v>541</v>
      </c>
      <c r="I81" s="9">
        <f t="shared" si="2"/>
        <v>17.715771</v>
      </c>
      <c r="Y81" s="5"/>
      <c r="AA81" s="5"/>
      <c r="AC81" s="5"/>
      <c r="AE81" s="5"/>
    </row>
    <row r="82" spans="1:31" x14ac:dyDescent="0.3">
      <c r="A82" s="6">
        <v>41340</v>
      </c>
      <c r="B82" s="3">
        <v>47</v>
      </c>
      <c r="D82" s="3">
        <v>0.88800000000000001</v>
      </c>
      <c r="E82" s="3">
        <v>2.39</v>
      </c>
      <c r="F82" s="3">
        <v>21</v>
      </c>
      <c r="G82" s="3">
        <v>431</v>
      </c>
      <c r="H82" s="3">
        <v>421</v>
      </c>
      <c r="I82" s="9">
        <f t="shared" si="2"/>
        <v>44.568720000000006</v>
      </c>
      <c r="Y82" s="5"/>
      <c r="AA82" s="5"/>
      <c r="AC82" s="5"/>
      <c r="AE82" s="5"/>
    </row>
    <row r="83" spans="1:31" x14ac:dyDescent="0.3">
      <c r="A83" s="6">
        <v>41340</v>
      </c>
      <c r="B83" s="3">
        <v>47</v>
      </c>
      <c r="D83" s="3">
        <v>0.61399999999999999</v>
      </c>
      <c r="E83" s="3">
        <v>2.4500000000000002</v>
      </c>
      <c r="F83" s="3">
        <v>20.8</v>
      </c>
      <c r="G83" s="3">
        <v>496</v>
      </c>
      <c r="H83" s="3">
        <v>440</v>
      </c>
      <c r="I83" s="9">
        <f t="shared" si="2"/>
        <v>31.289440000000006</v>
      </c>
      <c r="Y83" s="5"/>
      <c r="AA83" s="5"/>
      <c r="AC83" s="5"/>
      <c r="AE83" s="5"/>
    </row>
    <row r="84" spans="1:31" x14ac:dyDescent="0.3">
      <c r="A84" s="6">
        <v>41340</v>
      </c>
      <c r="B84" s="3">
        <v>47</v>
      </c>
      <c r="D84" s="3">
        <v>0.432</v>
      </c>
      <c r="E84" s="3">
        <v>2.25</v>
      </c>
      <c r="F84" s="3">
        <v>14.3</v>
      </c>
      <c r="G84" s="3">
        <v>609</v>
      </c>
      <c r="H84" s="3">
        <v>45</v>
      </c>
      <c r="I84" s="9">
        <f t="shared" si="2"/>
        <v>13.8996</v>
      </c>
      <c r="J84" s="3">
        <f>SUM(I66:I84)</f>
        <v>522.13592799999992</v>
      </c>
      <c r="K84" s="3">
        <v>19</v>
      </c>
      <c r="L84" s="3">
        <v>78.599999999999994</v>
      </c>
      <c r="M84" s="3">
        <v>6</v>
      </c>
      <c r="N84" s="9">
        <f>K84/L84/M84</f>
        <v>4.0288379983036478E-2</v>
      </c>
      <c r="O84" s="9">
        <f>J84*N84/15.084405</f>
        <v>1.3945535584638156</v>
      </c>
      <c r="Y84" s="5"/>
      <c r="AA84" s="5"/>
      <c r="AC84" s="5"/>
      <c r="AE84" s="5"/>
    </row>
    <row r="85" spans="1:31" x14ac:dyDescent="0.3">
      <c r="A85" s="6">
        <v>41319</v>
      </c>
      <c r="B85" s="3">
        <v>94</v>
      </c>
      <c r="C85" s="3" t="s">
        <v>18</v>
      </c>
      <c r="J85" s="3">
        <v>0</v>
      </c>
      <c r="K85" s="3">
        <v>0</v>
      </c>
      <c r="L85" s="3">
        <v>65.2</v>
      </c>
      <c r="M85" s="3">
        <v>6</v>
      </c>
      <c r="N85" s="9">
        <f>K85/L85/M85</f>
        <v>0</v>
      </c>
      <c r="O85" s="9">
        <f>J85*N85/15.084405</f>
        <v>0</v>
      </c>
      <c r="Y85" s="5"/>
      <c r="AA85" s="5"/>
      <c r="AC85" s="5"/>
      <c r="AE85" s="5"/>
    </row>
    <row r="86" spans="1:31" x14ac:dyDescent="0.3">
      <c r="A86" s="6">
        <v>41319</v>
      </c>
      <c r="B86" s="3">
        <v>96</v>
      </c>
      <c r="D86" s="3">
        <v>0.41599999999999998</v>
      </c>
      <c r="E86" s="3">
        <v>2.78</v>
      </c>
      <c r="F86" s="3">
        <v>25.6</v>
      </c>
      <c r="G86" s="3">
        <v>355</v>
      </c>
      <c r="H86" s="3">
        <v>505</v>
      </c>
      <c r="I86" s="9">
        <f t="shared" si="2"/>
        <v>29.605888</v>
      </c>
      <c r="J86" s="3">
        <f>I86</f>
        <v>29.605888</v>
      </c>
      <c r="K86" s="3">
        <v>1</v>
      </c>
      <c r="L86" s="3">
        <v>115</v>
      </c>
      <c r="M86" s="3">
        <v>6</v>
      </c>
      <c r="N86" s="9">
        <f>K86/L86/M86</f>
        <v>1.4492753623188406E-3</v>
      </c>
      <c r="O86" s="9">
        <f>J86*N86/15.084405</f>
        <v>2.8444664577735096E-3</v>
      </c>
      <c r="Y86" s="5"/>
      <c r="AA86" s="5"/>
      <c r="AC86" s="5"/>
      <c r="AE86" s="5"/>
    </row>
    <row r="87" spans="1:31" x14ac:dyDescent="0.3">
      <c r="A87" s="6">
        <v>41319</v>
      </c>
      <c r="B87" s="3">
        <v>98</v>
      </c>
      <c r="D87" s="3">
        <v>0.70699999999999996</v>
      </c>
      <c r="E87" s="3">
        <v>1.99</v>
      </c>
      <c r="F87" s="3">
        <v>17.899999999999999</v>
      </c>
      <c r="G87" s="3">
        <v>115</v>
      </c>
      <c r="H87" s="3">
        <v>750</v>
      </c>
      <c r="I87" s="9">
        <f t="shared" si="2"/>
        <v>25.184047</v>
      </c>
      <c r="Y87" s="5"/>
      <c r="AA87" s="5"/>
      <c r="AC87" s="5"/>
      <c r="AE87" s="5"/>
    </row>
    <row r="88" spans="1:31" x14ac:dyDescent="0.3">
      <c r="A88" s="6">
        <v>41319</v>
      </c>
      <c r="B88" s="3">
        <v>98</v>
      </c>
      <c r="D88" s="3">
        <v>0.49099999999999999</v>
      </c>
      <c r="E88" s="3">
        <v>2.6</v>
      </c>
      <c r="F88" s="3">
        <v>29.2</v>
      </c>
      <c r="G88" s="3">
        <v>518</v>
      </c>
      <c r="H88" s="3">
        <v>645</v>
      </c>
      <c r="I88" s="9">
        <f t="shared" si="2"/>
        <v>37.276719999999997</v>
      </c>
      <c r="Y88" s="5"/>
      <c r="AA88" s="5"/>
      <c r="AC88" s="5"/>
      <c r="AE88" s="5"/>
    </row>
    <row r="89" spans="1:31" x14ac:dyDescent="0.3">
      <c r="A89" s="6">
        <v>41319</v>
      </c>
      <c r="B89" s="3">
        <v>98</v>
      </c>
      <c r="D89" s="3">
        <v>0.65</v>
      </c>
      <c r="E89" s="3">
        <v>1.61</v>
      </c>
      <c r="F89" s="3">
        <v>16.3</v>
      </c>
      <c r="G89" s="3">
        <v>116</v>
      </c>
      <c r="H89" s="3">
        <v>647</v>
      </c>
      <c r="I89" s="9">
        <f t="shared" si="2"/>
        <v>17.057950000000005</v>
      </c>
      <c r="Y89" s="5"/>
      <c r="AA89" s="5"/>
      <c r="AC89" s="5"/>
      <c r="AE89" s="5"/>
    </row>
    <row r="90" spans="1:31" x14ac:dyDescent="0.3">
      <c r="A90" s="6">
        <v>41319</v>
      </c>
      <c r="B90" s="3">
        <v>98</v>
      </c>
      <c r="D90" s="3">
        <v>0.40100000000000002</v>
      </c>
      <c r="E90" s="3">
        <v>2.08</v>
      </c>
      <c r="F90" s="3">
        <v>14.2</v>
      </c>
      <c r="G90" s="3">
        <v>125</v>
      </c>
      <c r="H90" s="3">
        <v>186</v>
      </c>
      <c r="I90" s="9">
        <f t="shared" si="2"/>
        <v>11.843935999999999</v>
      </c>
      <c r="Y90" s="5"/>
      <c r="AA90" s="5"/>
      <c r="AC90" s="5"/>
      <c r="AE90" s="5"/>
    </row>
    <row r="91" spans="1:31" x14ac:dyDescent="0.3">
      <c r="A91" s="6">
        <v>41319</v>
      </c>
      <c r="B91" s="3">
        <v>98</v>
      </c>
      <c r="D91" s="3">
        <v>0.435</v>
      </c>
      <c r="E91" s="3">
        <v>1.96</v>
      </c>
      <c r="F91" s="3">
        <v>12.2</v>
      </c>
      <c r="G91" s="3">
        <v>126</v>
      </c>
      <c r="H91" s="3">
        <v>579</v>
      </c>
      <c r="I91" s="9">
        <f t="shared" si="2"/>
        <v>10.401719999999999</v>
      </c>
      <c r="Y91" s="5"/>
      <c r="AA91" s="5"/>
      <c r="AC91" s="5"/>
      <c r="AE91" s="5"/>
    </row>
    <row r="92" spans="1:31" x14ac:dyDescent="0.3">
      <c r="A92" s="6">
        <v>41319</v>
      </c>
      <c r="B92" s="3">
        <v>98</v>
      </c>
      <c r="D92" s="3">
        <v>0.48799999999999999</v>
      </c>
      <c r="E92" s="3">
        <v>2.27</v>
      </c>
      <c r="F92" s="3">
        <v>19.100000000000001</v>
      </c>
      <c r="G92" s="3">
        <v>399</v>
      </c>
      <c r="H92" s="3">
        <v>670</v>
      </c>
      <c r="I92" s="9">
        <f t="shared" si="2"/>
        <v>21.158216000000003</v>
      </c>
      <c r="Y92" s="5"/>
      <c r="AA92" s="5"/>
      <c r="AC92" s="5"/>
      <c r="AE92" s="5"/>
    </row>
    <row r="93" spans="1:31" x14ac:dyDescent="0.3">
      <c r="A93" s="6">
        <v>41319</v>
      </c>
      <c r="B93" s="3">
        <v>98</v>
      </c>
      <c r="D93" s="3">
        <v>0.46200000000000002</v>
      </c>
      <c r="E93" s="3">
        <v>1.94</v>
      </c>
      <c r="F93" s="3">
        <v>12</v>
      </c>
      <c r="G93" s="3">
        <v>504</v>
      </c>
      <c r="H93" s="3">
        <v>454</v>
      </c>
      <c r="I93" s="9">
        <f t="shared" si="2"/>
        <v>10.75536</v>
      </c>
      <c r="Y93" s="5"/>
      <c r="AA93" s="5"/>
      <c r="AC93" s="5"/>
      <c r="AE93" s="5"/>
    </row>
    <row r="94" spans="1:31" x14ac:dyDescent="0.3">
      <c r="A94" s="6">
        <v>41319</v>
      </c>
      <c r="B94" s="3">
        <v>98</v>
      </c>
      <c r="D94" s="3">
        <v>0.57199999999999995</v>
      </c>
      <c r="E94" s="3">
        <v>2.82</v>
      </c>
      <c r="F94" s="3">
        <v>43.2</v>
      </c>
      <c r="G94" s="3">
        <v>568</v>
      </c>
      <c r="H94" s="3">
        <v>425</v>
      </c>
      <c r="I94" s="9">
        <f t="shared" si="2"/>
        <v>69.683328000000003</v>
      </c>
      <c r="Y94" s="5"/>
      <c r="AA94" s="5"/>
      <c r="AC94" s="5"/>
      <c r="AE94" s="5"/>
    </row>
    <row r="95" spans="1:31" x14ac:dyDescent="0.3">
      <c r="A95" s="6">
        <v>41319</v>
      </c>
      <c r="B95" s="3">
        <v>98</v>
      </c>
      <c r="D95" s="3">
        <v>0.54600000000000004</v>
      </c>
      <c r="E95" s="3">
        <v>2.31</v>
      </c>
      <c r="F95" s="3">
        <v>39</v>
      </c>
      <c r="G95" s="3">
        <v>602</v>
      </c>
      <c r="H95" s="3">
        <v>251</v>
      </c>
      <c r="I95" s="9">
        <f t="shared" si="2"/>
        <v>49.189140000000002</v>
      </c>
      <c r="Y95" s="5"/>
      <c r="AA95" s="5"/>
      <c r="AC95" s="5"/>
      <c r="AE95" s="5"/>
    </row>
    <row r="96" spans="1:31" x14ac:dyDescent="0.3">
      <c r="A96" s="6">
        <v>41319</v>
      </c>
      <c r="B96" s="3">
        <v>98</v>
      </c>
      <c r="J96" s="3">
        <f>SUM(I87:I95)</f>
        <v>252.55041700000004</v>
      </c>
      <c r="K96" s="3">
        <v>9</v>
      </c>
      <c r="L96" s="3">
        <v>109.3</v>
      </c>
      <c r="M96" s="3">
        <v>6</v>
      </c>
      <c r="N96" s="9">
        <f>K96/L96/M96</f>
        <v>1.372369624885636E-2</v>
      </c>
      <c r="O96" s="9">
        <f>J96*N96/15.084405</f>
        <v>0.22976877181632352</v>
      </c>
    </row>
    <row r="97" spans="1:15" x14ac:dyDescent="0.3">
      <c r="A97" s="6">
        <v>41319</v>
      </c>
      <c r="B97" s="3">
        <v>100</v>
      </c>
      <c r="C97" s="3" t="s">
        <v>18</v>
      </c>
      <c r="J97" s="3">
        <v>0</v>
      </c>
      <c r="K97" s="3">
        <v>0</v>
      </c>
      <c r="L97" s="3">
        <v>80.5</v>
      </c>
      <c r="M97" s="3">
        <v>6</v>
      </c>
      <c r="N97" s="9">
        <f>K97/L97/M97</f>
        <v>0</v>
      </c>
      <c r="O97" s="9">
        <f>J97*N97/15.084405</f>
        <v>0</v>
      </c>
    </row>
    <row r="98" spans="1:15" x14ac:dyDescent="0.3">
      <c r="A98" s="6">
        <v>41319</v>
      </c>
      <c r="B98" s="3">
        <v>102</v>
      </c>
      <c r="C98" s="3" t="s">
        <v>18</v>
      </c>
      <c r="J98" s="3">
        <v>0</v>
      </c>
      <c r="K98" s="3">
        <v>0</v>
      </c>
      <c r="L98" s="3">
        <v>103.5</v>
      </c>
      <c r="M98" s="3">
        <v>6</v>
      </c>
      <c r="N98" s="9">
        <f>K98/L98/M98</f>
        <v>0</v>
      </c>
      <c r="O98" s="9">
        <f>J98*N98/15.084405</f>
        <v>0</v>
      </c>
    </row>
    <row r="99" spans="1:15" x14ac:dyDescent="0.3">
      <c r="A99" s="6">
        <v>41319</v>
      </c>
      <c r="B99" s="3">
        <v>104</v>
      </c>
      <c r="D99" s="3">
        <v>0.45400000000000001</v>
      </c>
      <c r="E99" s="3">
        <v>2.42</v>
      </c>
      <c r="F99" s="3">
        <v>23.2</v>
      </c>
      <c r="G99" s="3">
        <v>953</v>
      </c>
      <c r="H99" s="3">
        <v>307</v>
      </c>
      <c r="I99" s="9">
        <f>D99*E99*F99</f>
        <v>25.489376</v>
      </c>
    </row>
    <row r="100" spans="1:15" x14ac:dyDescent="0.3">
      <c r="A100" s="6">
        <v>41319</v>
      </c>
      <c r="B100" s="3">
        <v>104</v>
      </c>
      <c r="J100" s="3">
        <f>I99</f>
        <v>25.489376</v>
      </c>
      <c r="K100" s="3">
        <v>1</v>
      </c>
      <c r="L100" s="3">
        <v>109.3</v>
      </c>
      <c r="M100" s="3">
        <v>6</v>
      </c>
      <c r="N100" s="9">
        <f>K100/L100/M100</f>
        <v>1.5248551387618177E-3</v>
      </c>
      <c r="O100" s="9">
        <f>J100*N100/15.084405</f>
        <v>2.5766747828258481E-3</v>
      </c>
    </row>
    <row r="101" spans="1:15" x14ac:dyDescent="0.3">
      <c r="A101" s="6">
        <v>41332</v>
      </c>
      <c r="B101" s="3">
        <v>1</v>
      </c>
      <c r="C101" s="3" t="s">
        <v>18</v>
      </c>
      <c r="J101" s="3">
        <v>0</v>
      </c>
      <c r="K101" s="3">
        <v>0</v>
      </c>
      <c r="L101" s="3">
        <v>95.9</v>
      </c>
      <c r="M101" s="3">
        <v>6</v>
      </c>
      <c r="N101" s="9">
        <f>K101/L101/M101</f>
        <v>0</v>
      </c>
      <c r="O101" s="9">
        <f>J101*N101/15.084405</f>
        <v>0</v>
      </c>
    </row>
    <row r="102" spans="1:15" x14ac:dyDescent="0.3">
      <c r="A102" s="6">
        <v>41332</v>
      </c>
      <c r="B102" s="3">
        <v>13</v>
      </c>
      <c r="D102" s="3">
        <v>0.61499999999999999</v>
      </c>
      <c r="E102" s="3">
        <v>1.87</v>
      </c>
      <c r="F102" s="3">
        <v>11.9</v>
      </c>
      <c r="G102" s="3">
        <v>602</v>
      </c>
      <c r="H102" s="3">
        <v>252</v>
      </c>
      <c r="I102" s="9">
        <f t="shared" ref="I102:I109" si="3">D102*E102*F102</f>
        <v>13.685595000000001</v>
      </c>
      <c r="J102" s="3">
        <f>I102</f>
        <v>13.685595000000001</v>
      </c>
      <c r="K102" s="3">
        <v>1</v>
      </c>
      <c r="L102" s="3">
        <v>103.5</v>
      </c>
      <c r="M102" s="3">
        <v>6</v>
      </c>
      <c r="N102" s="9">
        <f>K102/L102/M102</f>
        <v>1.6103059581320451E-3</v>
      </c>
      <c r="O102" s="9">
        <f>J102*N102/15.084405</f>
        <v>1.4609787505096906E-3</v>
      </c>
    </row>
    <row r="103" spans="1:15" x14ac:dyDescent="0.3">
      <c r="A103" s="6">
        <v>41340</v>
      </c>
      <c r="B103" s="3">
        <v>0</v>
      </c>
      <c r="D103" s="3">
        <v>0.68</v>
      </c>
      <c r="E103" s="3">
        <v>3.49</v>
      </c>
      <c r="F103" s="3">
        <v>57.6</v>
      </c>
      <c r="G103" s="3">
        <v>578</v>
      </c>
      <c r="H103" s="3">
        <v>679</v>
      </c>
      <c r="I103" s="9">
        <f t="shared" si="3"/>
        <v>136.69632000000001</v>
      </c>
    </row>
    <row r="104" spans="1:15" x14ac:dyDescent="0.3">
      <c r="A104" s="6">
        <v>41340</v>
      </c>
      <c r="B104" s="3">
        <v>0</v>
      </c>
      <c r="D104" s="3">
        <v>0.49</v>
      </c>
      <c r="E104" s="3">
        <v>1.89</v>
      </c>
      <c r="F104" s="3">
        <v>22.4</v>
      </c>
      <c r="G104" s="3">
        <v>526</v>
      </c>
      <c r="H104" s="3">
        <v>486</v>
      </c>
      <c r="I104" s="9">
        <f t="shared" si="3"/>
        <v>20.744639999999997</v>
      </c>
    </row>
    <row r="105" spans="1:15" x14ac:dyDescent="0.3">
      <c r="A105" s="6">
        <v>41340</v>
      </c>
      <c r="B105" s="3">
        <v>0</v>
      </c>
      <c r="D105" s="3">
        <v>0.43099999999999999</v>
      </c>
      <c r="E105" s="3">
        <v>2.69</v>
      </c>
      <c r="F105" s="3">
        <v>15.2</v>
      </c>
      <c r="G105" s="3">
        <v>636</v>
      </c>
      <c r="H105" s="3">
        <v>628</v>
      </c>
      <c r="I105" s="9">
        <f t="shared" si="3"/>
        <v>17.622727999999999</v>
      </c>
    </row>
    <row r="106" spans="1:15" x14ac:dyDescent="0.3">
      <c r="A106" s="6">
        <v>41340</v>
      </c>
      <c r="B106" s="3">
        <v>0</v>
      </c>
      <c r="D106" s="3">
        <v>0.71199999999999997</v>
      </c>
      <c r="E106" s="3">
        <v>2.4300000000000002</v>
      </c>
      <c r="F106" s="3">
        <v>23.8</v>
      </c>
      <c r="G106" s="3">
        <v>446</v>
      </c>
      <c r="H106" s="3">
        <v>74</v>
      </c>
      <c r="I106" s="9">
        <f t="shared" si="3"/>
        <v>41.177808000000006</v>
      </c>
      <c r="J106" s="3">
        <f>SUM(I103:I106)</f>
        <v>216.24149600000001</v>
      </c>
      <c r="K106" s="3">
        <v>4</v>
      </c>
      <c r="L106" s="3">
        <v>63.3</v>
      </c>
      <c r="M106" s="3">
        <v>6</v>
      </c>
      <c r="N106" s="9">
        <f>K106/L106/M106</f>
        <v>1.0531858873091103E-2</v>
      </c>
      <c r="O106" s="9">
        <f>J106*N106/15.084405</f>
        <v>0.15097877035110727</v>
      </c>
    </row>
    <row r="107" spans="1:15" x14ac:dyDescent="0.3">
      <c r="A107" s="6">
        <v>41340</v>
      </c>
      <c r="B107" s="3">
        <v>2</v>
      </c>
      <c r="D107" s="3">
        <v>0.621</v>
      </c>
      <c r="E107" s="3">
        <v>1.65</v>
      </c>
      <c r="F107" s="3">
        <v>12</v>
      </c>
      <c r="G107" s="3">
        <v>475</v>
      </c>
      <c r="H107" s="3">
        <v>299</v>
      </c>
      <c r="I107" s="9">
        <f t="shared" si="3"/>
        <v>12.295799999999998</v>
      </c>
    </row>
    <row r="108" spans="1:15" x14ac:dyDescent="0.3">
      <c r="A108" s="6">
        <v>41340</v>
      </c>
      <c r="B108" s="3">
        <v>2</v>
      </c>
      <c r="D108" s="3">
        <v>0.53900000000000003</v>
      </c>
      <c r="E108" s="3">
        <v>1.59</v>
      </c>
      <c r="F108" s="3">
        <v>12</v>
      </c>
      <c r="G108" s="3">
        <v>514</v>
      </c>
      <c r="H108" s="3">
        <v>229</v>
      </c>
      <c r="I108" s="9">
        <f t="shared" si="3"/>
        <v>10.284120000000001</v>
      </c>
      <c r="J108" s="3">
        <f>SUM(I107:I108)</f>
        <v>22.579920000000001</v>
      </c>
      <c r="K108" s="3">
        <v>2</v>
      </c>
      <c r="L108" s="3">
        <v>99.8</v>
      </c>
      <c r="M108" s="3">
        <v>6</v>
      </c>
      <c r="N108" s="9">
        <f>K108/L108/M108</f>
        <v>3.3400133600534399E-3</v>
      </c>
      <c r="O108" s="9">
        <f>J108*N108/15.084405</f>
        <v>4.99968241829478E-3</v>
      </c>
    </row>
    <row r="109" spans="1:15" x14ac:dyDescent="0.3">
      <c r="A109" s="6">
        <v>41340</v>
      </c>
      <c r="B109" s="3">
        <v>4</v>
      </c>
      <c r="D109" s="3">
        <v>0.59399999999999997</v>
      </c>
      <c r="E109" s="3">
        <v>2.92</v>
      </c>
      <c r="F109" s="3">
        <v>19</v>
      </c>
      <c r="G109" s="3">
        <v>711</v>
      </c>
      <c r="H109" s="3">
        <v>939</v>
      </c>
      <c r="I109" s="9">
        <f t="shared" si="3"/>
        <v>32.955119999999994</v>
      </c>
      <c r="J109" s="3">
        <f>I109</f>
        <v>32.955119999999994</v>
      </c>
      <c r="K109" s="3">
        <v>1</v>
      </c>
      <c r="L109" s="3">
        <v>103.5</v>
      </c>
      <c r="M109" s="3">
        <v>6</v>
      </c>
      <c r="N109" s="9">
        <f>K109/L109/M109</f>
        <v>1.6103059581320451E-3</v>
      </c>
      <c r="O109" s="9">
        <f>J109*N109/15.084405</f>
        <v>3.5180589547255266E-3</v>
      </c>
    </row>
    <row r="110" spans="1:15" x14ac:dyDescent="0.3">
      <c r="A110" s="6">
        <v>41340</v>
      </c>
      <c r="B110" s="3">
        <v>8</v>
      </c>
      <c r="C110" s="3" t="s">
        <v>18</v>
      </c>
      <c r="J110" s="3">
        <v>0</v>
      </c>
      <c r="K110" s="3">
        <v>0</v>
      </c>
      <c r="L110" s="3">
        <v>59.4</v>
      </c>
      <c r="M110" s="3">
        <v>6</v>
      </c>
      <c r="N110" s="9">
        <f>K110/L110/M110</f>
        <v>0</v>
      </c>
      <c r="O110" s="9">
        <f>J110*N110/15.084405</f>
        <v>0</v>
      </c>
    </row>
    <row r="111" spans="1:15" x14ac:dyDescent="0.3">
      <c r="A111" s="6">
        <v>41340</v>
      </c>
      <c r="B111" s="3">
        <v>10</v>
      </c>
      <c r="J111" s="3">
        <v>0</v>
      </c>
      <c r="K111" s="3">
        <v>0</v>
      </c>
      <c r="L111" s="3">
        <v>94</v>
      </c>
      <c r="M111" s="3">
        <v>6</v>
      </c>
      <c r="N111" s="9">
        <f>K111/L111/M111</f>
        <v>0</v>
      </c>
      <c r="O111" s="9">
        <f>J111*N111/15.084405</f>
        <v>0</v>
      </c>
    </row>
    <row r="112" spans="1:15" x14ac:dyDescent="0.3">
      <c r="A112" s="6">
        <v>41340</v>
      </c>
      <c r="B112" s="3">
        <v>61</v>
      </c>
      <c r="D112" s="3">
        <v>0.46600000000000003</v>
      </c>
      <c r="E112" s="3">
        <v>2.3199999999999998</v>
      </c>
      <c r="F112" s="3">
        <v>24.7</v>
      </c>
      <c r="G112" s="3">
        <v>276</v>
      </c>
      <c r="H112" s="3">
        <v>109</v>
      </c>
      <c r="I112" s="9">
        <f>D112*E112*F112</f>
        <v>26.703664</v>
      </c>
    </row>
    <row r="113" spans="1:15" x14ac:dyDescent="0.3">
      <c r="A113" s="6">
        <v>41340</v>
      </c>
      <c r="B113" s="3">
        <v>61</v>
      </c>
      <c r="C113" s="3" t="s">
        <v>19</v>
      </c>
      <c r="D113" s="3">
        <v>0.52100000000000002</v>
      </c>
      <c r="E113" s="3">
        <v>3.04</v>
      </c>
      <c r="F113" s="3" t="s">
        <v>8</v>
      </c>
      <c r="G113" s="3">
        <v>467</v>
      </c>
      <c r="H113" s="3">
        <v>237</v>
      </c>
    </row>
    <row r="114" spans="1:15" x14ac:dyDescent="0.3">
      <c r="A114" s="6">
        <v>41340</v>
      </c>
      <c r="B114" s="3">
        <v>61</v>
      </c>
      <c r="D114" s="3">
        <v>0.41199999999999998</v>
      </c>
      <c r="E114" s="3">
        <v>1.81</v>
      </c>
      <c r="F114" s="3">
        <v>16.7</v>
      </c>
      <c r="G114" s="3">
        <v>223</v>
      </c>
      <c r="H114" s="3">
        <v>730</v>
      </c>
      <c r="I114" s="9">
        <f t="shared" ref="I114:I130" si="4">D114*E114*F114</f>
        <v>12.453523999999998</v>
      </c>
    </row>
    <row r="115" spans="1:15" x14ac:dyDescent="0.3">
      <c r="A115" s="6">
        <v>41340</v>
      </c>
      <c r="B115" s="3">
        <v>61</v>
      </c>
      <c r="D115" s="3">
        <v>0.64300000000000002</v>
      </c>
      <c r="E115" s="3">
        <v>2.1</v>
      </c>
      <c r="F115" s="3">
        <v>16.399999999999999</v>
      </c>
      <c r="G115" s="3">
        <v>449</v>
      </c>
      <c r="H115" s="3">
        <v>577</v>
      </c>
      <c r="I115" s="9">
        <f t="shared" si="4"/>
        <v>22.144919999999999</v>
      </c>
    </row>
    <row r="116" spans="1:15" x14ac:dyDescent="0.3">
      <c r="A116" s="6">
        <v>41340</v>
      </c>
      <c r="B116" s="3">
        <v>61</v>
      </c>
      <c r="D116" s="3">
        <v>0.42</v>
      </c>
      <c r="E116" s="3">
        <v>2.38</v>
      </c>
      <c r="F116" s="3">
        <v>18.600000000000001</v>
      </c>
      <c r="G116" s="3">
        <v>244</v>
      </c>
      <c r="H116" s="3">
        <v>325</v>
      </c>
      <c r="I116" s="9">
        <f t="shared" si="4"/>
        <v>18.592559999999999</v>
      </c>
    </row>
    <row r="117" spans="1:15" x14ac:dyDescent="0.3">
      <c r="A117" s="6">
        <v>41340</v>
      </c>
      <c r="B117" s="3">
        <v>61</v>
      </c>
      <c r="D117" s="3">
        <v>0.56799999999999995</v>
      </c>
      <c r="E117" s="3">
        <v>1.99</v>
      </c>
      <c r="F117" s="3">
        <v>18.5</v>
      </c>
      <c r="G117" s="3">
        <v>269</v>
      </c>
      <c r="H117" s="3">
        <v>414</v>
      </c>
      <c r="I117" s="9">
        <f t="shared" si="4"/>
        <v>20.910920000000001</v>
      </c>
    </row>
    <row r="118" spans="1:15" x14ac:dyDescent="0.3">
      <c r="A118" s="6">
        <v>41340</v>
      </c>
      <c r="B118" s="3">
        <v>61</v>
      </c>
      <c r="D118" s="3">
        <v>0.42099999999999999</v>
      </c>
      <c r="E118" s="3">
        <v>1.91</v>
      </c>
      <c r="F118" s="3">
        <v>17.7</v>
      </c>
      <c r="G118" s="3">
        <v>714</v>
      </c>
      <c r="H118" s="3">
        <v>922</v>
      </c>
      <c r="I118" s="9">
        <f t="shared" si="4"/>
        <v>14.232747</v>
      </c>
      <c r="J118" s="3">
        <f>SUM(I112:I118)</f>
        <v>115.038335</v>
      </c>
      <c r="K118" s="3">
        <v>6</v>
      </c>
      <c r="L118" s="3">
        <v>95.9</v>
      </c>
      <c r="M118" s="3">
        <v>6</v>
      </c>
      <c r="N118" s="9">
        <f>K118/L118/M118</f>
        <v>1.0427528675703858E-2</v>
      </c>
      <c r="O118" s="9">
        <f>J118*N118/15.084405</f>
        <v>7.952355674736436E-2</v>
      </c>
    </row>
    <row r="119" spans="1:15" x14ac:dyDescent="0.3">
      <c r="A119" s="6">
        <v>41340</v>
      </c>
      <c r="B119" s="3">
        <v>63</v>
      </c>
      <c r="D119" s="3">
        <v>0.44400000000000001</v>
      </c>
      <c r="E119" s="3">
        <v>1.24</v>
      </c>
      <c r="F119" s="3">
        <v>16.100000000000001</v>
      </c>
      <c r="G119" s="3">
        <v>117</v>
      </c>
      <c r="H119" s="3">
        <v>686</v>
      </c>
      <c r="I119" s="9">
        <f t="shared" si="4"/>
        <v>8.8640160000000012</v>
      </c>
    </row>
    <row r="120" spans="1:15" x14ac:dyDescent="0.3">
      <c r="A120" s="6">
        <v>41340</v>
      </c>
      <c r="B120" s="3">
        <v>63</v>
      </c>
      <c r="D120" s="3">
        <v>0.443</v>
      </c>
      <c r="E120" s="3">
        <v>1.37</v>
      </c>
      <c r="F120" s="3">
        <v>15.2</v>
      </c>
      <c r="G120" s="3">
        <v>137</v>
      </c>
      <c r="H120" s="3">
        <v>606</v>
      </c>
      <c r="I120" s="9">
        <f t="shared" si="4"/>
        <v>9.2250320000000006</v>
      </c>
    </row>
    <row r="121" spans="1:15" x14ac:dyDescent="0.3">
      <c r="A121" s="6">
        <v>41340</v>
      </c>
      <c r="B121" s="3">
        <v>63</v>
      </c>
      <c r="D121" s="3">
        <v>0.71099999999999997</v>
      </c>
      <c r="E121" s="3">
        <v>1.68</v>
      </c>
      <c r="F121" s="3">
        <v>13.5</v>
      </c>
      <c r="G121" s="3">
        <v>301</v>
      </c>
      <c r="H121" s="3">
        <v>933</v>
      </c>
      <c r="I121" s="9">
        <f t="shared" si="4"/>
        <v>16.12548</v>
      </c>
    </row>
    <row r="122" spans="1:15" x14ac:dyDescent="0.3">
      <c r="A122" s="6">
        <v>41340</v>
      </c>
      <c r="B122" s="3">
        <v>63</v>
      </c>
      <c r="D122" s="3">
        <v>0.52</v>
      </c>
      <c r="E122" s="3">
        <v>1.76</v>
      </c>
      <c r="F122" s="3">
        <v>14</v>
      </c>
      <c r="G122" s="3">
        <v>314</v>
      </c>
      <c r="H122" s="3">
        <v>37</v>
      </c>
      <c r="I122" s="9">
        <f t="shared" si="4"/>
        <v>12.812799999999999</v>
      </c>
    </row>
    <row r="123" spans="1:15" x14ac:dyDescent="0.3">
      <c r="A123" s="6">
        <v>41340</v>
      </c>
      <c r="B123" s="3">
        <v>63</v>
      </c>
      <c r="D123" s="3">
        <v>0.67700000000000005</v>
      </c>
      <c r="E123" s="3">
        <v>1.61</v>
      </c>
      <c r="F123" s="3">
        <v>16.3</v>
      </c>
      <c r="G123" s="3">
        <v>325</v>
      </c>
      <c r="H123" s="3">
        <v>249</v>
      </c>
      <c r="I123" s="9">
        <f t="shared" si="4"/>
        <v>17.766511000000001</v>
      </c>
    </row>
    <row r="124" spans="1:15" x14ac:dyDescent="0.3">
      <c r="A124" s="6">
        <v>41340</v>
      </c>
      <c r="B124" s="3">
        <v>63</v>
      </c>
      <c r="D124" s="3">
        <v>0.69599999999999995</v>
      </c>
      <c r="E124" s="3">
        <v>1.7</v>
      </c>
      <c r="F124" s="3">
        <v>18</v>
      </c>
      <c r="G124" s="3">
        <v>466</v>
      </c>
      <c r="H124" s="3">
        <v>721</v>
      </c>
      <c r="I124" s="9">
        <f t="shared" si="4"/>
        <v>21.297599999999996</v>
      </c>
    </row>
    <row r="125" spans="1:15" x14ac:dyDescent="0.3">
      <c r="A125" s="6">
        <v>41340</v>
      </c>
      <c r="B125" s="3">
        <v>63</v>
      </c>
      <c r="D125" s="3">
        <v>0.51600000000000001</v>
      </c>
      <c r="E125" s="3">
        <v>1.47</v>
      </c>
      <c r="F125" s="3">
        <v>16</v>
      </c>
      <c r="G125" s="3">
        <v>477</v>
      </c>
      <c r="H125" s="3">
        <v>561</v>
      </c>
      <c r="I125" s="9">
        <f t="shared" si="4"/>
        <v>12.13632</v>
      </c>
    </row>
    <row r="126" spans="1:15" x14ac:dyDescent="0.3">
      <c r="A126" s="6">
        <v>41340</v>
      </c>
      <c r="B126" s="3">
        <v>63</v>
      </c>
      <c r="D126" s="3">
        <v>0.46500000000000002</v>
      </c>
      <c r="E126" s="3">
        <v>1.48</v>
      </c>
      <c r="F126" s="3">
        <v>12.5</v>
      </c>
      <c r="G126" s="3">
        <v>499</v>
      </c>
      <c r="H126" s="3">
        <v>390</v>
      </c>
      <c r="I126" s="9">
        <f t="shared" si="4"/>
        <v>8.6025000000000009</v>
      </c>
    </row>
    <row r="127" spans="1:15" x14ac:dyDescent="0.3">
      <c r="A127" s="6">
        <v>41340</v>
      </c>
      <c r="B127" s="3">
        <v>63</v>
      </c>
      <c r="D127" s="3">
        <v>0.41</v>
      </c>
      <c r="E127" s="3">
        <v>1.54</v>
      </c>
      <c r="F127" s="3">
        <v>14.4</v>
      </c>
      <c r="G127" s="3">
        <v>510</v>
      </c>
      <c r="H127" s="3">
        <v>419</v>
      </c>
      <c r="I127" s="9">
        <f t="shared" si="4"/>
        <v>9.0921599999999998</v>
      </c>
    </row>
    <row r="128" spans="1:15" x14ac:dyDescent="0.3">
      <c r="A128" s="6">
        <v>41340</v>
      </c>
      <c r="B128" s="3">
        <v>63</v>
      </c>
      <c r="D128" s="3">
        <v>0.51100000000000001</v>
      </c>
      <c r="E128" s="3">
        <v>1.36</v>
      </c>
      <c r="F128" s="3">
        <v>13.5</v>
      </c>
      <c r="G128" s="3">
        <v>202</v>
      </c>
      <c r="H128" s="3">
        <v>499</v>
      </c>
      <c r="I128" s="9">
        <f t="shared" si="4"/>
        <v>9.3819599999999994</v>
      </c>
    </row>
    <row r="129" spans="1:15" x14ac:dyDescent="0.3">
      <c r="A129" s="6">
        <v>41340</v>
      </c>
      <c r="B129" s="3">
        <v>63</v>
      </c>
      <c r="D129" s="3">
        <v>0.66200000000000003</v>
      </c>
      <c r="E129" s="3">
        <v>1.99</v>
      </c>
      <c r="F129" s="3">
        <v>21</v>
      </c>
      <c r="G129" s="3">
        <v>280</v>
      </c>
      <c r="H129" s="3">
        <v>487</v>
      </c>
      <c r="I129" s="9">
        <f t="shared" si="4"/>
        <v>27.66498</v>
      </c>
    </row>
    <row r="130" spans="1:15" x14ac:dyDescent="0.3">
      <c r="A130" s="6">
        <v>41340</v>
      </c>
      <c r="B130" s="3">
        <v>63</v>
      </c>
      <c r="D130" s="3">
        <v>0.49099999999999999</v>
      </c>
      <c r="E130" s="3">
        <v>1.6</v>
      </c>
      <c r="F130" s="3">
        <v>14.2</v>
      </c>
      <c r="G130" s="3">
        <v>325</v>
      </c>
      <c r="H130" s="3">
        <v>356</v>
      </c>
      <c r="I130" s="9">
        <f t="shared" si="4"/>
        <v>11.155520000000001</v>
      </c>
    </row>
    <row r="131" spans="1:15" x14ac:dyDescent="0.3">
      <c r="A131" s="6">
        <v>41340</v>
      </c>
      <c r="B131" s="3">
        <v>63</v>
      </c>
      <c r="J131" s="3">
        <f>SUM(I119:I130)</f>
        <v>164.12487899999999</v>
      </c>
      <c r="K131" s="3">
        <v>12</v>
      </c>
      <c r="L131" s="3">
        <v>118.9</v>
      </c>
      <c r="M131" s="3">
        <v>6</v>
      </c>
      <c r="N131" s="9">
        <f>K131/L131/M131</f>
        <v>1.6820857863751051E-2</v>
      </c>
      <c r="O131" s="9">
        <f>J131*N131/15.084405</f>
        <v>0.18301824046519169</v>
      </c>
    </row>
    <row r="132" spans="1:15" x14ac:dyDescent="0.3">
      <c r="A132" s="6">
        <v>41340</v>
      </c>
      <c r="B132" s="3">
        <v>65</v>
      </c>
      <c r="D132" s="3">
        <v>0.68500000000000005</v>
      </c>
      <c r="E132" s="3">
        <v>1.71</v>
      </c>
      <c r="F132" s="3">
        <v>21</v>
      </c>
      <c r="G132" s="3">
        <v>625</v>
      </c>
      <c r="H132" s="3">
        <v>47</v>
      </c>
      <c r="I132" s="9">
        <f t="shared" ref="I132:I140" si="5">D132*E132*F132</f>
        <v>24.598350000000003</v>
      </c>
    </row>
    <row r="133" spans="1:15" x14ac:dyDescent="0.3">
      <c r="A133" s="6">
        <v>41340</v>
      </c>
      <c r="B133" s="3">
        <v>65</v>
      </c>
      <c r="D133" s="3">
        <v>0.68200000000000005</v>
      </c>
      <c r="E133" s="3">
        <v>1.87</v>
      </c>
      <c r="F133" s="3">
        <v>19.2</v>
      </c>
      <c r="G133" s="3">
        <v>364</v>
      </c>
      <c r="H133" s="3">
        <v>565</v>
      </c>
      <c r="I133" s="9">
        <f t="shared" si="5"/>
        <v>24.486528000000003</v>
      </c>
    </row>
    <row r="134" spans="1:15" x14ac:dyDescent="0.3">
      <c r="A134" s="6">
        <v>41340</v>
      </c>
      <c r="B134" s="3">
        <v>65</v>
      </c>
      <c r="D134" s="3">
        <v>0.54700000000000004</v>
      </c>
      <c r="E134" s="3">
        <v>2.35</v>
      </c>
      <c r="F134" s="3">
        <v>22.5</v>
      </c>
      <c r="G134" s="3">
        <v>592</v>
      </c>
      <c r="H134" s="3">
        <v>529</v>
      </c>
      <c r="I134" s="9">
        <f t="shared" si="5"/>
        <v>28.922625000000004</v>
      </c>
    </row>
    <row r="135" spans="1:15" x14ac:dyDescent="0.3">
      <c r="A135" s="6">
        <v>41340</v>
      </c>
      <c r="B135" s="3">
        <v>65</v>
      </c>
      <c r="D135" s="3">
        <v>0.64400000000000002</v>
      </c>
      <c r="E135" s="3">
        <v>1.69</v>
      </c>
      <c r="F135" s="3">
        <v>16.399999999999999</v>
      </c>
      <c r="G135" s="3">
        <v>87</v>
      </c>
      <c r="H135" s="3">
        <v>460</v>
      </c>
      <c r="I135" s="9">
        <f t="shared" si="5"/>
        <v>17.849103999999997</v>
      </c>
    </row>
    <row r="136" spans="1:15" x14ac:dyDescent="0.3">
      <c r="A136" s="6">
        <v>41340</v>
      </c>
      <c r="B136" s="3">
        <v>65</v>
      </c>
      <c r="D136" s="3">
        <v>0.48299999999999998</v>
      </c>
      <c r="E136" s="3">
        <v>2.76</v>
      </c>
      <c r="F136" s="3">
        <v>32</v>
      </c>
      <c r="G136" s="3">
        <v>215</v>
      </c>
      <c r="H136" s="3">
        <v>541</v>
      </c>
      <c r="I136" s="9">
        <f t="shared" si="5"/>
        <v>42.658559999999994</v>
      </c>
    </row>
    <row r="137" spans="1:15" x14ac:dyDescent="0.3">
      <c r="A137" s="6">
        <v>41340</v>
      </c>
      <c r="B137" s="3">
        <v>65</v>
      </c>
      <c r="D137" s="3">
        <v>0.755</v>
      </c>
      <c r="E137" s="3">
        <v>1.69</v>
      </c>
      <c r="F137" s="3">
        <v>14.9</v>
      </c>
      <c r="G137" s="3">
        <v>375</v>
      </c>
      <c r="H137" s="3">
        <v>934</v>
      </c>
      <c r="I137" s="9">
        <f t="shared" si="5"/>
        <v>19.011654999999998</v>
      </c>
    </row>
    <row r="138" spans="1:15" x14ac:dyDescent="0.3">
      <c r="A138" s="6">
        <v>41340</v>
      </c>
      <c r="B138" s="3">
        <v>65</v>
      </c>
      <c r="D138" s="3">
        <v>0.497</v>
      </c>
      <c r="E138" s="3">
        <v>1.57</v>
      </c>
      <c r="F138" s="3">
        <v>11.4</v>
      </c>
      <c r="G138" s="3">
        <v>493</v>
      </c>
      <c r="H138" s="3">
        <v>894</v>
      </c>
      <c r="I138" s="9">
        <f t="shared" si="5"/>
        <v>8.8953060000000015</v>
      </c>
    </row>
    <row r="139" spans="1:15" x14ac:dyDescent="0.3">
      <c r="A139" s="6">
        <v>41340</v>
      </c>
      <c r="B139" s="3">
        <v>65</v>
      </c>
      <c r="D139" s="3">
        <v>0.59099999999999997</v>
      </c>
      <c r="E139" s="3">
        <v>2.17</v>
      </c>
      <c r="F139" s="3">
        <v>12.8</v>
      </c>
      <c r="G139" s="3">
        <v>503</v>
      </c>
      <c r="H139" s="3">
        <v>937</v>
      </c>
      <c r="I139" s="9">
        <f t="shared" si="5"/>
        <v>16.415616</v>
      </c>
    </row>
    <row r="140" spans="1:15" x14ac:dyDescent="0.3">
      <c r="A140" s="6">
        <v>41340</v>
      </c>
      <c r="B140" s="3">
        <v>65</v>
      </c>
      <c r="D140" s="3">
        <v>0.54700000000000004</v>
      </c>
      <c r="E140" s="3">
        <v>2.5099999999999998</v>
      </c>
      <c r="F140" s="3">
        <v>27.8</v>
      </c>
      <c r="G140" s="3">
        <v>592</v>
      </c>
      <c r="H140" s="3">
        <v>855</v>
      </c>
      <c r="I140" s="9">
        <f t="shared" si="5"/>
        <v>38.168565999999998</v>
      </c>
    </row>
    <row r="141" spans="1:15" x14ac:dyDescent="0.3">
      <c r="A141" s="6">
        <v>41340</v>
      </c>
      <c r="B141" s="3">
        <v>65</v>
      </c>
      <c r="J141" s="3">
        <f>SUM(I132:I140)</f>
        <v>221.00631000000001</v>
      </c>
      <c r="K141" s="3">
        <v>9</v>
      </c>
      <c r="L141" s="3">
        <v>105.4</v>
      </c>
      <c r="M141" s="3">
        <v>6</v>
      </c>
      <c r="N141" s="9">
        <f>K141/L141/M141</f>
        <v>1.4231499051233396E-2</v>
      </c>
      <c r="O141" s="9">
        <f>J141*N141/15.084405</f>
        <v>0.20851011962895413</v>
      </c>
    </row>
    <row r="142" spans="1:15" x14ac:dyDescent="0.3">
      <c r="A142" s="6">
        <v>41340</v>
      </c>
      <c r="B142" s="3">
        <v>67</v>
      </c>
      <c r="C142" s="3" t="s">
        <v>18</v>
      </c>
      <c r="J142" s="3">
        <v>0</v>
      </c>
      <c r="K142" s="3">
        <v>0</v>
      </c>
      <c r="L142" s="3">
        <v>55.6</v>
      </c>
      <c r="M142" s="3">
        <v>6</v>
      </c>
      <c r="N142" s="9">
        <f>K142/L142/M142</f>
        <v>0</v>
      </c>
      <c r="O142" s="9">
        <f>J142*N142/15.084405</f>
        <v>0</v>
      </c>
    </row>
    <row r="143" spans="1:15" x14ac:dyDescent="0.3">
      <c r="A143" s="6">
        <v>41340</v>
      </c>
      <c r="B143" s="3">
        <v>69</v>
      </c>
      <c r="C143" s="3" t="s">
        <v>18</v>
      </c>
      <c r="J143" s="3">
        <v>0</v>
      </c>
      <c r="K143" s="3">
        <v>0</v>
      </c>
      <c r="L143" s="3">
        <v>103.5</v>
      </c>
      <c r="M143" s="3">
        <v>6</v>
      </c>
      <c r="N143" s="9">
        <f>K143/L143/M143</f>
        <v>0</v>
      </c>
      <c r="O143" s="9">
        <f>J143*N143/15.084405</f>
        <v>0</v>
      </c>
    </row>
    <row r="144" spans="1:15" x14ac:dyDescent="0.3">
      <c r="A144" s="6">
        <v>41340</v>
      </c>
      <c r="B144" s="3">
        <v>71</v>
      </c>
      <c r="D144" s="3">
        <v>0.56299999999999994</v>
      </c>
      <c r="E144" s="3">
        <v>1.68</v>
      </c>
      <c r="F144" s="3">
        <v>12.3</v>
      </c>
      <c r="G144" s="3">
        <v>698</v>
      </c>
      <c r="H144" s="3">
        <v>302</v>
      </c>
      <c r="I144" s="9">
        <f t="shared" ref="I144:I156" si="6">D144*E144*F144</f>
        <v>11.633832</v>
      </c>
    </row>
    <row r="145" spans="1:15" x14ac:dyDescent="0.3">
      <c r="A145" s="6">
        <v>41340</v>
      </c>
      <c r="B145" s="3">
        <v>71</v>
      </c>
      <c r="D145" s="3">
        <v>0.4</v>
      </c>
      <c r="E145" s="3">
        <v>1.7</v>
      </c>
      <c r="F145" s="3">
        <v>17</v>
      </c>
      <c r="G145" s="3">
        <v>698</v>
      </c>
      <c r="H145" s="3">
        <v>535</v>
      </c>
      <c r="I145" s="9">
        <f t="shared" si="6"/>
        <v>11.56</v>
      </c>
    </row>
    <row r="146" spans="1:15" x14ac:dyDescent="0.3">
      <c r="A146" s="6">
        <v>41340</v>
      </c>
      <c r="B146" s="3">
        <v>71</v>
      </c>
      <c r="D146" s="3">
        <v>0.438</v>
      </c>
      <c r="E146" s="3">
        <v>1.65</v>
      </c>
      <c r="F146" s="3">
        <v>12</v>
      </c>
      <c r="G146" s="3">
        <v>699</v>
      </c>
      <c r="H146" s="3">
        <v>405</v>
      </c>
      <c r="I146" s="9">
        <f t="shared" si="6"/>
        <v>8.6723999999999997</v>
      </c>
    </row>
    <row r="147" spans="1:15" x14ac:dyDescent="0.3">
      <c r="A147" s="6">
        <v>41340</v>
      </c>
      <c r="B147" s="3">
        <v>71</v>
      </c>
      <c r="D147" s="3">
        <v>0.42899999999999999</v>
      </c>
      <c r="E147" s="3">
        <v>1.59</v>
      </c>
      <c r="F147" s="3">
        <v>11.3</v>
      </c>
      <c r="G147" s="3">
        <v>698</v>
      </c>
      <c r="H147" s="3">
        <v>486</v>
      </c>
      <c r="I147" s="9">
        <f t="shared" si="6"/>
        <v>7.7078430000000004</v>
      </c>
    </row>
    <row r="148" spans="1:15" x14ac:dyDescent="0.3">
      <c r="A148" s="6">
        <v>41340</v>
      </c>
      <c r="B148" s="3">
        <v>71</v>
      </c>
      <c r="D148" s="3">
        <v>0.435</v>
      </c>
      <c r="E148" s="3">
        <v>2.23</v>
      </c>
      <c r="F148" s="3">
        <v>23.3</v>
      </c>
      <c r="G148" s="3">
        <v>116</v>
      </c>
      <c r="H148" s="3">
        <v>595</v>
      </c>
      <c r="I148" s="9">
        <f t="shared" si="6"/>
        <v>22.602164999999999</v>
      </c>
    </row>
    <row r="149" spans="1:15" x14ac:dyDescent="0.3">
      <c r="A149" s="6">
        <v>41340</v>
      </c>
      <c r="B149" s="3">
        <v>71</v>
      </c>
      <c r="D149" s="3">
        <v>0.40899999999999997</v>
      </c>
      <c r="E149" s="3">
        <v>1.42</v>
      </c>
      <c r="F149" s="3">
        <v>20</v>
      </c>
      <c r="G149" s="3">
        <v>221</v>
      </c>
      <c r="H149" s="3">
        <v>777</v>
      </c>
      <c r="I149" s="9">
        <f t="shared" si="6"/>
        <v>11.615599999999999</v>
      </c>
    </row>
    <row r="150" spans="1:15" x14ac:dyDescent="0.3">
      <c r="A150" s="6">
        <v>41340</v>
      </c>
      <c r="B150" s="3">
        <v>71</v>
      </c>
      <c r="D150" s="3">
        <v>0.44500000000000001</v>
      </c>
      <c r="E150" s="3">
        <v>2.15</v>
      </c>
      <c r="F150" s="3">
        <v>16.3</v>
      </c>
      <c r="G150" s="3">
        <v>393</v>
      </c>
      <c r="H150" s="3">
        <v>517</v>
      </c>
      <c r="I150" s="9">
        <f t="shared" si="6"/>
        <v>15.595025</v>
      </c>
    </row>
    <row r="151" spans="1:15" x14ac:dyDescent="0.3">
      <c r="A151" s="6">
        <v>41340</v>
      </c>
      <c r="B151" s="3">
        <v>71</v>
      </c>
      <c r="D151" s="3">
        <v>0.59899999999999998</v>
      </c>
      <c r="E151" s="3">
        <v>1.95</v>
      </c>
      <c r="F151" s="3">
        <v>18.899999999999999</v>
      </c>
      <c r="G151" s="3">
        <v>698</v>
      </c>
      <c r="H151" s="3">
        <v>610</v>
      </c>
      <c r="I151" s="9">
        <f t="shared" si="6"/>
        <v>22.076145</v>
      </c>
    </row>
    <row r="152" spans="1:15" x14ac:dyDescent="0.3">
      <c r="A152" s="6">
        <v>41340</v>
      </c>
      <c r="B152" s="3">
        <v>71</v>
      </c>
      <c r="D152" s="3">
        <v>0.53800000000000003</v>
      </c>
      <c r="E152" s="3">
        <v>1.94</v>
      </c>
      <c r="F152" s="3">
        <v>15.3</v>
      </c>
      <c r="G152" s="3">
        <v>699</v>
      </c>
      <c r="H152" s="3">
        <v>541</v>
      </c>
      <c r="I152" s="9">
        <f t="shared" si="6"/>
        <v>15.968916</v>
      </c>
    </row>
    <row r="153" spans="1:15" x14ac:dyDescent="0.3">
      <c r="A153" s="6">
        <v>41340</v>
      </c>
      <c r="B153" s="3">
        <v>71</v>
      </c>
      <c r="D153" s="3">
        <v>0.55300000000000005</v>
      </c>
      <c r="E153" s="3">
        <v>1.91</v>
      </c>
      <c r="F153" s="3">
        <v>14.6</v>
      </c>
      <c r="G153" s="3">
        <v>698</v>
      </c>
      <c r="H153" s="3">
        <v>883</v>
      </c>
      <c r="I153" s="9">
        <f t="shared" si="6"/>
        <v>15.420957999999999</v>
      </c>
    </row>
    <row r="154" spans="1:15" x14ac:dyDescent="0.3">
      <c r="A154" s="6">
        <v>41340</v>
      </c>
      <c r="B154" s="3">
        <v>71</v>
      </c>
      <c r="D154" s="3">
        <v>0.53800000000000003</v>
      </c>
      <c r="E154" s="3">
        <v>2.06</v>
      </c>
      <c r="F154" s="3">
        <v>21.3</v>
      </c>
      <c r="G154" s="3">
        <v>766</v>
      </c>
      <c r="H154" s="3">
        <v>895</v>
      </c>
      <c r="I154" s="9">
        <f t="shared" si="6"/>
        <v>23.606364000000003</v>
      </c>
    </row>
    <row r="155" spans="1:15" x14ac:dyDescent="0.3">
      <c r="A155" s="6">
        <v>41340</v>
      </c>
      <c r="B155" s="3">
        <v>71</v>
      </c>
      <c r="D155" s="3">
        <v>0.52600000000000002</v>
      </c>
      <c r="E155" s="3">
        <v>1.64</v>
      </c>
      <c r="F155" s="3">
        <v>19.8</v>
      </c>
      <c r="G155" s="3">
        <v>244</v>
      </c>
      <c r="H155" s="3">
        <v>396</v>
      </c>
      <c r="I155" s="9">
        <f t="shared" si="6"/>
        <v>17.080272000000001</v>
      </c>
    </row>
    <row r="156" spans="1:15" x14ac:dyDescent="0.3">
      <c r="A156" s="6">
        <v>41340</v>
      </c>
      <c r="B156" s="3">
        <v>71</v>
      </c>
      <c r="D156" s="3">
        <v>0.434</v>
      </c>
      <c r="E156" s="3">
        <v>1.46</v>
      </c>
      <c r="F156" s="3">
        <v>11</v>
      </c>
      <c r="G156" s="3">
        <v>425</v>
      </c>
      <c r="H156" s="3">
        <v>834</v>
      </c>
      <c r="I156" s="9">
        <f t="shared" si="6"/>
        <v>6.97004</v>
      </c>
    </row>
    <row r="157" spans="1:15" x14ac:dyDescent="0.3">
      <c r="J157" s="3">
        <f>SUM(I144:I156)</f>
        <v>190.50956000000005</v>
      </c>
      <c r="K157" s="3">
        <v>13</v>
      </c>
      <c r="L157" s="3">
        <v>120.8</v>
      </c>
      <c r="M157" s="3">
        <v>6</v>
      </c>
      <c r="N157" s="9">
        <f>K157/L157/M157</f>
        <v>1.7935982339955851E-2</v>
      </c>
      <c r="O157" s="9">
        <f>J157*N157/15.084405</f>
        <v>0.22652375773209221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5"/>
  <sheetViews>
    <sheetView tabSelected="1" zoomScale="70" zoomScaleNormal="70" workbookViewId="0">
      <pane ySplit="1" topLeftCell="A89" activePane="bottomLeft" state="frozen"/>
      <selection pane="bottomLeft" activeCell="I108" sqref="I108"/>
    </sheetView>
  </sheetViews>
  <sheetFormatPr baseColWidth="10" defaultColWidth="8.88671875" defaultRowHeight="14.4" x14ac:dyDescent="0.3"/>
  <cols>
    <col min="1" max="1" width="18" customWidth="1"/>
    <col min="3" max="3" width="30.44140625" customWidth="1"/>
    <col min="4" max="4" width="16.6640625" customWidth="1"/>
    <col min="5" max="5" width="13.33203125" customWidth="1"/>
    <col min="6" max="6" width="11.44140625" customWidth="1"/>
    <col min="7" max="7" width="10.109375" customWidth="1"/>
    <col min="8" max="8" width="10" customWidth="1"/>
    <col min="9" max="9" width="13.33203125" style="11" bestFit="1" customWidth="1"/>
    <col min="10" max="10" width="16.21875" customWidth="1"/>
    <col min="11" max="11" width="19.88671875" bestFit="1" customWidth="1"/>
    <col min="12" max="12" width="16.5546875" bestFit="1" customWidth="1"/>
    <col min="13" max="13" width="22" bestFit="1" customWidth="1"/>
    <col min="14" max="14" width="15.44140625" style="11" bestFit="1" customWidth="1"/>
    <col min="15" max="15" width="40" style="11" customWidth="1"/>
    <col min="18" max="18" width="17.88671875" customWidth="1"/>
    <col min="19" max="19" width="19.33203125" customWidth="1"/>
    <col min="20" max="20" width="19.109375" customWidth="1"/>
    <col min="21" max="21" width="16.6640625" customWidth="1"/>
    <col min="23" max="23" width="22" bestFit="1" customWidth="1"/>
    <col min="24" max="24" width="15.109375" customWidth="1"/>
    <col min="25" max="25" width="15.5546875" customWidth="1"/>
    <col min="26" max="26" width="15.88671875" customWidth="1"/>
    <col min="27" max="27" width="15.5546875" customWidth="1"/>
  </cols>
  <sheetData>
    <row r="1" spans="1:15" s="2" customFormat="1" x14ac:dyDescent="0.3">
      <c r="A1" s="2" t="s">
        <v>3</v>
      </c>
      <c r="B1" s="2" t="s">
        <v>4</v>
      </c>
      <c r="C1" s="2" t="s">
        <v>5</v>
      </c>
      <c r="D1" s="4" t="s">
        <v>12</v>
      </c>
      <c r="E1" s="4" t="s">
        <v>11</v>
      </c>
      <c r="F1" s="4" t="s">
        <v>0</v>
      </c>
      <c r="G1" s="4" t="s">
        <v>9</v>
      </c>
      <c r="H1" s="4" t="s">
        <v>10</v>
      </c>
      <c r="I1" s="8" t="s">
        <v>13</v>
      </c>
      <c r="J1" s="4" t="s">
        <v>14</v>
      </c>
      <c r="K1" s="4" t="s">
        <v>16</v>
      </c>
      <c r="L1" s="4" t="s">
        <v>15</v>
      </c>
      <c r="M1" s="2" t="s">
        <v>21</v>
      </c>
      <c r="N1" s="10" t="s">
        <v>2</v>
      </c>
      <c r="O1" s="8" t="s">
        <v>22</v>
      </c>
    </row>
    <row r="3" spans="1:15" x14ac:dyDescent="0.3">
      <c r="A3" s="1">
        <v>41249</v>
      </c>
      <c r="B3">
        <v>55</v>
      </c>
      <c r="C3" s="3" t="s">
        <v>18</v>
      </c>
      <c r="J3">
        <v>0</v>
      </c>
      <c r="K3">
        <v>0</v>
      </c>
      <c r="L3">
        <v>70.900000000000006</v>
      </c>
      <c r="M3">
        <v>6</v>
      </c>
      <c r="N3" s="11">
        <f>K3/L3/M3</f>
        <v>0</v>
      </c>
      <c r="O3" s="11">
        <f>J3*N3/14.2621</f>
        <v>0</v>
      </c>
    </row>
    <row r="4" spans="1:15" x14ac:dyDescent="0.3">
      <c r="A4" s="1">
        <v>41249</v>
      </c>
      <c r="B4">
        <v>61</v>
      </c>
      <c r="D4">
        <v>0.50600000000000001</v>
      </c>
      <c r="E4">
        <v>3.16</v>
      </c>
      <c r="F4">
        <v>49.6</v>
      </c>
      <c r="G4">
        <v>590</v>
      </c>
      <c r="H4">
        <v>248</v>
      </c>
      <c r="I4" s="11">
        <f t="shared" ref="I4:I19" si="0">D4*E4*F4</f>
        <v>79.308416000000008</v>
      </c>
    </row>
    <row r="5" spans="1:15" x14ac:dyDescent="0.3">
      <c r="A5" s="1">
        <v>41249</v>
      </c>
      <c r="B5">
        <v>61</v>
      </c>
      <c r="D5">
        <v>0.68799999999999994</v>
      </c>
      <c r="E5">
        <v>2.31</v>
      </c>
      <c r="F5">
        <v>21.4</v>
      </c>
      <c r="G5">
        <v>621</v>
      </c>
      <c r="H5">
        <v>190</v>
      </c>
      <c r="I5" s="11">
        <f t="shared" si="0"/>
        <v>34.010591999999995</v>
      </c>
    </row>
    <row r="6" spans="1:15" x14ac:dyDescent="0.3">
      <c r="A6" s="1">
        <v>41249</v>
      </c>
      <c r="B6">
        <v>61</v>
      </c>
      <c r="D6">
        <v>1.55</v>
      </c>
      <c r="E6">
        <v>3.22</v>
      </c>
      <c r="F6">
        <v>33.9</v>
      </c>
      <c r="G6">
        <v>713</v>
      </c>
      <c r="H6">
        <v>150</v>
      </c>
      <c r="I6" s="11">
        <f t="shared" si="0"/>
        <v>169.19490000000002</v>
      </c>
    </row>
    <row r="7" spans="1:15" x14ac:dyDescent="0.3">
      <c r="A7" s="1">
        <v>41249</v>
      </c>
      <c r="B7">
        <v>61</v>
      </c>
      <c r="D7">
        <v>0.48699999999999999</v>
      </c>
      <c r="E7">
        <v>2.2599999999999998</v>
      </c>
      <c r="F7">
        <v>13.8</v>
      </c>
      <c r="G7">
        <v>301</v>
      </c>
      <c r="H7">
        <v>434</v>
      </c>
      <c r="I7" s="11">
        <f t="shared" si="0"/>
        <v>15.188556</v>
      </c>
    </row>
    <row r="8" spans="1:15" x14ac:dyDescent="0.3">
      <c r="A8" s="1">
        <v>41249</v>
      </c>
      <c r="B8">
        <v>61</v>
      </c>
      <c r="D8">
        <v>0.56000000000000005</v>
      </c>
      <c r="E8">
        <v>3.16</v>
      </c>
      <c r="F8">
        <v>30.4</v>
      </c>
      <c r="G8">
        <v>379</v>
      </c>
      <c r="H8">
        <v>183</v>
      </c>
      <c r="I8" s="11">
        <f t="shared" si="0"/>
        <v>53.795840000000005</v>
      </c>
    </row>
    <row r="9" spans="1:15" x14ac:dyDescent="0.3">
      <c r="A9" s="1">
        <v>41249</v>
      </c>
      <c r="B9">
        <v>61</v>
      </c>
      <c r="D9">
        <v>0.86199999999999999</v>
      </c>
      <c r="E9">
        <v>1.54</v>
      </c>
      <c r="F9">
        <v>16.899999999999999</v>
      </c>
      <c r="G9">
        <v>480</v>
      </c>
      <c r="H9">
        <v>799</v>
      </c>
      <c r="I9" s="11">
        <f t="shared" si="0"/>
        <v>22.434411999999998</v>
      </c>
    </row>
    <row r="10" spans="1:15" x14ac:dyDescent="0.3">
      <c r="A10" s="1">
        <v>41249</v>
      </c>
      <c r="B10">
        <v>61</v>
      </c>
      <c r="D10">
        <v>0.42599999999999999</v>
      </c>
      <c r="E10">
        <v>2.4</v>
      </c>
      <c r="F10">
        <v>12</v>
      </c>
      <c r="G10">
        <v>498</v>
      </c>
      <c r="H10">
        <v>164</v>
      </c>
      <c r="I10" s="11">
        <f t="shared" si="0"/>
        <v>12.268799999999999</v>
      </c>
    </row>
    <row r="11" spans="1:15" x14ac:dyDescent="0.3">
      <c r="A11" s="1">
        <v>41249</v>
      </c>
      <c r="B11">
        <v>61</v>
      </c>
      <c r="D11">
        <v>0.67100000000000004</v>
      </c>
      <c r="E11">
        <v>1.53</v>
      </c>
      <c r="F11">
        <v>19.7</v>
      </c>
      <c r="G11">
        <v>652</v>
      </c>
      <c r="H11">
        <v>618</v>
      </c>
      <c r="I11" s="11">
        <f t="shared" si="0"/>
        <v>20.224611000000003</v>
      </c>
    </row>
    <row r="12" spans="1:15" x14ac:dyDescent="0.3">
      <c r="A12" s="1">
        <v>41249</v>
      </c>
      <c r="B12">
        <v>61</v>
      </c>
      <c r="D12">
        <v>0.48299999999999998</v>
      </c>
      <c r="E12">
        <v>2.25</v>
      </c>
      <c r="F12">
        <v>16</v>
      </c>
      <c r="G12">
        <v>692</v>
      </c>
      <c r="H12">
        <v>312</v>
      </c>
      <c r="I12" s="11">
        <f t="shared" si="0"/>
        <v>17.387999999999998</v>
      </c>
    </row>
    <row r="13" spans="1:15" x14ac:dyDescent="0.3">
      <c r="A13" s="1">
        <v>41249</v>
      </c>
      <c r="B13">
        <v>61</v>
      </c>
      <c r="D13">
        <v>0.95899999999999996</v>
      </c>
      <c r="E13">
        <v>2.39</v>
      </c>
      <c r="F13">
        <v>23</v>
      </c>
      <c r="G13">
        <v>712</v>
      </c>
      <c r="H13">
        <v>471</v>
      </c>
      <c r="I13" s="11">
        <f t="shared" si="0"/>
        <v>52.716229999999996</v>
      </c>
    </row>
    <row r="14" spans="1:15" x14ac:dyDescent="0.3">
      <c r="A14" s="1">
        <v>41249</v>
      </c>
      <c r="B14">
        <v>61</v>
      </c>
      <c r="D14">
        <v>0.41</v>
      </c>
      <c r="E14">
        <v>2.48</v>
      </c>
      <c r="F14">
        <v>16.7</v>
      </c>
      <c r="G14">
        <v>287</v>
      </c>
      <c r="H14">
        <v>684</v>
      </c>
      <c r="I14" s="11">
        <f t="shared" si="0"/>
        <v>16.980559999999997</v>
      </c>
    </row>
    <row r="15" spans="1:15" x14ac:dyDescent="0.3">
      <c r="A15" s="1">
        <v>41249</v>
      </c>
      <c r="B15">
        <v>61</v>
      </c>
      <c r="D15">
        <v>0.50900000000000001</v>
      </c>
      <c r="E15">
        <v>2.54</v>
      </c>
      <c r="F15">
        <v>21</v>
      </c>
      <c r="G15">
        <v>409</v>
      </c>
      <c r="H15">
        <v>432</v>
      </c>
      <c r="I15" s="11">
        <f t="shared" si="0"/>
        <v>27.150060000000003</v>
      </c>
    </row>
    <row r="16" spans="1:15" x14ac:dyDescent="0.3">
      <c r="A16" s="1">
        <v>41249</v>
      </c>
      <c r="B16">
        <v>61</v>
      </c>
      <c r="D16">
        <v>0.69599999999999995</v>
      </c>
      <c r="E16">
        <v>1.48</v>
      </c>
      <c r="F16">
        <v>14.3</v>
      </c>
      <c r="G16">
        <v>480</v>
      </c>
      <c r="H16">
        <v>919</v>
      </c>
      <c r="I16" s="11">
        <f t="shared" si="0"/>
        <v>14.730143999999999</v>
      </c>
    </row>
    <row r="17" spans="1:15" x14ac:dyDescent="0.3">
      <c r="A17" s="1">
        <v>41249</v>
      </c>
      <c r="B17">
        <v>61</v>
      </c>
      <c r="D17">
        <v>0.51300000000000001</v>
      </c>
      <c r="E17">
        <v>2.38</v>
      </c>
      <c r="F17">
        <v>21.9</v>
      </c>
      <c r="G17">
        <v>566</v>
      </c>
      <c r="H17">
        <v>698</v>
      </c>
      <c r="I17" s="11">
        <f t="shared" si="0"/>
        <v>26.738585999999998</v>
      </c>
    </row>
    <row r="18" spans="1:15" x14ac:dyDescent="0.3">
      <c r="A18" s="1">
        <v>41249</v>
      </c>
      <c r="B18">
        <v>61</v>
      </c>
      <c r="D18">
        <v>0.82399999999999995</v>
      </c>
      <c r="E18">
        <v>3.23</v>
      </c>
      <c r="F18">
        <v>31.3</v>
      </c>
      <c r="G18">
        <v>604</v>
      </c>
      <c r="H18">
        <v>651</v>
      </c>
      <c r="I18" s="11">
        <f t="shared" si="0"/>
        <v>83.305576000000002</v>
      </c>
      <c r="J18">
        <f>SUM(I4:I18)</f>
        <v>645.43528300000003</v>
      </c>
      <c r="K18">
        <v>15</v>
      </c>
      <c r="L18">
        <v>122.7</v>
      </c>
      <c r="M18">
        <v>6</v>
      </c>
      <c r="N18" s="11">
        <f>K18/L18/M18</f>
        <v>2.0374898125509373E-2</v>
      </c>
      <c r="O18" s="11">
        <f>J18*N18/14.2621</f>
        <v>0.92207165408560532</v>
      </c>
    </row>
    <row r="19" spans="1:15" x14ac:dyDescent="0.3">
      <c r="A19" s="1">
        <v>41249</v>
      </c>
      <c r="B19">
        <v>63</v>
      </c>
      <c r="D19">
        <v>0.42299999999999999</v>
      </c>
      <c r="E19">
        <v>2.19</v>
      </c>
      <c r="F19">
        <v>8.84</v>
      </c>
      <c r="G19">
        <v>178</v>
      </c>
      <c r="H19">
        <v>309</v>
      </c>
      <c r="I19" s="11">
        <f t="shared" si="0"/>
        <v>8.1891107999999999</v>
      </c>
    </row>
    <row r="20" spans="1:15" x14ac:dyDescent="0.3">
      <c r="A20" s="1">
        <v>41249</v>
      </c>
      <c r="B20">
        <v>63</v>
      </c>
      <c r="J20">
        <f>I19</f>
        <v>8.1891107999999999</v>
      </c>
      <c r="K20">
        <v>1</v>
      </c>
      <c r="L20">
        <v>116.9</v>
      </c>
      <c r="M20">
        <v>6</v>
      </c>
      <c r="N20" s="11">
        <f>K20/L20/M20</f>
        <v>1.4257199885942401E-3</v>
      </c>
      <c r="O20" s="11">
        <f>J20*N20/14.2621</f>
        <v>8.1862972187636942E-4</v>
      </c>
    </row>
    <row r="21" spans="1:15" x14ac:dyDescent="0.3">
      <c r="A21" s="1">
        <v>41249</v>
      </c>
      <c r="B21">
        <v>65</v>
      </c>
    </row>
    <row r="22" spans="1:15" x14ac:dyDescent="0.3">
      <c r="A22" s="1">
        <v>41249</v>
      </c>
      <c r="B22">
        <v>65</v>
      </c>
      <c r="D22">
        <v>0.47</v>
      </c>
      <c r="E22">
        <v>2.41</v>
      </c>
      <c r="F22">
        <v>15.5</v>
      </c>
      <c r="G22">
        <v>553</v>
      </c>
      <c r="H22">
        <v>524</v>
      </c>
      <c r="I22" s="11">
        <f>D22*E22*F22</f>
        <v>17.556850000000001</v>
      </c>
      <c r="J22">
        <f>I22</f>
        <v>17.556850000000001</v>
      </c>
      <c r="K22">
        <v>1</v>
      </c>
      <c r="L22">
        <v>72.900000000000006</v>
      </c>
      <c r="M22">
        <v>6</v>
      </c>
      <c r="N22" s="11">
        <f>K22/L22/M22</f>
        <v>2.2862368541380885E-3</v>
      </c>
      <c r="O22" s="11">
        <f>J22*N22/14.2621</f>
        <v>2.8143904132332752E-3</v>
      </c>
    </row>
    <row r="23" spans="1:15" x14ac:dyDescent="0.3">
      <c r="A23" s="1">
        <v>41249</v>
      </c>
      <c r="B23">
        <v>66</v>
      </c>
      <c r="J23">
        <v>0</v>
      </c>
      <c r="K23">
        <v>0</v>
      </c>
      <c r="L23">
        <v>103.5</v>
      </c>
      <c r="M23">
        <v>6</v>
      </c>
      <c r="N23" s="11">
        <f>K23/L23/M23</f>
        <v>0</v>
      </c>
      <c r="O23" s="11">
        <f>J23*N23/14.2621</f>
        <v>0</v>
      </c>
    </row>
    <row r="24" spans="1:15" x14ac:dyDescent="0.3">
      <c r="A24" s="1">
        <v>41249</v>
      </c>
      <c r="B24">
        <v>105</v>
      </c>
      <c r="D24">
        <v>0.42499999999999999</v>
      </c>
      <c r="E24">
        <v>2.17</v>
      </c>
      <c r="F24">
        <v>8.8699999999999992</v>
      </c>
      <c r="G24">
        <v>178</v>
      </c>
      <c r="H24">
        <v>322</v>
      </c>
      <c r="I24" s="11">
        <f>D24*E24*F24</f>
        <v>8.1803574999999977</v>
      </c>
    </row>
    <row r="25" spans="1:15" x14ac:dyDescent="0.3">
      <c r="A25" s="1">
        <v>41249</v>
      </c>
      <c r="B25">
        <v>105</v>
      </c>
      <c r="J25">
        <f>I24</f>
        <v>8.1803574999999977</v>
      </c>
      <c r="K25">
        <v>1</v>
      </c>
      <c r="L25">
        <v>117</v>
      </c>
      <c r="M25">
        <v>6</v>
      </c>
      <c r="N25" s="11">
        <f>K25/L25/M25</f>
        <v>1.4245014245014246E-3</v>
      </c>
      <c r="O25" s="11">
        <f>J25*N25/14.2621</f>
        <v>8.1705575698395806E-4</v>
      </c>
    </row>
    <row r="26" spans="1:15" x14ac:dyDescent="0.3">
      <c r="A26" s="1">
        <v>41249</v>
      </c>
      <c r="B26">
        <v>109</v>
      </c>
      <c r="D26">
        <v>0.41699999999999998</v>
      </c>
      <c r="E26">
        <v>1.69</v>
      </c>
      <c r="F26">
        <v>16.3</v>
      </c>
      <c r="G26">
        <v>189</v>
      </c>
      <c r="H26">
        <v>886</v>
      </c>
      <c r="I26" s="11">
        <f>D26*E26*F26</f>
        <v>11.487099000000001</v>
      </c>
    </row>
    <row r="27" spans="1:15" x14ac:dyDescent="0.3">
      <c r="A27" s="1">
        <v>41249</v>
      </c>
      <c r="B27">
        <v>109</v>
      </c>
      <c r="D27">
        <v>0.66800000000000004</v>
      </c>
      <c r="E27">
        <v>2.72</v>
      </c>
      <c r="F27">
        <v>19.7</v>
      </c>
      <c r="G27">
        <v>690</v>
      </c>
      <c r="H27">
        <v>456</v>
      </c>
      <c r="I27" s="11">
        <f>D27*E27*F27</f>
        <v>35.794111999999998</v>
      </c>
    </row>
    <row r="28" spans="1:15" x14ac:dyDescent="0.3">
      <c r="A28" s="1">
        <v>41249</v>
      </c>
      <c r="B28">
        <v>109</v>
      </c>
      <c r="J28">
        <f>SUM(I26:I27)</f>
        <v>47.281210999999999</v>
      </c>
      <c r="K28">
        <v>2</v>
      </c>
      <c r="L28">
        <v>138.6</v>
      </c>
      <c r="M28">
        <v>6</v>
      </c>
      <c r="N28" s="11">
        <f>K28/L28/M28</f>
        <v>2.4050024050024051E-3</v>
      </c>
      <c r="O28" s="11">
        <f>J28*N28/14.2621</f>
        <v>7.9729791662115791E-3</v>
      </c>
    </row>
    <row r="29" spans="1:15" x14ac:dyDescent="0.3">
      <c r="A29" s="1">
        <v>41249</v>
      </c>
      <c r="B29">
        <v>111</v>
      </c>
      <c r="C29" s="3" t="s">
        <v>18</v>
      </c>
      <c r="K29">
        <v>0</v>
      </c>
      <c r="L29">
        <v>128.5</v>
      </c>
      <c r="M29">
        <v>6</v>
      </c>
      <c r="N29" s="11">
        <f>K29/L29/M29</f>
        <v>0</v>
      </c>
      <c r="O29" s="11">
        <f>J29*N29/14.2621</f>
        <v>0</v>
      </c>
    </row>
    <row r="30" spans="1:15" x14ac:dyDescent="0.3">
      <c r="A30" s="1">
        <v>41249</v>
      </c>
      <c r="B30">
        <v>113</v>
      </c>
      <c r="D30">
        <v>0.41099999999999998</v>
      </c>
      <c r="E30">
        <v>1.92</v>
      </c>
      <c r="F30">
        <v>11.1</v>
      </c>
      <c r="G30">
        <v>388</v>
      </c>
      <c r="H30">
        <v>928</v>
      </c>
      <c r="I30" s="11">
        <f>D30*E30*F30</f>
        <v>8.759231999999999</v>
      </c>
    </row>
    <row r="31" spans="1:15" x14ac:dyDescent="0.3">
      <c r="A31" s="1">
        <v>41249</v>
      </c>
      <c r="B31">
        <v>113</v>
      </c>
      <c r="D31">
        <v>0.44700000000000001</v>
      </c>
      <c r="E31">
        <v>2.08</v>
      </c>
      <c r="F31">
        <v>10</v>
      </c>
      <c r="G31">
        <v>359</v>
      </c>
      <c r="H31">
        <v>655</v>
      </c>
      <c r="I31" s="11">
        <f>D31*E31*F31</f>
        <v>9.297600000000001</v>
      </c>
      <c r="J31">
        <f>I31</f>
        <v>9.297600000000001</v>
      </c>
      <c r="K31">
        <v>2</v>
      </c>
      <c r="L31">
        <v>94.3</v>
      </c>
      <c r="M31">
        <v>6</v>
      </c>
      <c r="N31" s="11">
        <f>K31/L31/M31</f>
        <v>3.534817956875221E-3</v>
      </c>
      <c r="O31" s="11">
        <f>J31*N31/14.2621</f>
        <v>2.3043817835973002E-3</v>
      </c>
    </row>
    <row r="32" spans="1:15" x14ac:dyDescent="0.3">
      <c r="A32" s="1">
        <v>41249</v>
      </c>
      <c r="B32">
        <v>115</v>
      </c>
      <c r="D32">
        <v>0.43</v>
      </c>
      <c r="E32">
        <v>1.9</v>
      </c>
      <c r="F32">
        <v>18.8</v>
      </c>
      <c r="G32">
        <v>822</v>
      </c>
      <c r="H32">
        <v>522</v>
      </c>
      <c r="I32" s="11">
        <f>D32*E32*F32</f>
        <v>15.3596</v>
      </c>
    </row>
    <row r="33" spans="1:15" x14ac:dyDescent="0.3">
      <c r="A33" s="1">
        <v>41249</v>
      </c>
      <c r="B33">
        <v>115</v>
      </c>
      <c r="J33">
        <f>I32</f>
        <v>15.3596</v>
      </c>
      <c r="K33">
        <v>1</v>
      </c>
      <c r="L33">
        <v>117.4</v>
      </c>
      <c r="M33">
        <v>6</v>
      </c>
      <c r="N33" s="11">
        <f>K33/L33/M33</f>
        <v>1.4196479273140261E-3</v>
      </c>
      <c r="O33" s="11">
        <f>J33*N33/14.2621</f>
        <v>1.5288929613712227E-3</v>
      </c>
    </row>
    <row r="34" spans="1:15" x14ac:dyDescent="0.3">
      <c r="A34" s="1">
        <v>41318</v>
      </c>
      <c r="B34">
        <v>116</v>
      </c>
      <c r="D34">
        <v>0.46300000000000002</v>
      </c>
      <c r="E34">
        <v>1.62</v>
      </c>
      <c r="F34">
        <v>12.6</v>
      </c>
      <c r="G34">
        <v>789</v>
      </c>
      <c r="H34">
        <v>274</v>
      </c>
      <c r="I34" s="11">
        <f t="shared" ref="I34:I40" si="1">D34*E34*F34</f>
        <v>9.4507560000000002</v>
      </c>
    </row>
    <row r="35" spans="1:15" x14ac:dyDescent="0.3">
      <c r="A35" s="1">
        <v>41318</v>
      </c>
      <c r="B35">
        <v>116</v>
      </c>
      <c r="D35">
        <v>0.40400000000000003</v>
      </c>
      <c r="E35">
        <v>1.85</v>
      </c>
      <c r="F35">
        <v>23.6</v>
      </c>
      <c r="G35">
        <v>432</v>
      </c>
      <c r="H35">
        <v>895</v>
      </c>
      <c r="I35" s="11">
        <f t="shared" si="1"/>
        <v>17.638640000000002</v>
      </c>
    </row>
    <row r="36" spans="1:15" x14ac:dyDescent="0.3">
      <c r="A36" s="1">
        <v>41318</v>
      </c>
      <c r="B36">
        <v>116</v>
      </c>
      <c r="D36">
        <v>0.53</v>
      </c>
      <c r="E36">
        <v>1.59</v>
      </c>
      <c r="F36">
        <v>13.8</v>
      </c>
      <c r="G36">
        <v>662</v>
      </c>
      <c r="H36">
        <v>182</v>
      </c>
      <c r="I36" s="11">
        <f t="shared" si="1"/>
        <v>11.629260000000002</v>
      </c>
    </row>
    <row r="37" spans="1:15" x14ac:dyDescent="0.3">
      <c r="A37" s="1">
        <v>41318</v>
      </c>
      <c r="B37">
        <v>116</v>
      </c>
      <c r="D37">
        <v>0.46400000000000002</v>
      </c>
      <c r="E37">
        <v>1.97</v>
      </c>
      <c r="F37">
        <v>15.2</v>
      </c>
      <c r="G37">
        <v>790</v>
      </c>
      <c r="H37">
        <v>727</v>
      </c>
      <c r="I37" s="11">
        <f t="shared" si="1"/>
        <v>13.894015999999999</v>
      </c>
    </row>
    <row r="38" spans="1:15" x14ac:dyDescent="0.3">
      <c r="A38" s="1">
        <v>41318</v>
      </c>
      <c r="B38">
        <v>116</v>
      </c>
      <c r="D38">
        <v>0.443</v>
      </c>
      <c r="E38">
        <v>1.66</v>
      </c>
      <c r="F38">
        <v>19.399999999999999</v>
      </c>
      <c r="G38">
        <v>271</v>
      </c>
      <c r="H38">
        <v>254</v>
      </c>
      <c r="I38" s="11">
        <f t="shared" si="1"/>
        <v>14.266371999999997</v>
      </c>
    </row>
    <row r="39" spans="1:15" x14ac:dyDescent="0.3">
      <c r="A39" s="1">
        <v>41318</v>
      </c>
      <c r="B39">
        <v>116</v>
      </c>
      <c r="D39">
        <v>0.48</v>
      </c>
      <c r="E39">
        <v>2.95</v>
      </c>
      <c r="F39">
        <v>25.8</v>
      </c>
      <c r="G39">
        <v>409</v>
      </c>
      <c r="H39">
        <v>461</v>
      </c>
      <c r="I39" s="11">
        <f t="shared" si="1"/>
        <v>36.532800000000002</v>
      </c>
    </row>
    <row r="40" spans="1:15" x14ac:dyDescent="0.3">
      <c r="A40" s="1">
        <v>41318</v>
      </c>
      <c r="B40">
        <v>116</v>
      </c>
      <c r="D40">
        <v>0.48399999999999999</v>
      </c>
      <c r="E40">
        <v>1.66</v>
      </c>
      <c r="F40">
        <v>12.6</v>
      </c>
      <c r="G40">
        <v>661</v>
      </c>
      <c r="H40">
        <v>503</v>
      </c>
      <c r="I40" s="11">
        <f t="shared" si="1"/>
        <v>10.123343999999999</v>
      </c>
      <c r="J40">
        <f>SUM(I34:I40)</f>
        <v>113.53518800000001</v>
      </c>
      <c r="K40">
        <v>7</v>
      </c>
      <c r="L40">
        <v>128.4</v>
      </c>
      <c r="M40">
        <v>6</v>
      </c>
      <c r="N40" s="11">
        <f>K40/L40/M40</f>
        <v>9.0861889927310487E-3</v>
      </c>
      <c r="O40" s="11">
        <f>J40*N40/14.2621</f>
        <v>7.2331716612087302E-2</v>
      </c>
    </row>
    <row r="41" spans="1:15" x14ac:dyDescent="0.3">
      <c r="A41" s="1">
        <v>41318</v>
      </c>
      <c r="B41">
        <v>118</v>
      </c>
      <c r="C41" s="3" t="s">
        <v>18</v>
      </c>
      <c r="K41">
        <v>0</v>
      </c>
      <c r="L41">
        <v>136.1</v>
      </c>
      <c r="M41">
        <v>6</v>
      </c>
      <c r="N41" s="11">
        <f>K41/L41/M41</f>
        <v>0</v>
      </c>
      <c r="O41" s="11">
        <f>J41*N41/14.2621</f>
        <v>0</v>
      </c>
    </row>
    <row r="42" spans="1:15" x14ac:dyDescent="0.3">
      <c r="A42" s="1">
        <v>41318</v>
      </c>
      <c r="B42">
        <v>120</v>
      </c>
      <c r="C42" s="3" t="s">
        <v>18</v>
      </c>
      <c r="J42">
        <v>0</v>
      </c>
      <c r="K42">
        <v>0</v>
      </c>
      <c r="L42">
        <v>96.2</v>
      </c>
      <c r="M42">
        <v>6</v>
      </c>
      <c r="N42" s="11">
        <f>K42/L42/M42</f>
        <v>0</v>
      </c>
      <c r="O42" s="11">
        <f>J42*N42/14.2621</f>
        <v>0</v>
      </c>
    </row>
    <row r="43" spans="1:15" x14ac:dyDescent="0.3">
      <c r="A43" s="1">
        <v>41318</v>
      </c>
      <c r="B43">
        <v>122</v>
      </c>
      <c r="C43" s="3" t="s">
        <v>18</v>
      </c>
      <c r="J43">
        <v>0</v>
      </c>
      <c r="K43">
        <v>0</v>
      </c>
      <c r="L43">
        <v>155.30000000000001</v>
      </c>
      <c r="M43">
        <v>6</v>
      </c>
      <c r="N43" s="11">
        <f>K43/L43/M43</f>
        <v>0</v>
      </c>
      <c r="O43" s="11">
        <f>J43*N43/14.2621</f>
        <v>0</v>
      </c>
    </row>
    <row r="44" spans="1:15" x14ac:dyDescent="0.3">
      <c r="A44" s="1">
        <v>41318</v>
      </c>
      <c r="B44">
        <v>124</v>
      </c>
      <c r="C44" s="3" t="s">
        <v>18</v>
      </c>
    </row>
    <row r="45" spans="1:15" x14ac:dyDescent="0.3">
      <c r="A45" s="1">
        <v>41318</v>
      </c>
      <c r="B45">
        <v>126</v>
      </c>
      <c r="C45" s="3" t="s">
        <v>18</v>
      </c>
      <c r="J45">
        <v>0</v>
      </c>
      <c r="K45">
        <v>0</v>
      </c>
      <c r="L45">
        <v>120.8</v>
      </c>
      <c r="M45">
        <v>6</v>
      </c>
      <c r="N45" s="11">
        <f>K45/L45/M45</f>
        <v>0</v>
      </c>
      <c r="O45" s="11">
        <f>J45*N45/14.2621</f>
        <v>0</v>
      </c>
    </row>
    <row r="46" spans="1:15" x14ac:dyDescent="0.3">
      <c r="A46" s="1">
        <v>41318</v>
      </c>
      <c r="B46">
        <v>128</v>
      </c>
      <c r="C46" s="3" t="s">
        <v>18</v>
      </c>
      <c r="J46">
        <v>0</v>
      </c>
      <c r="K46">
        <v>0</v>
      </c>
      <c r="L46">
        <v>103.9</v>
      </c>
      <c r="M46">
        <v>6</v>
      </c>
      <c r="N46" s="11">
        <f>K46/L46/M46</f>
        <v>0</v>
      </c>
      <c r="O46" s="11">
        <f>J46*N46/14.2621</f>
        <v>0</v>
      </c>
    </row>
    <row r="47" spans="1:15" x14ac:dyDescent="0.3">
      <c r="A47" s="1">
        <v>41319</v>
      </c>
      <c r="B47">
        <v>76</v>
      </c>
      <c r="D47">
        <v>0.498</v>
      </c>
      <c r="E47">
        <v>2.5099999999999998</v>
      </c>
      <c r="F47">
        <v>21.3</v>
      </c>
      <c r="G47">
        <v>749</v>
      </c>
      <c r="H47">
        <v>887</v>
      </c>
      <c r="I47" s="11">
        <f>D47*E47*F47</f>
        <v>26.624573999999999</v>
      </c>
    </row>
    <row r="48" spans="1:15" x14ac:dyDescent="0.3">
      <c r="A48" s="1">
        <v>41319</v>
      </c>
      <c r="B48">
        <v>76</v>
      </c>
      <c r="D48">
        <v>0.436</v>
      </c>
      <c r="E48">
        <v>3.02</v>
      </c>
      <c r="F48">
        <v>20.6</v>
      </c>
      <c r="G48">
        <v>322</v>
      </c>
      <c r="H48">
        <v>666</v>
      </c>
      <c r="I48" s="11">
        <f>D48*E48*F48</f>
        <v>27.124432000000006</v>
      </c>
    </row>
    <row r="49" spans="1:15" x14ac:dyDescent="0.3">
      <c r="A49" s="1">
        <v>41319</v>
      </c>
      <c r="B49">
        <v>76</v>
      </c>
      <c r="J49">
        <f>SUM(I47:I48)</f>
        <v>53.749006000000008</v>
      </c>
      <c r="K49">
        <v>2</v>
      </c>
      <c r="L49">
        <v>157.19999999999999</v>
      </c>
      <c r="M49">
        <v>6</v>
      </c>
      <c r="N49" s="11">
        <f>K49/L49/M49</f>
        <v>2.120441051738762E-3</v>
      </c>
      <c r="O49" s="11">
        <f>J49*N49/14.2621</f>
        <v>7.9912214058626037E-3</v>
      </c>
    </row>
    <row r="50" spans="1:15" x14ac:dyDescent="0.3">
      <c r="A50" s="1">
        <v>41319</v>
      </c>
      <c r="B50">
        <v>78</v>
      </c>
      <c r="J50">
        <v>0</v>
      </c>
      <c r="K50">
        <v>0</v>
      </c>
      <c r="L50">
        <v>125.1</v>
      </c>
      <c r="M50">
        <v>6</v>
      </c>
      <c r="N50" s="11">
        <f>K50/L50/M50</f>
        <v>0</v>
      </c>
      <c r="O50" s="11">
        <f>J50*N50/14.2621</f>
        <v>0</v>
      </c>
    </row>
    <row r="51" spans="1:15" x14ac:dyDescent="0.3">
      <c r="A51" s="1">
        <v>41319</v>
      </c>
      <c r="B51">
        <v>80</v>
      </c>
      <c r="J51">
        <v>0</v>
      </c>
      <c r="K51">
        <v>0</v>
      </c>
      <c r="L51">
        <v>106.5</v>
      </c>
      <c r="M51">
        <v>6</v>
      </c>
      <c r="N51" s="11">
        <f>K51/L51/M51</f>
        <v>0</v>
      </c>
      <c r="O51" s="11">
        <f>J51*N51/14.2621</f>
        <v>0</v>
      </c>
    </row>
    <row r="52" spans="1:15" x14ac:dyDescent="0.3">
      <c r="A52" s="1">
        <v>41319</v>
      </c>
      <c r="B52">
        <v>82</v>
      </c>
      <c r="C52" s="3" t="s">
        <v>18</v>
      </c>
      <c r="J52">
        <v>0</v>
      </c>
      <c r="K52">
        <v>0</v>
      </c>
      <c r="L52">
        <v>130.4</v>
      </c>
      <c r="M52">
        <v>6</v>
      </c>
      <c r="N52" s="11">
        <f>K52/L52/M52</f>
        <v>0</v>
      </c>
      <c r="O52" s="11">
        <f>J52*N52/14.2621</f>
        <v>0</v>
      </c>
    </row>
    <row r="53" spans="1:15" x14ac:dyDescent="0.3">
      <c r="A53" s="1">
        <v>41319</v>
      </c>
      <c r="B53">
        <v>84</v>
      </c>
      <c r="C53" s="3" t="s">
        <v>18</v>
      </c>
      <c r="J53">
        <v>0</v>
      </c>
      <c r="K53">
        <v>0</v>
      </c>
      <c r="L53">
        <v>117.4</v>
      </c>
      <c r="M53">
        <v>6</v>
      </c>
      <c r="N53" s="11">
        <f>K53/L53/M53</f>
        <v>0</v>
      </c>
      <c r="O53" s="11">
        <f>J53*N53/14.2621</f>
        <v>0</v>
      </c>
    </row>
    <row r="54" spans="1:15" x14ac:dyDescent="0.3">
      <c r="A54" s="1">
        <v>41332</v>
      </c>
      <c r="B54">
        <v>3</v>
      </c>
      <c r="D54">
        <v>0.49399999999999999</v>
      </c>
      <c r="E54">
        <v>3.23</v>
      </c>
      <c r="F54">
        <v>14.6</v>
      </c>
      <c r="G54">
        <v>638</v>
      </c>
      <c r="H54">
        <v>966</v>
      </c>
      <c r="I54" s="11">
        <f>D54*E54*F54</f>
        <v>23.296052</v>
      </c>
    </row>
    <row r="55" spans="1:15" x14ac:dyDescent="0.3">
      <c r="A55" s="1">
        <v>41332</v>
      </c>
      <c r="B55">
        <v>3</v>
      </c>
      <c r="D55">
        <v>0.41199999999999998</v>
      </c>
      <c r="E55">
        <v>2.44</v>
      </c>
      <c r="F55">
        <v>21.3</v>
      </c>
      <c r="G55">
        <v>704</v>
      </c>
      <c r="H55">
        <v>727</v>
      </c>
      <c r="I55" s="11">
        <f>D55*E55*F55</f>
        <v>21.412464</v>
      </c>
      <c r="J55">
        <f>SUM(I54:I55)</f>
        <v>44.708516000000003</v>
      </c>
      <c r="K55">
        <v>2</v>
      </c>
      <c r="L55">
        <v>105.5</v>
      </c>
      <c r="M55">
        <v>6</v>
      </c>
      <c r="N55" s="11">
        <f>K55/L55/M55</f>
        <v>3.1595576619273306E-3</v>
      </c>
      <c r="O55" s="11">
        <f>J55*N55/14.2621</f>
        <v>9.9045115572882429E-3</v>
      </c>
    </row>
    <row r="56" spans="1:15" x14ac:dyDescent="0.3">
      <c r="A56" s="1">
        <v>41332</v>
      </c>
      <c r="B56">
        <v>5</v>
      </c>
      <c r="J56">
        <v>0</v>
      </c>
      <c r="K56">
        <v>0</v>
      </c>
      <c r="L56">
        <v>161</v>
      </c>
      <c r="M56">
        <v>6</v>
      </c>
      <c r="N56" s="11">
        <f>K56/L56/M56</f>
        <v>0</v>
      </c>
      <c r="O56" s="11">
        <f>J56*N56/14.2621</f>
        <v>0</v>
      </c>
    </row>
    <row r="57" spans="1:15" x14ac:dyDescent="0.3">
      <c r="A57" s="1">
        <v>41332</v>
      </c>
      <c r="B57">
        <v>7</v>
      </c>
      <c r="D57">
        <v>0.41599999999999998</v>
      </c>
      <c r="E57">
        <v>2</v>
      </c>
      <c r="F57">
        <v>13.8</v>
      </c>
      <c r="G57">
        <v>587</v>
      </c>
      <c r="H57">
        <v>849</v>
      </c>
      <c r="I57" s="11">
        <f>D57*E57*F57</f>
        <v>11.4816</v>
      </c>
    </row>
    <row r="58" spans="1:15" x14ac:dyDescent="0.3">
      <c r="A58" s="1">
        <v>41332</v>
      </c>
      <c r="B58">
        <v>7</v>
      </c>
      <c r="J58">
        <f>I57</f>
        <v>11.4816</v>
      </c>
      <c r="K58">
        <v>1</v>
      </c>
      <c r="L58">
        <v>155.9</v>
      </c>
      <c r="M58">
        <v>6</v>
      </c>
      <c r="N58" s="11">
        <f>K58/L58/M58</f>
        <v>1.0690613641223005E-3</v>
      </c>
      <c r="O58" s="11">
        <f>J58*N58/14.2621</f>
        <v>8.6064008514220251E-4</v>
      </c>
    </row>
    <row r="59" spans="1:15" x14ac:dyDescent="0.3">
      <c r="A59" s="1">
        <v>41332</v>
      </c>
      <c r="B59">
        <v>9</v>
      </c>
      <c r="D59">
        <v>0.60299999999999998</v>
      </c>
      <c r="E59">
        <v>1.54</v>
      </c>
      <c r="F59">
        <v>10</v>
      </c>
      <c r="G59">
        <v>331</v>
      </c>
      <c r="H59">
        <v>909</v>
      </c>
      <c r="I59" s="11">
        <f t="shared" ref="I59:I65" si="2">D59*E59*F59</f>
        <v>9.2862000000000009</v>
      </c>
    </row>
    <row r="60" spans="1:15" x14ac:dyDescent="0.3">
      <c r="A60" s="1">
        <v>41332</v>
      </c>
      <c r="B60">
        <v>9</v>
      </c>
      <c r="D60">
        <v>0.46300000000000002</v>
      </c>
      <c r="E60">
        <v>2.12</v>
      </c>
      <c r="F60">
        <v>24.4</v>
      </c>
      <c r="G60">
        <v>398</v>
      </c>
      <c r="H60">
        <v>346</v>
      </c>
      <c r="I60" s="11">
        <f t="shared" si="2"/>
        <v>23.950064000000001</v>
      </c>
    </row>
    <row r="61" spans="1:15" x14ac:dyDescent="0.3">
      <c r="A61" s="1">
        <v>41332</v>
      </c>
      <c r="B61">
        <v>9</v>
      </c>
      <c r="D61">
        <v>0.40100000000000002</v>
      </c>
      <c r="E61">
        <v>3.31</v>
      </c>
      <c r="F61">
        <v>27.8</v>
      </c>
      <c r="G61">
        <v>220</v>
      </c>
      <c r="H61">
        <v>830</v>
      </c>
      <c r="I61" s="11">
        <f t="shared" si="2"/>
        <v>36.899217999999998</v>
      </c>
    </row>
    <row r="62" spans="1:15" x14ac:dyDescent="0.3">
      <c r="A62" s="1">
        <v>41332</v>
      </c>
      <c r="B62">
        <v>9</v>
      </c>
      <c r="D62">
        <v>0.48299999999999998</v>
      </c>
      <c r="E62">
        <v>1.8</v>
      </c>
      <c r="F62">
        <v>21.8</v>
      </c>
      <c r="G62">
        <v>400</v>
      </c>
      <c r="H62">
        <v>465</v>
      </c>
      <c r="I62" s="11">
        <f t="shared" si="2"/>
        <v>18.952919999999999</v>
      </c>
    </row>
    <row r="63" spans="1:15" x14ac:dyDescent="0.3">
      <c r="A63" s="1">
        <v>41332</v>
      </c>
      <c r="B63">
        <v>9</v>
      </c>
      <c r="D63">
        <v>0.78400000000000003</v>
      </c>
      <c r="E63">
        <v>2.0299999999999998</v>
      </c>
      <c r="F63">
        <v>14.3</v>
      </c>
      <c r="G63">
        <v>259</v>
      </c>
      <c r="H63">
        <v>566</v>
      </c>
      <c r="I63" s="11">
        <f t="shared" si="2"/>
        <v>22.758735999999999</v>
      </c>
    </row>
    <row r="64" spans="1:15" x14ac:dyDescent="0.3">
      <c r="A64" s="1">
        <v>41332</v>
      </c>
      <c r="B64">
        <v>9</v>
      </c>
      <c r="D64">
        <v>0.72</v>
      </c>
      <c r="E64">
        <v>1.67</v>
      </c>
      <c r="F64">
        <v>14.4</v>
      </c>
      <c r="G64">
        <v>422</v>
      </c>
      <c r="H64">
        <v>770</v>
      </c>
      <c r="I64" s="11">
        <f t="shared" si="2"/>
        <v>17.31456</v>
      </c>
      <c r="J64">
        <f>SUM(I59:I64)</f>
        <v>129.161698</v>
      </c>
      <c r="K64">
        <v>6</v>
      </c>
      <c r="L64">
        <v>144.30000000000001</v>
      </c>
      <c r="M64">
        <v>6</v>
      </c>
      <c r="N64" s="11">
        <f>K64/L64/M64</f>
        <v>6.9300069300069289E-3</v>
      </c>
      <c r="O64" s="11">
        <f>J64*N64/14.2621</f>
        <v>6.276014487568185E-2</v>
      </c>
    </row>
    <row r="65" spans="1:15" x14ac:dyDescent="0.3">
      <c r="A65" s="1">
        <v>41332</v>
      </c>
      <c r="B65">
        <v>11</v>
      </c>
      <c r="D65">
        <v>0.627</v>
      </c>
      <c r="E65">
        <v>1.88</v>
      </c>
      <c r="F65">
        <v>20</v>
      </c>
      <c r="G65">
        <v>445</v>
      </c>
      <c r="H65">
        <v>796</v>
      </c>
      <c r="I65" s="11">
        <f t="shared" si="2"/>
        <v>23.575200000000002</v>
      </c>
      <c r="J65">
        <f>I65</f>
        <v>23.575200000000002</v>
      </c>
      <c r="K65">
        <v>1</v>
      </c>
      <c r="L65">
        <v>84.4</v>
      </c>
      <c r="M65">
        <v>6</v>
      </c>
      <c r="N65" s="11">
        <f>K65/L65/M65</f>
        <v>1.9747235387045812E-3</v>
      </c>
      <c r="O65" s="11">
        <f>J65*N65/14.2621</f>
        <v>3.2642109065052303E-3</v>
      </c>
    </row>
    <row r="66" spans="1:15" x14ac:dyDescent="0.3">
      <c r="A66" s="1">
        <v>41249</v>
      </c>
      <c r="B66">
        <v>70</v>
      </c>
      <c r="J66">
        <v>0</v>
      </c>
      <c r="K66">
        <v>0</v>
      </c>
      <c r="L66">
        <v>111.2</v>
      </c>
      <c r="M66">
        <v>6</v>
      </c>
      <c r="N66" s="11">
        <f>K66/L66/M66</f>
        <v>0</v>
      </c>
      <c r="O66" s="11">
        <f>J66*N66/14.2621</f>
        <v>0</v>
      </c>
    </row>
    <row r="67" spans="1:15" x14ac:dyDescent="0.3">
      <c r="A67" s="1">
        <v>41249</v>
      </c>
      <c r="B67">
        <v>72</v>
      </c>
      <c r="C67" s="3" t="s">
        <v>18</v>
      </c>
      <c r="J67">
        <v>0</v>
      </c>
      <c r="K67">
        <v>0</v>
      </c>
      <c r="L67">
        <v>109.3</v>
      </c>
      <c r="M67">
        <v>6</v>
      </c>
      <c r="N67" s="11">
        <f>K67/L67/M67</f>
        <v>0</v>
      </c>
      <c r="O67" s="11">
        <f>J67*N67/14.2621</f>
        <v>0</v>
      </c>
    </row>
    <row r="68" spans="1:15" x14ac:dyDescent="0.3">
      <c r="A68" s="1">
        <v>41249</v>
      </c>
      <c r="B68">
        <v>76</v>
      </c>
      <c r="D68">
        <v>0.44</v>
      </c>
      <c r="E68">
        <v>3.86</v>
      </c>
      <c r="F68">
        <v>23</v>
      </c>
      <c r="G68">
        <v>405</v>
      </c>
      <c r="H68">
        <v>506</v>
      </c>
      <c r="I68" s="11">
        <f t="shared" ref="I68:I74" si="3">D68*E68*F68</f>
        <v>39.063199999999995</v>
      </c>
      <c r="J68">
        <f>I68</f>
        <v>39.063199999999995</v>
      </c>
      <c r="K68">
        <v>1</v>
      </c>
      <c r="L68">
        <v>102.1</v>
      </c>
      <c r="M68">
        <v>6</v>
      </c>
      <c r="N68" s="11">
        <f>K68/L68/M68</f>
        <v>1.6323865491348353E-3</v>
      </c>
      <c r="O68" s="11">
        <f>J68*N68/14.2621</f>
        <v>4.4710275657977357E-3</v>
      </c>
    </row>
    <row r="69" spans="1:15" x14ac:dyDescent="0.3">
      <c r="A69" s="1">
        <v>41249</v>
      </c>
      <c r="B69">
        <v>78</v>
      </c>
      <c r="D69">
        <v>0.51</v>
      </c>
      <c r="E69">
        <v>1.46</v>
      </c>
      <c r="F69">
        <v>13.4</v>
      </c>
      <c r="G69">
        <v>627</v>
      </c>
      <c r="H69">
        <v>769</v>
      </c>
      <c r="I69" s="11">
        <f t="shared" si="3"/>
        <v>9.977640000000001</v>
      </c>
      <c r="J69">
        <f>I69</f>
        <v>9.977640000000001</v>
      </c>
      <c r="K69">
        <v>1</v>
      </c>
      <c r="L69">
        <v>132.30000000000001</v>
      </c>
      <c r="M69">
        <v>6</v>
      </c>
      <c r="N69" s="11">
        <f>K69/L69/M69</f>
        <v>1.2597631645250692E-3</v>
      </c>
      <c r="O69" s="11">
        <f>J69*N69/14.2621</f>
        <v>8.8131925459027159E-4</v>
      </c>
    </row>
    <row r="70" spans="1:15" x14ac:dyDescent="0.3">
      <c r="A70" s="1">
        <v>41249</v>
      </c>
      <c r="B70">
        <v>80</v>
      </c>
      <c r="D70">
        <v>0.45300000000000001</v>
      </c>
      <c r="E70">
        <v>1.92</v>
      </c>
      <c r="F70">
        <v>16.8</v>
      </c>
      <c r="G70">
        <v>611</v>
      </c>
      <c r="H70">
        <v>530</v>
      </c>
      <c r="I70" s="11">
        <f t="shared" si="3"/>
        <v>14.611968000000001</v>
      </c>
    </row>
    <row r="71" spans="1:15" x14ac:dyDescent="0.3">
      <c r="A71" s="1">
        <v>41249</v>
      </c>
      <c r="B71">
        <v>80</v>
      </c>
      <c r="D71">
        <v>0.45</v>
      </c>
      <c r="E71">
        <v>1.87</v>
      </c>
      <c r="F71">
        <v>22.3</v>
      </c>
      <c r="G71">
        <v>660</v>
      </c>
      <c r="H71">
        <v>209</v>
      </c>
      <c r="I71" s="11">
        <f t="shared" si="3"/>
        <v>18.765450000000001</v>
      </c>
    </row>
    <row r="72" spans="1:15" x14ac:dyDescent="0.3">
      <c r="A72" s="1">
        <v>41249</v>
      </c>
      <c r="B72">
        <v>80</v>
      </c>
      <c r="D72">
        <v>0.43099999999999999</v>
      </c>
      <c r="E72">
        <v>2.33</v>
      </c>
      <c r="F72">
        <v>14.1</v>
      </c>
      <c r="G72">
        <v>662</v>
      </c>
      <c r="H72">
        <v>424</v>
      </c>
      <c r="I72" s="11">
        <f t="shared" si="3"/>
        <v>14.159642999999999</v>
      </c>
    </row>
    <row r="73" spans="1:15" x14ac:dyDescent="0.3">
      <c r="A73" s="1">
        <v>41249</v>
      </c>
      <c r="B73">
        <v>80</v>
      </c>
      <c r="D73">
        <v>0.436</v>
      </c>
      <c r="E73">
        <v>2.1800000000000002</v>
      </c>
      <c r="F73">
        <v>36</v>
      </c>
      <c r="G73">
        <v>637</v>
      </c>
      <c r="H73">
        <v>807</v>
      </c>
      <c r="I73" s="11">
        <f t="shared" si="3"/>
        <v>34.217280000000002</v>
      </c>
    </row>
    <row r="74" spans="1:15" x14ac:dyDescent="0.3">
      <c r="A74" s="1">
        <v>41249</v>
      </c>
      <c r="B74">
        <v>80</v>
      </c>
      <c r="D74">
        <v>0.51500000000000001</v>
      </c>
      <c r="E74">
        <v>1.96</v>
      </c>
      <c r="F74">
        <v>17.399999999999999</v>
      </c>
      <c r="G74">
        <v>833</v>
      </c>
      <c r="H74">
        <v>712</v>
      </c>
      <c r="I74" s="11">
        <f t="shared" si="3"/>
        <v>17.563559999999999</v>
      </c>
      <c r="J74">
        <f>SUM(I70:I74)</f>
        <v>99.317901000000006</v>
      </c>
      <c r="K74">
        <v>5</v>
      </c>
      <c r="L74">
        <v>136.1</v>
      </c>
      <c r="M74">
        <v>6</v>
      </c>
      <c r="N74" s="11">
        <f>K74/L74/M74</f>
        <v>6.122948812147931E-3</v>
      </c>
      <c r="O74" s="11">
        <f>J74*N74/14.2621</f>
        <v>4.2638771566107084E-2</v>
      </c>
    </row>
    <row r="75" spans="1:15" x14ac:dyDescent="0.3">
      <c r="A75" s="1">
        <v>41249</v>
      </c>
      <c r="B75">
        <v>82</v>
      </c>
      <c r="C75" s="3" t="s">
        <v>18</v>
      </c>
      <c r="J75">
        <v>0</v>
      </c>
      <c r="K75">
        <v>0</v>
      </c>
      <c r="L75">
        <v>159.19999999999999</v>
      </c>
      <c r="M75">
        <v>6</v>
      </c>
      <c r="N75" s="11">
        <f>K75/L75/M75</f>
        <v>0</v>
      </c>
      <c r="O75" s="11">
        <f>J75*N75/14.2621</f>
        <v>0</v>
      </c>
    </row>
    <row r="76" spans="1:15" x14ac:dyDescent="0.3">
      <c r="A76" s="1">
        <v>41249</v>
      </c>
      <c r="B76">
        <v>84</v>
      </c>
      <c r="C76" s="3" t="s">
        <v>18</v>
      </c>
    </row>
    <row r="77" spans="1:15" x14ac:dyDescent="0.3">
      <c r="A77" s="1">
        <v>41249</v>
      </c>
      <c r="B77">
        <v>86</v>
      </c>
      <c r="C77" s="3" t="s">
        <v>19</v>
      </c>
      <c r="D77">
        <v>0.54200000000000004</v>
      </c>
      <c r="E77">
        <v>4.3899999999999997</v>
      </c>
      <c r="G77">
        <v>117</v>
      </c>
      <c r="H77">
        <v>825</v>
      </c>
    </row>
    <row r="78" spans="1:15" x14ac:dyDescent="0.3">
      <c r="A78" s="1">
        <v>41249</v>
      </c>
      <c r="B78">
        <v>86</v>
      </c>
      <c r="D78">
        <v>0.51500000000000001</v>
      </c>
      <c r="E78">
        <v>3</v>
      </c>
      <c r="F78">
        <v>41</v>
      </c>
      <c r="G78">
        <v>239</v>
      </c>
      <c r="H78">
        <v>195</v>
      </c>
      <c r="I78" s="11">
        <f t="shared" ref="I78:I87" si="4">D78*E78*F78</f>
        <v>63.344999999999999</v>
      </c>
    </row>
    <row r="79" spans="1:15" x14ac:dyDescent="0.3">
      <c r="A79" s="1">
        <v>41249</v>
      </c>
      <c r="B79">
        <v>86</v>
      </c>
      <c r="D79">
        <v>0.54700000000000004</v>
      </c>
      <c r="E79">
        <v>2.52</v>
      </c>
      <c r="F79">
        <v>22.3</v>
      </c>
      <c r="G79">
        <v>649</v>
      </c>
      <c r="H79">
        <v>179</v>
      </c>
      <c r="I79" s="11">
        <f t="shared" si="4"/>
        <v>30.739212000000002</v>
      </c>
    </row>
    <row r="80" spans="1:15" x14ac:dyDescent="0.3">
      <c r="A80" s="1">
        <v>41249</v>
      </c>
      <c r="B80">
        <v>86</v>
      </c>
      <c r="D80">
        <v>0.55200000000000005</v>
      </c>
      <c r="E80">
        <v>2.2599999999999998</v>
      </c>
      <c r="F80">
        <v>20.3</v>
      </c>
      <c r="G80">
        <v>648</v>
      </c>
      <c r="H80">
        <v>389</v>
      </c>
      <c r="I80" s="11">
        <f t="shared" si="4"/>
        <v>25.324656000000001</v>
      </c>
    </row>
    <row r="81" spans="1:15" x14ac:dyDescent="0.3">
      <c r="A81" s="1">
        <v>41249</v>
      </c>
      <c r="B81">
        <v>86</v>
      </c>
      <c r="D81">
        <v>0.999</v>
      </c>
      <c r="E81">
        <v>5.36</v>
      </c>
      <c r="F81">
        <v>53.1</v>
      </c>
      <c r="G81">
        <v>621</v>
      </c>
      <c r="H81">
        <v>115</v>
      </c>
      <c r="I81" s="11">
        <f t="shared" si="4"/>
        <v>284.33138400000007</v>
      </c>
    </row>
    <row r="82" spans="1:15" x14ac:dyDescent="0.3">
      <c r="A82" s="1">
        <v>41249</v>
      </c>
      <c r="B82">
        <v>86</v>
      </c>
      <c r="D82">
        <v>0.58899999999999997</v>
      </c>
      <c r="E82">
        <v>2.5299999999999998</v>
      </c>
      <c r="F82">
        <v>38</v>
      </c>
      <c r="G82">
        <v>638</v>
      </c>
      <c r="H82">
        <v>645</v>
      </c>
      <c r="I82" s="11">
        <f t="shared" si="4"/>
        <v>56.626459999999994</v>
      </c>
    </row>
    <row r="83" spans="1:15" x14ac:dyDescent="0.3">
      <c r="A83" s="1">
        <v>41249</v>
      </c>
      <c r="B83">
        <v>86</v>
      </c>
      <c r="D83">
        <v>0.65500000000000003</v>
      </c>
      <c r="E83">
        <v>3.2</v>
      </c>
      <c r="F83">
        <v>24.4</v>
      </c>
      <c r="G83">
        <v>657</v>
      </c>
      <c r="H83">
        <v>772</v>
      </c>
      <c r="I83" s="11">
        <f t="shared" si="4"/>
        <v>51.142400000000002</v>
      </c>
    </row>
    <row r="84" spans="1:15" x14ac:dyDescent="0.3">
      <c r="A84" s="1">
        <v>41249</v>
      </c>
      <c r="B84">
        <v>86</v>
      </c>
      <c r="D84">
        <v>0.55100000000000005</v>
      </c>
      <c r="E84">
        <v>3.3</v>
      </c>
      <c r="F84">
        <v>25.4</v>
      </c>
      <c r="G84">
        <v>757</v>
      </c>
      <c r="H84">
        <v>172</v>
      </c>
      <c r="I84" s="11">
        <f t="shared" si="4"/>
        <v>46.184819999999995</v>
      </c>
    </row>
    <row r="85" spans="1:15" x14ac:dyDescent="0.3">
      <c r="A85" s="1">
        <v>41249</v>
      </c>
      <c r="B85">
        <v>86</v>
      </c>
      <c r="D85">
        <v>0.97899999999999998</v>
      </c>
      <c r="E85">
        <v>3.53</v>
      </c>
      <c r="F85">
        <v>38.200000000000003</v>
      </c>
      <c r="G85">
        <v>146</v>
      </c>
      <c r="H85">
        <v>391</v>
      </c>
      <c r="I85" s="11">
        <f t="shared" si="4"/>
        <v>132.01423399999999</v>
      </c>
    </row>
    <row r="86" spans="1:15" x14ac:dyDescent="0.3">
      <c r="A86" s="1">
        <v>41249</v>
      </c>
      <c r="B86">
        <v>86</v>
      </c>
      <c r="D86">
        <v>0.54300000000000004</v>
      </c>
      <c r="E86">
        <v>2.25</v>
      </c>
      <c r="F86">
        <v>22.4</v>
      </c>
      <c r="G86">
        <v>237</v>
      </c>
      <c r="H86">
        <v>372</v>
      </c>
      <c r="I86" s="11">
        <f t="shared" si="4"/>
        <v>27.3672</v>
      </c>
    </row>
    <row r="87" spans="1:15" x14ac:dyDescent="0.3">
      <c r="A87" s="1">
        <v>41249</v>
      </c>
      <c r="B87">
        <v>86</v>
      </c>
      <c r="D87">
        <v>0.45500000000000002</v>
      </c>
      <c r="E87">
        <v>3.03</v>
      </c>
      <c r="F87">
        <v>19.399999999999999</v>
      </c>
      <c r="G87">
        <v>642</v>
      </c>
      <c r="H87">
        <v>711</v>
      </c>
      <c r="I87" s="11">
        <f t="shared" si="4"/>
        <v>26.745809999999995</v>
      </c>
      <c r="J87">
        <f>SUM(I78:I87)</f>
        <v>743.82117600000004</v>
      </c>
      <c r="K87">
        <v>10</v>
      </c>
      <c r="L87">
        <v>134.19999999999999</v>
      </c>
      <c r="M87">
        <v>6</v>
      </c>
      <c r="N87" s="11">
        <f>K87/L87/M87</f>
        <v>1.2419274714356684E-2</v>
      </c>
      <c r="O87" s="11">
        <f>J87*N87/14.2621</f>
        <v>0.64771103295446342</v>
      </c>
    </row>
    <row r="88" spans="1:15" x14ac:dyDescent="0.3">
      <c r="A88" s="1">
        <v>41249</v>
      </c>
      <c r="B88">
        <v>88</v>
      </c>
      <c r="C88" s="3" t="s">
        <v>18</v>
      </c>
      <c r="J88">
        <v>0</v>
      </c>
      <c r="K88">
        <v>0</v>
      </c>
      <c r="L88">
        <v>111.3</v>
      </c>
      <c r="M88">
        <v>6</v>
      </c>
      <c r="N88" s="11">
        <f>K88/L88/M88</f>
        <v>0</v>
      </c>
      <c r="O88" s="11">
        <f>J88*N88/14.2621</f>
        <v>0</v>
      </c>
    </row>
    <row r="89" spans="1:15" x14ac:dyDescent="0.3">
      <c r="A89" s="1">
        <v>41249</v>
      </c>
      <c r="B89">
        <v>90</v>
      </c>
      <c r="C89" s="3" t="s">
        <v>18</v>
      </c>
      <c r="J89">
        <v>0</v>
      </c>
      <c r="K89">
        <v>0</v>
      </c>
      <c r="L89">
        <v>107.4</v>
      </c>
      <c r="M89">
        <v>6</v>
      </c>
      <c r="N89" s="11">
        <f>K89/L89/M89</f>
        <v>0</v>
      </c>
      <c r="O89" s="11">
        <f>J89*N89/14.2621</f>
        <v>0</v>
      </c>
    </row>
    <row r="90" spans="1:15" x14ac:dyDescent="0.3">
      <c r="A90" s="1">
        <v>41318</v>
      </c>
      <c r="B90">
        <v>69</v>
      </c>
      <c r="D90">
        <v>0.44900000000000001</v>
      </c>
      <c r="E90">
        <v>1.97</v>
      </c>
      <c r="F90">
        <v>28.9</v>
      </c>
      <c r="G90">
        <v>172</v>
      </c>
      <c r="H90">
        <v>727</v>
      </c>
      <c r="I90" s="11">
        <f t="shared" ref="I90:I97" si="5">D90*E90*F90</f>
        <v>25.562916999999999</v>
      </c>
    </row>
    <row r="91" spans="1:15" x14ac:dyDescent="0.3">
      <c r="A91" s="1">
        <v>41318</v>
      </c>
      <c r="B91">
        <v>69</v>
      </c>
      <c r="D91">
        <v>0.56399999999999995</v>
      </c>
      <c r="E91">
        <v>2.1</v>
      </c>
      <c r="F91">
        <v>17.600000000000001</v>
      </c>
      <c r="G91">
        <v>609</v>
      </c>
      <c r="H91">
        <v>595</v>
      </c>
      <c r="I91" s="11">
        <f t="shared" si="5"/>
        <v>20.84544</v>
      </c>
    </row>
    <row r="92" spans="1:15" x14ac:dyDescent="0.3">
      <c r="A92" s="1">
        <v>41318</v>
      </c>
      <c r="B92">
        <v>69</v>
      </c>
      <c r="D92">
        <v>0.41599999999999998</v>
      </c>
      <c r="E92">
        <v>2.6</v>
      </c>
      <c r="F92">
        <v>26.7</v>
      </c>
      <c r="G92">
        <v>632</v>
      </c>
      <c r="H92">
        <v>701</v>
      </c>
      <c r="I92" s="11">
        <f t="shared" si="5"/>
        <v>28.878719999999998</v>
      </c>
    </row>
    <row r="93" spans="1:15" x14ac:dyDescent="0.3">
      <c r="A93" s="1">
        <v>41318</v>
      </c>
      <c r="B93">
        <v>69</v>
      </c>
      <c r="D93">
        <v>0.51100000000000001</v>
      </c>
      <c r="E93">
        <v>1.7</v>
      </c>
      <c r="F93">
        <v>12.7</v>
      </c>
      <c r="G93">
        <v>704</v>
      </c>
      <c r="H93">
        <v>670</v>
      </c>
      <c r="I93" s="11">
        <f t="shared" si="5"/>
        <v>11.032489999999999</v>
      </c>
    </row>
    <row r="94" spans="1:15" x14ac:dyDescent="0.3">
      <c r="A94" s="1">
        <v>41318</v>
      </c>
      <c r="B94">
        <v>69</v>
      </c>
      <c r="D94">
        <v>0.47099999999999997</v>
      </c>
      <c r="E94">
        <v>2.2000000000000002</v>
      </c>
      <c r="F94">
        <v>13.3</v>
      </c>
      <c r="G94">
        <v>404</v>
      </c>
      <c r="H94">
        <v>122</v>
      </c>
      <c r="I94" s="11">
        <f t="shared" si="5"/>
        <v>13.781460000000001</v>
      </c>
    </row>
    <row r="95" spans="1:15" x14ac:dyDescent="0.3">
      <c r="A95" s="1">
        <v>41318</v>
      </c>
      <c r="B95">
        <v>69</v>
      </c>
      <c r="D95">
        <v>0.53</v>
      </c>
      <c r="E95">
        <v>2.56</v>
      </c>
      <c r="F95">
        <v>27.6</v>
      </c>
      <c r="G95">
        <v>683</v>
      </c>
      <c r="H95">
        <v>652</v>
      </c>
      <c r="I95" s="11">
        <f t="shared" si="5"/>
        <v>37.447680000000005</v>
      </c>
    </row>
    <row r="96" spans="1:15" x14ac:dyDescent="0.3">
      <c r="A96" s="1">
        <v>41318</v>
      </c>
      <c r="B96">
        <v>69</v>
      </c>
      <c r="D96">
        <v>0.40899999999999997</v>
      </c>
      <c r="E96">
        <v>2.4</v>
      </c>
      <c r="F96">
        <v>21.7</v>
      </c>
      <c r="G96">
        <v>779</v>
      </c>
      <c r="H96">
        <v>604</v>
      </c>
      <c r="I96" s="11">
        <f t="shared" si="5"/>
        <v>21.300719999999998</v>
      </c>
    </row>
    <row r="97" spans="1:15" x14ac:dyDescent="0.3">
      <c r="A97" s="1">
        <v>41318</v>
      </c>
      <c r="B97">
        <v>69</v>
      </c>
      <c r="D97">
        <v>0.40899999999999997</v>
      </c>
      <c r="E97">
        <v>1.77</v>
      </c>
      <c r="F97">
        <v>23.4</v>
      </c>
      <c r="G97">
        <v>234</v>
      </c>
      <c r="H97">
        <v>431</v>
      </c>
      <c r="I97" s="11">
        <f t="shared" si="5"/>
        <v>16.939961999999998</v>
      </c>
    </row>
    <row r="98" spans="1:15" x14ac:dyDescent="0.3">
      <c r="A98" s="1">
        <v>41318</v>
      </c>
      <c r="B98">
        <v>69</v>
      </c>
      <c r="J98">
        <f>SUM(I90:I97)</f>
        <v>175.789389</v>
      </c>
      <c r="K98">
        <v>8</v>
      </c>
      <c r="L98">
        <v>111.2</v>
      </c>
      <c r="M98">
        <v>6</v>
      </c>
      <c r="N98" s="11">
        <f>K98/L98/M98</f>
        <v>1.1990407673860911E-2</v>
      </c>
      <c r="O98" s="11">
        <f>J98*N98/14.2621</f>
        <v>0.14778934650920417</v>
      </c>
    </row>
    <row r="99" spans="1:15" x14ac:dyDescent="0.3">
      <c r="A99" s="1">
        <v>41318</v>
      </c>
      <c r="B99">
        <v>72</v>
      </c>
      <c r="D99">
        <v>0.751</v>
      </c>
      <c r="E99">
        <v>2.0499999999999998</v>
      </c>
      <c r="F99">
        <v>13.5</v>
      </c>
      <c r="G99">
        <v>150</v>
      </c>
      <c r="H99">
        <v>467</v>
      </c>
      <c r="I99" s="11">
        <f>D99*E99*F99</f>
        <v>20.783925</v>
      </c>
      <c r="J99">
        <f>I99</f>
        <v>20.783925</v>
      </c>
      <c r="K99">
        <v>1</v>
      </c>
      <c r="L99">
        <v>88.2</v>
      </c>
      <c r="M99">
        <v>6</v>
      </c>
      <c r="N99" s="11">
        <f t="shared" ref="N99:N104" si="6">K99/L99/M99</f>
        <v>1.889644746787604E-3</v>
      </c>
      <c r="O99" s="11">
        <f t="shared" ref="O99:O104" si="7">J99*N99/14.2621</f>
        <v>2.7537483746346999E-3</v>
      </c>
    </row>
    <row r="100" spans="1:15" x14ac:dyDescent="0.3">
      <c r="A100" s="1">
        <v>41318</v>
      </c>
      <c r="B100">
        <v>74</v>
      </c>
      <c r="J100">
        <v>0</v>
      </c>
      <c r="K100">
        <v>0</v>
      </c>
      <c r="L100">
        <v>134.19999999999999</v>
      </c>
      <c r="M100">
        <v>3</v>
      </c>
      <c r="N100" s="11">
        <f t="shared" si="6"/>
        <v>0</v>
      </c>
      <c r="O100" s="11">
        <f t="shared" si="7"/>
        <v>0</v>
      </c>
    </row>
    <row r="101" spans="1:15" x14ac:dyDescent="0.3">
      <c r="A101" s="1">
        <v>41318</v>
      </c>
      <c r="B101">
        <v>76</v>
      </c>
      <c r="C101" s="3" t="s">
        <v>18</v>
      </c>
      <c r="J101">
        <v>0</v>
      </c>
      <c r="K101">
        <v>0</v>
      </c>
      <c r="L101">
        <v>94</v>
      </c>
      <c r="M101">
        <v>6</v>
      </c>
      <c r="N101" s="11">
        <f t="shared" si="6"/>
        <v>0</v>
      </c>
      <c r="O101" s="11">
        <f t="shared" si="7"/>
        <v>0</v>
      </c>
    </row>
    <row r="102" spans="1:15" x14ac:dyDescent="0.3">
      <c r="A102" s="1">
        <v>41318</v>
      </c>
      <c r="B102">
        <v>78</v>
      </c>
      <c r="D102">
        <v>0.47</v>
      </c>
      <c r="E102">
        <v>3.33</v>
      </c>
      <c r="F102">
        <v>32.799999999999997</v>
      </c>
      <c r="G102">
        <v>351</v>
      </c>
      <c r="H102">
        <v>71</v>
      </c>
      <c r="I102" s="11">
        <f>D102*E102*F102</f>
        <v>51.33527999999999</v>
      </c>
      <c r="J102">
        <f>I102</f>
        <v>51.33527999999999</v>
      </c>
      <c r="K102">
        <v>1</v>
      </c>
      <c r="L102">
        <v>107.4</v>
      </c>
      <c r="M102">
        <v>6</v>
      </c>
      <c r="N102" s="11">
        <f t="shared" si="6"/>
        <v>1.5518311607697081E-3</v>
      </c>
      <c r="O102" s="11">
        <f t="shared" si="7"/>
        <v>5.5856912481919187E-3</v>
      </c>
    </row>
    <row r="103" spans="1:15" x14ac:dyDescent="0.3">
      <c r="A103" s="1">
        <v>41318</v>
      </c>
      <c r="B103">
        <v>80</v>
      </c>
      <c r="C103" s="3" t="s">
        <v>18</v>
      </c>
      <c r="J103">
        <v>0</v>
      </c>
      <c r="K103">
        <v>0</v>
      </c>
      <c r="L103">
        <v>128.4</v>
      </c>
      <c r="M103">
        <v>6</v>
      </c>
      <c r="N103" s="11">
        <f t="shared" si="6"/>
        <v>0</v>
      </c>
      <c r="O103" s="11">
        <f t="shared" si="7"/>
        <v>0</v>
      </c>
    </row>
    <row r="104" spans="1:15" x14ac:dyDescent="0.3">
      <c r="A104" s="1">
        <v>41318</v>
      </c>
      <c r="B104">
        <v>82</v>
      </c>
      <c r="C104" s="3" t="s">
        <v>18</v>
      </c>
      <c r="J104">
        <v>0</v>
      </c>
      <c r="K104">
        <v>0</v>
      </c>
      <c r="L104">
        <v>118.9</v>
      </c>
      <c r="M104">
        <v>6</v>
      </c>
      <c r="N104" s="11">
        <f t="shared" si="6"/>
        <v>0</v>
      </c>
      <c r="O104" s="11">
        <f t="shared" si="7"/>
        <v>0</v>
      </c>
    </row>
    <row r="105" spans="1:15" x14ac:dyDescent="0.3">
      <c r="A105" s="1">
        <v>41319</v>
      </c>
      <c r="B105">
        <v>1</v>
      </c>
      <c r="D105">
        <v>0.61699999999999999</v>
      </c>
      <c r="E105">
        <v>2.4900000000000002</v>
      </c>
      <c r="F105">
        <v>17.899999999999999</v>
      </c>
      <c r="G105">
        <v>316</v>
      </c>
      <c r="H105">
        <v>883</v>
      </c>
      <c r="I105" s="11">
        <f t="shared" ref="I105:I113" si="8">D105*E105*F105</f>
        <v>27.500307000000003</v>
      </c>
    </row>
    <row r="106" spans="1:15" x14ac:dyDescent="0.3">
      <c r="A106" s="1">
        <v>41319</v>
      </c>
      <c r="B106">
        <v>1</v>
      </c>
      <c r="D106">
        <v>0.52700000000000002</v>
      </c>
      <c r="E106">
        <v>2.14</v>
      </c>
      <c r="F106">
        <v>16.899999999999999</v>
      </c>
      <c r="G106">
        <v>397</v>
      </c>
      <c r="H106">
        <v>263</v>
      </c>
      <c r="I106" s="11">
        <f t="shared" si="8"/>
        <v>19.059482000000003</v>
      </c>
      <c r="J106">
        <f>SUM(I105:I106)</f>
        <v>46.559789000000009</v>
      </c>
      <c r="K106">
        <v>2</v>
      </c>
      <c r="L106">
        <v>149.5</v>
      </c>
      <c r="M106">
        <v>6</v>
      </c>
      <c r="N106" s="11">
        <f>K106/L106/M106</f>
        <v>2.229654403567447E-3</v>
      </c>
      <c r="O106" s="11">
        <f>J106*N106/14.2621</f>
        <v>7.2788887031377709E-3</v>
      </c>
    </row>
    <row r="107" spans="1:15" x14ac:dyDescent="0.3">
      <c r="A107" s="1">
        <v>41319</v>
      </c>
      <c r="B107">
        <v>3</v>
      </c>
      <c r="D107">
        <v>0.46300000000000002</v>
      </c>
      <c r="E107">
        <v>2.68</v>
      </c>
      <c r="F107">
        <v>23.7</v>
      </c>
      <c r="G107">
        <v>113</v>
      </c>
      <c r="H107">
        <v>945</v>
      </c>
      <c r="I107" s="11">
        <f t="shared" si="8"/>
        <v>29.407908000000003</v>
      </c>
    </row>
    <row r="108" spans="1:15" x14ac:dyDescent="0.3">
      <c r="A108" s="1">
        <v>41319</v>
      </c>
      <c r="B108">
        <v>3</v>
      </c>
      <c r="D108">
        <v>0.72599999999999998</v>
      </c>
      <c r="E108">
        <v>2.2599999999999998</v>
      </c>
      <c r="F108">
        <v>37.200000000000003</v>
      </c>
      <c r="G108">
        <v>468</v>
      </c>
      <c r="H108">
        <v>564</v>
      </c>
      <c r="I108" s="11">
        <f t="shared" si="8"/>
        <v>61.036271999999997</v>
      </c>
    </row>
    <row r="109" spans="1:15" x14ac:dyDescent="0.3">
      <c r="A109" s="1">
        <v>41319</v>
      </c>
      <c r="B109">
        <v>3</v>
      </c>
      <c r="D109">
        <v>0.51600000000000001</v>
      </c>
      <c r="E109">
        <v>2.23</v>
      </c>
      <c r="F109">
        <v>17.8</v>
      </c>
      <c r="G109">
        <v>536</v>
      </c>
      <c r="H109">
        <v>926</v>
      </c>
      <c r="I109" s="11">
        <f t="shared" si="8"/>
        <v>20.482104</v>
      </c>
    </row>
    <row r="110" spans="1:15" x14ac:dyDescent="0.3">
      <c r="A110" s="1">
        <v>41319</v>
      </c>
      <c r="B110">
        <v>3</v>
      </c>
      <c r="D110">
        <v>0.76200000000000001</v>
      </c>
      <c r="E110">
        <v>3.33</v>
      </c>
      <c r="F110">
        <v>33.700000000000003</v>
      </c>
      <c r="G110">
        <v>731</v>
      </c>
      <c r="H110">
        <v>48</v>
      </c>
      <c r="I110" s="11">
        <f t="shared" si="8"/>
        <v>85.512402000000023</v>
      </c>
    </row>
    <row r="111" spans="1:15" x14ac:dyDescent="0.3">
      <c r="A111" s="1">
        <v>41319</v>
      </c>
      <c r="B111">
        <v>3</v>
      </c>
      <c r="D111">
        <v>0.54</v>
      </c>
      <c r="E111">
        <v>3.21</v>
      </c>
      <c r="F111">
        <v>18.3</v>
      </c>
      <c r="G111">
        <v>737</v>
      </c>
      <c r="H111">
        <v>348</v>
      </c>
      <c r="I111" s="11">
        <f t="shared" si="8"/>
        <v>31.721220000000002</v>
      </c>
    </row>
    <row r="112" spans="1:15" x14ac:dyDescent="0.3">
      <c r="A112" s="1">
        <v>41319</v>
      </c>
      <c r="B112">
        <v>3</v>
      </c>
      <c r="D112">
        <v>0.41899999999999998</v>
      </c>
      <c r="E112">
        <v>3.9</v>
      </c>
      <c r="F112">
        <v>21.9</v>
      </c>
      <c r="G112">
        <v>734</v>
      </c>
      <c r="H112">
        <v>796</v>
      </c>
      <c r="I112" s="11">
        <f t="shared" si="8"/>
        <v>35.786789999999996</v>
      </c>
      <c r="J112">
        <f>SUM(I107:I112)</f>
        <v>263.94669600000003</v>
      </c>
      <c r="K112">
        <v>6</v>
      </c>
      <c r="L112">
        <v>118.9</v>
      </c>
      <c r="M112">
        <v>6</v>
      </c>
      <c r="N112" s="11">
        <f>K112/L112/M112</f>
        <v>8.4104289318755257E-3</v>
      </c>
      <c r="O112" s="11">
        <f>J112*N112/14.2621</f>
        <v>0.15565063549627015</v>
      </c>
    </row>
    <row r="113" spans="1:15" x14ac:dyDescent="0.3">
      <c r="A113" s="1">
        <v>41319</v>
      </c>
      <c r="B113">
        <v>5</v>
      </c>
      <c r="D113">
        <v>0.41799999999999998</v>
      </c>
      <c r="E113">
        <v>2.73</v>
      </c>
      <c r="F113">
        <v>15.7</v>
      </c>
      <c r="G113">
        <v>431</v>
      </c>
      <c r="H113">
        <v>174</v>
      </c>
      <c r="I113" s="11">
        <f t="shared" si="8"/>
        <v>17.915897999999999</v>
      </c>
    </row>
    <row r="114" spans="1:15" x14ac:dyDescent="0.3">
      <c r="A114" s="1">
        <v>41319</v>
      </c>
      <c r="B114">
        <v>5</v>
      </c>
      <c r="J114">
        <f>I113</f>
        <v>17.915897999999999</v>
      </c>
      <c r="K114">
        <v>1</v>
      </c>
      <c r="L114">
        <v>130.4</v>
      </c>
      <c r="M114">
        <v>6</v>
      </c>
      <c r="N114" s="11">
        <f>K114/L114/M114</f>
        <v>1.278118609406953E-3</v>
      </c>
      <c r="O114" s="11">
        <f>J114*N114/14.2621</f>
        <v>1.6055589736460134E-3</v>
      </c>
    </row>
    <row r="115" spans="1:15" x14ac:dyDescent="0.3">
      <c r="A115" s="1">
        <v>41319</v>
      </c>
      <c r="B115">
        <v>7</v>
      </c>
    </row>
    <row r="116" spans="1:15" x14ac:dyDescent="0.3">
      <c r="A116" s="1">
        <v>41319</v>
      </c>
      <c r="B116">
        <v>7</v>
      </c>
      <c r="J116">
        <v>0</v>
      </c>
      <c r="K116">
        <v>0</v>
      </c>
      <c r="L116">
        <v>116.9</v>
      </c>
      <c r="M116">
        <v>6</v>
      </c>
      <c r="N116" s="11">
        <f>K116/L116/M116</f>
        <v>0</v>
      </c>
      <c r="O116" s="11">
        <f>J116*N116/14.2621</f>
        <v>0</v>
      </c>
    </row>
    <row r="117" spans="1:15" x14ac:dyDescent="0.3">
      <c r="A117" s="1">
        <v>41319</v>
      </c>
      <c r="B117">
        <v>9</v>
      </c>
    </row>
    <row r="118" spans="1:15" x14ac:dyDescent="0.3">
      <c r="A118" s="1">
        <v>41319</v>
      </c>
      <c r="B118">
        <v>9</v>
      </c>
      <c r="D118">
        <v>0.41199999999999998</v>
      </c>
      <c r="E118">
        <v>2.3199999999999998</v>
      </c>
      <c r="F118">
        <v>18.399999999999999</v>
      </c>
      <c r="G118">
        <v>841</v>
      </c>
      <c r="H118">
        <v>179</v>
      </c>
      <c r="I118" s="11">
        <f>D118*E118*F118</f>
        <v>17.587455999999996</v>
      </c>
    </row>
    <row r="119" spans="1:15" x14ac:dyDescent="0.3">
      <c r="A119" s="1">
        <v>41319</v>
      </c>
      <c r="B119">
        <v>9</v>
      </c>
    </row>
    <row r="120" spans="1:15" x14ac:dyDescent="0.3">
      <c r="A120" s="1">
        <v>41319</v>
      </c>
      <c r="B120">
        <v>9</v>
      </c>
      <c r="J120">
        <f>I118</f>
        <v>17.587455999999996</v>
      </c>
      <c r="K120">
        <v>1</v>
      </c>
      <c r="L120">
        <v>163.6</v>
      </c>
      <c r="M120">
        <v>6</v>
      </c>
      <c r="N120" s="11">
        <f>K120/L120/M120</f>
        <v>1.0187449062754688E-3</v>
      </c>
      <c r="O120" s="11">
        <f>J120*N120/14.2621</f>
        <v>1.2562758089162134E-3</v>
      </c>
    </row>
    <row r="121" spans="1:15" x14ac:dyDescent="0.3">
      <c r="A121" s="1">
        <v>41319</v>
      </c>
      <c r="B121">
        <v>11</v>
      </c>
    </row>
    <row r="122" spans="1:15" x14ac:dyDescent="0.3">
      <c r="A122" s="1">
        <v>41319</v>
      </c>
      <c r="B122">
        <v>11</v>
      </c>
      <c r="D122">
        <v>0.41799999999999998</v>
      </c>
      <c r="E122">
        <v>2.14</v>
      </c>
      <c r="F122">
        <v>18.399999999999999</v>
      </c>
      <c r="G122">
        <v>225</v>
      </c>
      <c r="H122">
        <v>516</v>
      </c>
      <c r="I122" s="11">
        <f>D122*E122*F122</f>
        <v>16.459167999999998</v>
      </c>
      <c r="J122">
        <f>I122</f>
        <v>16.459167999999998</v>
      </c>
      <c r="K122">
        <v>1</v>
      </c>
      <c r="L122">
        <v>157.19999999999999</v>
      </c>
      <c r="M122">
        <v>6</v>
      </c>
      <c r="N122" s="11">
        <f>K122/L122/M122</f>
        <v>1.060220525869381E-3</v>
      </c>
      <c r="O122" s="11">
        <f>J122*N122/14.2621</f>
        <v>1.2235468656321639E-3</v>
      </c>
    </row>
    <row r="123" spans="1:15" x14ac:dyDescent="0.3">
      <c r="A123" s="1">
        <v>41332</v>
      </c>
      <c r="B123">
        <v>15</v>
      </c>
      <c r="J123">
        <v>0</v>
      </c>
      <c r="K123">
        <v>0</v>
      </c>
      <c r="L123">
        <v>118.9</v>
      </c>
      <c r="M123">
        <v>6</v>
      </c>
      <c r="N123" s="11">
        <f>K123/L123/M123</f>
        <v>0</v>
      </c>
      <c r="O123" s="11">
        <f>J123*N123/14.2621</f>
        <v>0</v>
      </c>
    </row>
    <row r="124" spans="1:15" x14ac:dyDescent="0.3">
      <c r="A124" s="1">
        <v>41332</v>
      </c>
      <c r="B124">
        <v>17</v>
      </c>
      <c r="D124">
        <v>0.47599999999999998</v>
      </c>
      <c r="E124">
        <v>2.52</v>
      </c>
      <c r="F124">
        <v>24.1</v>
      </c>
      <c r="G124">
        <v>714</v>
      </c>
      <c r="H124">
        <v>202</v>
      </c>
      <c r="I124" s="11">
        <f>D124*E124*F124</f>
        <v>28.908432000000001</v>
      </c>
    </row>
    <row r="125" spans="1:15" x14ac:dyDescent="0.3">
      <c r="A125" s="1">
        <v>41332</v>
      </c>
      <c r="B125">
        <v>17</v>
      </c>
      <c r="J125">
        <f>I124</f>
        <v>28.908432000000001</v>
      </c>
      <c r="K125">
        <v>1</v>
      </c>
      <c r="L125">
        <v>143.80000000000001</v>
      </c>
      <c r="M125">
        <v>6</v>
      </c>
      <c r="N125" s="11">
        <f>K125/L125/M125</f>
        <v>1.159017153453871E-3</v>
      </c>
      <c r="O125" s="11">
        <f>J125*N125/14.2621</f>
        <v>2.3492591250555521E-3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Method</vt:lpstr>
      <vt:lpstr>Sham</vt:lpstr>
      <vt:lpstr>HF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2018-10-03T16:05:55Z</dcterms:modified>
</cp:coreProperties>
</file>