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1c9f7e9ceaf95a3/Documents/College/sophmore yr/Computational/E7/"/>
    </mc:Choice>
  </mc:AlternateContent>
  <xr:revisionPtr revIDLastSave="246" documentId="8_{56C5D8BF-9059-4801-877F-8B0065C1D876}" xr6:coauthVersionLast="47" xr6:coauthVersionMax="47" xr10:uidLastSave="{5B591173-B09F-4835-B6E8-C4F0C20A4876}"/>
  <bookViews>
    <workbookView minimized="1" xWindow="2730" yWindow="2730" windowWidth="21600" windowHeight="11295" tabRatio="500" xr2:uid="{00000000-000D-0000-FFFF-FFFF00000000}"/>
  </bookViews>
  <sheets>
    <sheet name="(b) 2 dice" sheetId="1" r:id="rId1"/>
    <sheet name="2D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J11" i="1"/>
  <c r="J10" i="1" s="1"/>
  <c r="H9" i="1"/>
  <c r="I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7" i="1"/>
  <c r="A8" i="1"/>
  <c r="A9" i="1" s="1"/>
  <c r="A10" i="1" s="1"/>
  <c r="A11" i="1" s="1"/>
  <c r="A12" i="1" s="1"/>
  <c r="B12" i="1" s="1"/>
  <c r="B17" i="1"/>
  <c r="B16" i="1"/>
  <c r="H8" i="1" l="1"/>
  <c r="K11" i="1"/>
  <c r="K9" i="1" s="1"/>
  <c r="J9" i="1"/>
  <c r="B10" i="1"/>
  <c r="B9" i="1"/>
  <c r="B8" i="1"/>
  <c r="B11" i="1"/>
  <c r="L11" i="1" l="1"/>
  <c r="L8" i="1" s="1"/>
  <c r="K10" i="1"/>
  <c r="H7" i="1"/>
  <c r="J8" i="1"/>
  <c r="K8" i="1"/>
  <c r="I8" i="1"/>
  <c r="A33" i="1"/>
  <c r="M11" i="1" l="1"/>
  <c r="M7" i="1" s="1"/>
  <c r="L10" i="1"/>
  <c r="L9" i="1"/>
  <c r="H6" i="1"/>
  <c r="J7" i="1"/>
  <c r="K7" i="1"/>
  <c r="I7" i="1"/>
  <c r="L7" i="1"/>
  <c r="H5" i="1" l="1"/>
  <c r="I6" i="1"/>
  <c r="J6" i="1"/>
  <c r="K6" i="1"/>
  <c r="L6" i="1"/>
  <c r="M6" i="1"/>
  <c r="N11" i="1"/>
  <c r="M10" i="1"/>
  <c r="M9" i="1"/>
  <c r="M8" i="1"/>
  <c r="N10" i="1" l="1"/>
  <c r="N9" i="1"/>
  <c r="N8" i="1"/>
  <c r="N7" i="1"/>
  <c r="N6" i="1"/>
  <c r="L5" i="1"/>
  <c r="N5" i="1"/>
  <c r="J5" i="1"/>
  <c r="M5" i="1"/>
  <c r="I5" i="1"/>
  <c r="K5" i="1"/>
  <c r="B21" i="1"/>
  <c r="B28" i="1"/>
  <c r="B27" i="1"/>
  <c r="B23" i="1"/>
  <c r="B26" i="1"/>
  <c r="B22" i="1"/>
  <c r="B24" i="1"/>
  <c r="B20" i="1"/>
  <c r="B29" i="1"/>
  <c r="B30" i="1"/>
  <c r="B25" i="1"/>
  <c r="C28" i="1" l="1"/>
  <c r="C30" i="1"/>
  <c r="C29" i="1"/>
  <c r="C20" i="1"/>
  <c r="B33" i="1"/>
  <c r="C24" i="1"/>
  <c r="C21" i="1"/>
  <c r="C22" i="1"/>
  <c r="C26" i="1"/>
  <c r="C23" i="1"/>
  <c r="C25" i="1"/>
  <c r="C27" i="1"/>
  <c r="B36" i="1"/>
  <c r="C33" i="1" l="1"/>
</calcChain>
</file>

<file path=xl/sharedStrings.xml><?xml version="1.0" encoding="utf-8"?>
<sst xmlns="http://schemas.openxmlformats.org/spreadsheetml/2006/main" count="24" uniqueCount="23">
  <si>
    <t>Most likely macrostate</t>
  </si>
  <si>
    <t>States of 1 die</t>
  </si>
  <si>
    <t>CHECK total # of microstates</t>
  </si>
  <si>
    <t>CHECK total probability</t>
  </si>
  <si>
    <t># of microstates</t>
  </si>
  <si>
    <t>Probability P(n)</t>
  </si>
  <si>
    <t>CHECK total # of macrostates</t>
  </si>
  <si>
    <t>(predict) Number of macrostates</t>
  </si>
  <si>
    <t>Aidan Chin</t>
  </si>
  <si>
    <t>Number of dice (N)</t>
  </si>
  <si>
    <t>macrostate n (total # on both dice)</t>
  </si>
  <si>
    <t>Should be zero</t>
  </si>
  <si>
    <t>should be zero</t>
  </si>
  <si>
    <t>should be 100%</t>
  </si>
  <si>
    <t>(predict) Number of microstates (n)</t>
  </si>
  <si>
    <t>Die 1</t>
  </si>
  <si>
    <t>Die 2</t>
  </si>
  <si>
    <t>Sum of both dice</t>
  </si>
  <si>
    <t>this excel doc calculates the probability of getting a certain number from a 2 dice roll with either 4 or 6 sides</t>
  </si>
  <si>
    <t>USER INPUT = BLUE</t>
  </si>
  <si>
    <t>OUTPUT = ORANGE</t>
  </si>
  <si>
    <t>Number of sides (S)</t>
  </si>
  <si>
    <t>ECE 202 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</si>
</sst>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10" fontId="0" fillId="4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Aidan</a:t>
            </a:r>
            <a:r>
              <a:rPr lang="en-US" baseline="0"/>
              <a:t> Chin | ECE 202 | 12/2/2023</a:t>
            </a:r>
            <a:br>
              <a:rPr lang="en-US"/>
            </a:br>
            <a:r>
              <a:rPr lang="en-US"/>
              <a:t>Probability P(n) of getting a certain number on 2 6-sided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'(b) 2 dice'!$C$19</c:f>
              <c:strCache>
                <c:ptCount val="1"/>
                <c:pt idx="0">
                  <c:v>Probability P(n)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'(b) 2 dice'!$A$20:$A$30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'(b) 2 dice'!$C$20:$C$30</c:f>
              <c:numCache>
                <c:formatCode>0.00%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E-4C61-B98E-EADAEAF7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273744"/>
        <c:axId val="1832964832"/>
      </c:barChart>
      <c:catAx>
        <c:axId val="83827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Macrostate</a:t>
                </a:r>
                <a:r>
                  <a:rPr lang="en-US" sz="2000" baseline="0"/>
                  <a:t> n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64832"/>
        <c:crosses val="autoZero"/>
        <c:auto val="1"/>
        <c:lblAlgn val="ctr"/>
        <c:lblOffset val="100"/>
        <c:noMultiLvlLbl val="0"/>
      </c:catAx>
      <c:valAx>
        <c:axId val="1832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E382C8-5325-4102-9FCF-C19CFD73EDDC}">
  <sheetPr/>
  <sheetViews>
    <sheetView zoomScale="11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E418D-8B6E-459B-8ED4-CE74532318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57"/>
  <sheetViews>
    <sheetView tabSelected="1" topLeftCell="A2" zoomScale="68" zoomScaleNormal="55" zoomScalePageLayoutView="150" workbookViewId="0">
      <selection activeCell="B16" sqref="B16"/>
    </sheetView>
  </sheetViews>
  <sheetFormatPr defaultColWidth="10.69921875" defaultRowHeight="20.100000000000001" customHeight="1" x14ac:dyDescent="0.3"/>
  <cols>
    <col min="1" max="1" width="31.19921875" style="1" bestFit="1" customWidth="1"/>
    <col min="2" max="2" width="80" style="3" bestFit="1" customWidth="1"/>
    <col min="3" max="3" width="20.59765625" style="3" bestFit="1" customWidth="1"/>
    <col min="4" max="4" width="2.5" style="3" customWidth="1"/>
    <col min="5" max="6" width="5.19921875" style="3" bestFit="1" customWidth="1"/>
    <col min="7" max="7" width="7.59765625" style="3" bestFit="1" customWidth="1"/>
    <col min="8" max="8" width="18.3984375" bestFit="1" customWidth="1"/>
    <col min="9" max="9" width="18.19921875" bestFit="1" customWidth="1"/>
    <col min="10" max="10" width="18.296875" bestFit="1" customWidth="1"/>
    <col min="11" max="11" width="18.59765625" bestFit="1" customWidth="1"/>
    <col min="12" max="12" width="18.3984375" bestFit="1" customWidth="1"/>
    <col min="13" max="13" width="19.296875" bestFit="1" customWidth="1"/>
    <col min="14" max="14" width="19" bestFit="1" customWidth="1"/>
  </cols>
  <sheetData>
    <row r="1" spans="1:14" ht="20.100000000000001" customHeight="1" x14ac:dyDescent="0.3">
      <c r="A1" t="s">
        <v>8</v>
      </c>
      <c r="B1"/>
      <c r="C1"/>
    </row>
    <row r="2" spans="1:14" ht="20.100000000000001" customHeight="1" x14ac:dyDescent="0.3">
      <c r="A2" t="s">
        <v>22</v>
      </c>
      <c r="B2"/>
      <c r="C2"/>
      <c r="E2"/>
      <c r="F2"/>
      <c r="G2"/>
    </row>
    <row r="3" spans="1:14" ht="20.100000000000001" customHeight="1" x14ac:dyDescent="0.3">
      <c r="A3" s="4">
        <v>45262</v>
      </c>
      <c r="B3"/>
      <c r="C3"/>
      <c r="E3"/>
      <c r="F3"/>
      <c r="G3"/>
    </row>
    <row r="4" spans="1:14" ht="62.25" customHeight="1" x14ac:dyDescent="0.3">
      <c r="A4" s="13" t="s">
        <v>18</v>
      </c>
      <c r="B4" s="13"/>
      <c r="C4"/>
      <c r="E4"/>
      <c r="F4"/>
      <c r="G4"/>
      <c r="I4" s="12" t="s">
        <v>17</v>
      </c>
      <c r="J4" s="12"/>
      <c r="K4" s="12"/>
      <c r="L4" s="12"/>
      <c r="M4" s="12"/>
      <c r="N4" s="12"/>
    </row>
    <row r="5" spans="1:14" ht="20.100000000000001" customHeight="1" x14ac:dyDescent="0.3">
      <c r="B5"/>
      <c r="C5"/>
      <c r="E5"/>
      <c r="F5"/>
      <c r="G5" t="s">
        <v>15</v>
      </c>
      <c r="H5" s="6">
        <f t="shared" ref="H5:H8" si="0">IF(H6&lt;&gt;"",IF($B$15&gt;=H6+1,H6+1,""),"")</f>
        <v>6</v>
      </c>
      <c r="I5">
        <f>IF($H5&lt;&gt;"",IF(I$11&lt;&gt;"",$H5+I$11,""),"")</f>
        <v>7</v>
      </c>
      <c r="J5">
        <f t="shared" ref="J5:N10" si="1">IF($H5&lt;&gt;"",IF(J$11&lt;&gt;"",$H5+J$11,""),"")</f>
        <v>8</v>
      </c>
      <c r="K5">
        <f t="shared" si="1"/>
        <v>9</v>
      </c>
      <c r="L5">
        <f t="shared" si="1"/>
        <v>10</v>
      </c>
      <c r="M5">
        <f t="shared" si="1"/>
        <v>11</v>
      </c>
      <c r="N5">
        <f t="shared" si="1"/>
        <v>12</v>
      </c>
    </row>
    <row r="6" spans="1:14" ht="20.100000000000001" customHeight="1" x14ac:dyDescent="0.3">
      <c r="A6" s="2" t="s">
        <v>1</v>
      </c>
      <c r="B6" s="2" t="s">
        <v>5</v>
      </c>
      <c r="E6"/>
      <c r="F6"/>
      <c r="G6"/>
      <c r="H6" s="6">
        <f t="shared" si="0"/>
        <v>5</v>
      </c>
      <c r="I6">
        <f t="shared" ref="I6:I10" si="2">IF($H6&lt;&gt;"",IF(I$11&lt;&gt;"",$H6+I$11,""),"")</f>
        <v>6</v>
      </c>
      <c r="J6">
        <f t="shared" si="1"/>
        <v>7</v>
      </c>
      <c r="K6">
        <f t="shared" si="1"/>
        <v>8</v>
      </c>
      <c r="L6">
        <f t="shared" si="1"/>
        <v>9</v>
      </c>
      <c r="M6">
        <f t="shared" si="1"/>
        <v>10</v>
      </c>
      <c r="N6">
        <f t="shared" si="1"/>
        <v>11</v>
      </c>
    </row>
    <row r="7" spans="1:14" ht="20.100000000000001" customHeight="1" x14ac:dyDescent="0.3">
      <c r="A7">
        <v>1</v>
      </c>
      <c r="B7" s="5">
        <f t="shared" ref="B7:B12" si="3">IF(A7&lt;&gt;"",1/$B$15,"")</f>
        <v>0.16666666666666666</v>
      </c>
      <c r="E7"/>
      <c r="F7"/>
      <c r="G7"/>
      <c r="H7" s="6">
        <f t="shared" si="0"/>
        <v>4</v>
      </c>
      <c r="I7">
        <f t="shared" si="2"/>
        <v>5</v>
      </c>
      <c r="J7">
        <f t="shared" si="1"/>
        <v>6</v>
      </c>
      <c r="K7">
        <f t="shared" si="1"/>
        <v>7</v>
      </c>
      <c r="L7">
        <f t="shared" si="1"/>
        <v>8</v>
      </c>
      <c r="M7">
        <f t="shared" si="1"/>
        <v>9</v>
      </c>
      <c r="N7">
        <f t="shared" si="1"/>
        <v>10</v>
      </c>
    </row>
    <row r="8" spans="1:14" ht="20.100000000000001" customHeight="1" x14ac:dyDescent="0.3">
      <c r="A8">
        <f>IF(A7&lt;&gt;"",IF($B$15&gt;=A7+1,A7+1,""),"")</f>
        <v>2</v>
      </c>
      <c r="B8" s="5">
        <f t="shared" si="3"/>
        <v>0.16666666666666666</v>
      </c>
      <c r="E8"/>
      <c r="F8"/>
      <c r="G8"/>
      <c r="H8" s="6">
        <f t="shared" si="0"/>
        <v>3</v>
      </c>
      <c r="I8">
        <f t="shared" si="2"/>
        <v>4</v>
      </c>
      <c r="J8">
        <f t="shared" si="1"/>
        <v>5</v>
      </c>
      <c r="K8">
        <f t="shared" si="1"/>
        <v>6</v>
      </c>
      <c r="L8">
        <f t="shared" si="1"/>
        <v>7</v>
      </c>
      <c r="M8">
        <f t="shared" si="1"/>
        <v>8</v>
      </c>
      <c r="N8">
        <f t="shared" si="1"/>
        <v>9</v>
      </c>
    </row>
    <row r="9" spans="1:14" ht="20.100000000000001" customHeight="1" x14ac:dyDescent="0.3">
      <c r="A9">
        <f t="shared" ref="A9:A12" si="4">IF(A8&lt;&gt;"",IF($B$15&gt;=A8+1,A8+1,""),"")</f>
        <v>3</v>
      </c>
      <c r="B9" s="5">
        <f t="shared" si="3"/>
        <v>0.16666666666666666</v>
      </c>
      <c r="E9"/>
      <c r="F9"/>
      <c r="G9"/>
      <c r="H9" s="6">
        <f>IF(H10&lt;&gt;"",IF($B$15&gt;=H10+1,H10+1,""),"")</f>
        <v>2</v>
      </c>
      <c r="I9">
        <f t="shared" si="2"/>
        <v>3</v>
      </c>
      <c r="J9">
        <f t="shared" si="1"/>
        <v>4</v>
      </c>
      <c r="K9">
        <f t="shared" si="1"/>
        <v>5</v>
      </c>
      <c r="L9">
        <f t="shared" si="1"/>
        <v>6</v>
      </c>
      <c r="M9">
        <f t="shared" si="1"/>
        <v>7</v>
      </c>
      <c r="N9">
        <f t="shared" si="1"/>
        <v>8</v>
      </c>
    </row>
    <row r="10" spans="1:14" ht="20.100000000000001" customHeight="1" x14ac:dyDescent="0.3">
      <c r="A10">
        <f t="shared" si="4"/>
        <v>4</v>
      </c>
      <c r="B10" s="5">
        <f t="shared" si="3"/>
        <v>0.16666666666666666</v>
      </c>
      <c r="E10"/>
      <c r="F10"/>
      <c r="G10"/>
      <c r="H10" s="6">
        <v>1</v>
      </c>
      <c r="I10">
        <f t="shared" si="2"/>
        <v>2</v>
      </c>
      <c r="J10">
        <f t="shared" si="1"/>
        <v>3</v>
      </c>
      <c r="K10">
        <f t="shared" si="1"/>
        <v>4</v>
      </c>
      <c r="L10">
        <f t="shared" si="1"/>
        <v>5</v>
      </c>
      <c r="M10">
        <f t="shared" si="1"/>
        <v>6</v>
      </c>
      <c r="N10">
        <f t="shared" si="1"/>
        <v>7</v>
      </c>
    </row>
    <row r="11" spans="1:14" ht="20.100000000000001" customHeight="1" x14ac:dyDescent="0.3">
      <c r="A11">
        <f t="shared" si="4"/>
        <v>5</v>
      </c>
      <c r="B11" s="5">
        <f>IF(A11&lt;&gt;"",1/$B$15,"")</f>
        <v>0.16666666666666666</v>
      </c>
      <c r="E11"/>
      <c r="F11"/>
      <c r="G11"/>
      <c r="I11" s="6">
        <v>1</v>
      </c>
      <c r="J11" s="6">
        <f>IF(I11&lt;&gt;"",IF($B$15&gt;=I11+1,I11+1,""),"")</f>
        <v>2</v>
      </c>
      <c r="K11" s="6">
        <f t="shared" ref="K11:N11" si="5">IF(J11&lt;&gt;"",IF($B$15&gt;=J11+1,J11+1,""),"")</f>
        <v>3</v>
      </c>
      <c r="L11" s="6">
        <f t="shared" si="5"/>
        <v>4</v>
      </c>
      <c r="M11" s="6">
        <f t="shared" si="5"/>
        <v>5</v>
      </c>
      <c r="N11" s="6">
        <f t="shared" si="5"/>
        <v>6</v>
      </c>
    </row>
    <row r="12" spans="1:14" ht="20.100000000000001" customHeight="1" x14ac:dyDescent="0.3">
      <c r="A12">
        <f t="shared" si="4"/>
        <v>6</v>
      </c>
      <c r="B12" s="5">
        <f t="shared" si="3"/>
        <v>0.16666666666666666</v>
      </c>
      <c r="E12"/>
      <c r="F12"/>
      <c r="G12"/>
      <c r="I12" t="s">
        <v>16</v>
      </c>
    </row>
    <row r="13" spans="1:14" ht="20.100000000000001" customHeight="1" x14ac:dyDescent="0.3">
      <c r="A13"/>
      <c r="B13"/>
      <c r="C13"/>
      <c r="E13"/>
      <c r="F13"/>
      <c r="G13"/>
    </row>
    <row r="14" spans="1:14" ht="20.100000000000001" customHeight="1" x14ac:dyDescent="0.3">
      <c r="A14" s="1" t="s">
        <v>9</v>
      </c>
      <c r="B14" s="7">
        <v>2</v>
      </c>
      <c r="C14" t="s">
        <v>19</v>
      </c>
      <c r="E14"/>
      <c r="F14"/>
    </row>
    <row r="15" spans="1:14" ht="20.100000000000001" customHeight="1" x14ac:dyDescent="0.3">
      <c r="A15" s="1" t="s">
        <v>21</v>
      </c>
      <c r="B15" s="8">
        <v>6</v>
      </c>
      <c r="E15"/>
      <c r="F15"/>
      <c r="G15"/>
    </row>
    <row r="16" spans="1:14" ht="20.100000000000001" customHeight="1" x14ac:dyDescent="0.3">
      <c r="A16" s="1" t="s">
        <v>14</v>
      </c>
      <c r="B16" s="9">
        <f>B15^B14</f>
        <v>36</v>
      </c>
      <c r="C16" s="3" t="s">
        <v>20</v>
      </c>
      <c r="E16"/>
      <c r="F16"/>
      <c r="G16"/>
    </row>
    <row r="17" spans="1:7" ht="20.100000000000001" customHeight="1" x14ac:dyDescent="0.3">
      <c r="A17" s="1" t="s">
        <v>7</v>
      </c>
      <c r="B17" s="9">
        <f>B14*(B15-1)+1</f>
        <v>11</v>
      </c>
      <c r="E17"/>
      <c r="F17"/>
      <c r="G17"/>
    </row>
    <row r="18" spans="1:7" ht="20.100000000000001" customHeight="1" x14ac:dyDescent="0.3">
      <c r="E18"/>
      <c r="F18"/>
      <c r="G18"/>
    </row>
    <row r="19" spans="1:7" ht="20.100000000000001" customHeight="1" x14ac:dyDescent="0.3">
      <c r="A19" s="3" t="s">
        <v>10</v>
      </c>
      <c r="B19" s="3" t="s">
        <v>4</v>
      </c>
      <c r="C19" s="3" t="s">
        <v>5</v>
      </c>
      <c r="E19"/>
      <c r="F19"/>
      <c r="G19"/>
    </row>
    <row r="20" spans="1:7" ht="20.100000000000001" customHeight="1" x14ac:dyDescent="0.3">
      <c r="A20" s="9">
        <f>B14</f>
        <v>2</v>
      </c>
      <c r="B20" s="9">
        <f ca="1">IF(COUNTIF(INDIRECT("I"&amp;(11-$B$15)):INDIRECT(CHAR(CODE("I")+$B$15-1)&amp;"10"),A20)=0,"",COUNTIF(INDIRECT("I"&amp;(11-$B$15)):INDIRECT(CHAR(CODE("I")+$B$15-1)&amp;"10"),A20))</f>
        <v>1</v>
      </c>
      <c r="C20" s="10">
        <f t="shared" ref="C20:C26" ca="1" si="6">IF(B20&lt;&gt;"",B20/$B$16,"")</f>
        <v>2.7777777777777776E-2</v>
      </c>
      <c r="E20"/>
      <c r="F20"/>
      <c r="G20"/>
    </row>
    <row r="21" spans="1:7" ht="20.100000000000001" customHeight="1" x14ac:dyDescent="0.3">
      <c r="A21" s="9">
        <f>IF(A20&lt;&gt;"",IF($B$14*$B$15&gt;=A20+1,A20+1,""),"")</f>
        <v>3</v>
      </c>
      <c r="B21" s="9">
        <f ca="1">IF(COUNTIF(INDIRECT("I"&amp;(11-$B$15)):INDIRECT(CHAR(CODE("I")+$B$15-1)&amp;"10"),A21)=0,"",COUNTIF(INDIRECT("I"&amp;(11-$B$15)):INDIRECT(CHAR(CODE("I")+$B$15-1)&amp;"10"),A21))</f>
        <v>2</v>
      </c>
      <c r="C21" s="10">
        <f t="shared" ca="1" si="6"/>
        <v>5.5555555555555552E-2</v>
      </c>
      <c r="E21"/>
      <c r="F21"/>
      <c r="G21"/>
    </row>
    <row r="22" spans="1:7" ht="20.100000000000001" customHeight="1" x14ac:dyDescent="0.3">
      <c r="A22" s="9">
        <f t="shared" ref="A22:A30" si="7">IF(A21&lt;&gt;"",IF($B$14*$B$15&gt;=A21+1,A21+1,""),"")</f>
        <v>4</v>
      </c>
      <c r="B22" s="9">
        <f ca="1">IF(COUNTIF(INDIRECT("I"&amp;(11-$B$15)):INDIRECT(CHAR(CODE("I")+$B$15-1)&amp;"10"),A22)=0,"",COUNTIF(INDIRECT("I"&amp;(11-$B$15)):INDIRECT(CHAR(CODE("I")+$B$15-1)&amp;"10"),A22))</f>
        <v>3</v>
      </c>
      <c r="C22" s="10">
        <f t="shared" ca="1" si="6"/>
        <v>8.3333333333333329E-2</v>
      </c>
      <c r="E22"/>
      <c r="F22"/>
      <c r="G22"/>
    </row>
    <row r="23" spans="1:7" ht="20.100000000000001" customHeight="1" x14ac:dyDescent="0.3">
      <c r="A23" s="9">
        <f t="shared" si="7"/>
        <v>5</v>
      </c>
      <c r="B23" s="9">
        <f ca="1">IF(COUNTIF(INDIRECT("I"&amp;(11-$B$15)):INDIRECT(CHAR(CODE("I")+$B$15-1)&amp;"10"),A23)=0,"",COUNTIF(INDIRECT("I"&amp;(11-$B$15)):INDIRECT(CHAR(CODE("I")+$B$15-1)&amp;"10"),A23))</f>
        <v>4</v>
      </c>
      <c r="C23" s="10">
        <f t="shared" ca="1" si="6"/>
        <v>0.1111111111111111</v>
      </c>
      <c r="E23"/>
      <c r="F23"/>
      <c r="G23"/>
    </row>
    <row r="24" spans="1:7" ht="20.100000000000001" customHeight="1" x14ac:dyDescent="0.3">
      <c r="A24" s="9">
        <f t="shared" si="7"/>
        <v>6</v>
      </c>
      <c r="B24" s="9">
        <f ca="1">IF(COUNTIF(INDIRECT("I"&amp;(11-$B$15)):INDIRECT(CHAR(CODE("I")+$B$15-1)&amp;"10"),A24)=0,"",COUNTIF(INDIRECT("I"&amp;(11-$B$15)):INDIRECT(CHAR(CODE("I")+$B$15-1)&amp;"10"),A24))</f>
        <v>5</v>
      </c>
      <c r="C24" s="10">
        <f t="shared" ca="1" si="6"/>
        <v>0.1388888888888889</v>
      </c>
      <c r="E24"/>
      <c r="F24"/>
      <c r="G24"/>
    </row>
    <row r="25" spans="1:7" ht="20.100000000000001" customHeight="1" x14ac:dyDescent="0.3">
      <c r="A25" s="9">
        <f t="shared" si="7"/>
        <v>7</v>
      </c>
      <c r="B25" s="9">
        <f ca="1">IF(COUNTIF(INDIRECT("I"&amp;(11-$B$15)):INDIRECT(CHAR(CODE("I")+$B$15-1)&amp;"10"),A25)=0,"",COUNTIF(INDIRECT("I"&amp;(11-$B$15)):INDIRECT(CHAR(CODE("I")+$B$15-1)&amp;"10"),A25))</f>
        <v>6</v>
      </c>
      <c r="C25" s="10">
        <f t="shared" ca="1" si="6"/>
        <v>0.16666666666666666</v>
      </c>
      <c r="E25"/>
      <c r="F25"/>
      <c r="G25"/>
    </row>
    <row r="26" spans="1:7" ht="20.100000000000001" customHeight="1" x14ac:dyDescent="0.3">
      <c r="A26" s="9">
        <f t="shared" si="7"/>
        <v>8</v>
      </c>
      <c r="B26" s="9">
        <f ca="1">IF(COUNTIF(INDIRECT("I"&amp;(11-$B$15)):INDIRECT(CHAR(CODE("I")+$B$15-1)&amp;"10"),A26)=0,"",COUNTIF(INDIRECT("I"&amp;(11-$B$15)):INDIRECT(CHAR(CODE("I")+$B$15-1)&amp;"10"),A26))</f>
        <v>5</v>
      </c>
      <c r="C26" s="10">
        <f t="shared" ca="1" si="6"/>
        <v>0.1388888888888889</v>
      </c>
      <c r="E26"/>
      <c r="F26"/>
      <c r="G26"/>
    </row>
    <row r="27" spans="1:7" ht="20.100000000000001" customHeight="1" x14ac:dyDescent="0.3">
      <c r="A27" s="9">
        <f t="shared" si="7"/>
        <v>9</v>
      </c>
      <c r="B27" s="9">
        <f ca="1">IF(COUNTIF(INDIRECT("I"&amp;(11-$B$15)):INDIRECT(CHAR(CODE("I")+$B$15-1)&amp;"10"),A27)=0,"",COUNTIF(INDIRECT("I"&amp;(11-$B$15)):INDIRECT(CHAR(CODE("I")+$B$15-1)&amp;"10"),A27))</f>
        <v>4</v>
      </c>
      <c r="C27" s="10">
        <f ca="1">IF(B27&lt;&gt;"",B27/$B$16,"")</f>
        <v>0.1111111111111111</v>
      </c>
      <c r="E27"/>
      <c r="F27"/>
      <c r="G27"/>
    </row>
    <row r="28" spans="1:7" ht="20.100000000000001" customHeight="1" x14ac:dyDescent="0.3">
      <c r="A28" s="9">
        <f t="shared" si="7"/>
        <v>10</v>
      </c>
      <c r="B28" s="9">
        <f ca="1">IF(COUNTIF(INDIRECT("I"&amp;(11-$B$15)):INDIRECT(CHAR(CODE("I")+$B$15-1)&amp;"10"),A28)=0,"",COUNTIF(INDIRECT("I"&amp;(11-$B$15)):INDIRECT(CHAR(CODE("I")+$B$15-1)&amp;"10"),A28))</f>
        <v>3</v>
      </c>
      <c r="C28" s="10">
        <f t="shared" ref="C28:C30" ca="1" si="8">IF(B28&lt;&gt;"",B28/$B$16,"")</f>
        <v>8.3333333333333329E-2</v>
      </c>
      <c r="E28"/>
      <c r="F28"/>
      <c r="G28"/>
    </row>
    <row r="29" spans="1:7" ht="20.100000000000001" customHeight="1" x14ac:dyDescent="0.3">
      <c r="A29" s="9">
        <f t="shared" si="7"/>
        <v>11</v>
      </c>
      <c r="B29" s="9">
        <f ca="1">IF(COUNTIF(INDIRECT("I"&amp;(11-$B$15)):INDIRECT(CHAR(CODE("I")+$B$15-1)&amp;"10"),A29)=0,"",COUNTIF(INDIRECT("I"&amp;(11-$B$15)):INDIRECT(CHAR(CODE("I")+$B$15-1)&amp;"10"),A29))</f>
        <v>2</v>
      </c>
      <c r="C29" s="10">
        <f t="shared" ca="1" si="8"/>
        <v>5.5555555555555552E-2</v>
      </c>
      <c r="E29"/>
      <c r="F29"/>
      <c r="G29"/>
    </row>
    <row r="30" spans="1:7" ht="20.100000000000001" customHeight="1" x14ac:dyDescent="0.3">
      <c r="A30" s="9">
        <f t="shared" si="7"/>
        <v>12</v>
      </c>
      <c r="B30" s="9">
        <f ca="1">IF(COUNTIF(INDIRECT("I"&amp;(11-$B$15)):INDIRECT(CHAR(CODE("I")+$B$15-1)&amp;"10"),A30)=0,"",COUNTIF(INDIRECT("I"&amp;(11-$B$15)):INDIRECT(CHAR(CODE("I")+$B$15-1)&amp;"10"),A30))</f>
        <v>1</v>
      </c>
      <c r="C30" s="10">
        <f t="shared" ca="1" si="8"/>
        <v>2.7777777777777776E-2</v>
      </c>
      <c r="E30"/>
      <c r="F30"/>
      <c r="G30"/>
    </row>
    <row r="31" spans="1:7" ht="20.100000000000001" customHeight="1" x14ac:dyDescent="0.3">
      <c r="A31" s="3"/>
      <c r="E31"/>
      <c r="F31"/>
      <c r="G31"/>
    </row>
    <row r="32" spans="1:7" ht="20.100000000000001" customHeight="1" x14ac:dyDescent="0.3">
      <c r="A32" s="3" t="s">
        <v>6</v>
      </c>
      <c r="B32" s="3" t="s">
        <v>2</v>
      </c>
      <c r="C32" s="3" t="s">
        <v>3</v>
      </c>
      <c r="E32"/>
      <c r="F32"/>
      <c r="G32"/>
    </row>
    <row r="33" spans="1:7" ht="20.100000000000001" customHeight="1" x14ac:dyDescent="0.3">
      <c r="A33" s="9">
        <f>IF($B$15=6,COUNT(A20:A30)-B17,COUNT(A20:A26)-B17)</f>
        <v>0</v>
      </c>
      <c r="B33" s="9">
        <f ca="1">IF(B15=6,SUM(B20:B30)-B16,SUM(B20:B26)-B16)</f>
        <v>0</v>
      </c>
      <c r="C33" s="10">
        <f ca="1">SUM(C20:C30)</f>
        <v>1.0000000000000002</v>
      </c>
      <c r="E33"/>
      <c r="F33"/>
      <c r="G33"/>
    </row>
    <row r="34" spans="1:7" ht="20.100000000000001" customHeight="1" x14ac:dyDescent="0.3">
      <c r="A34" s="1" t="s">
        <v>11</v>
      </c>
      <c r="B34" s="3" t="s">
        <v>12</v>
      </c>
      <c r="C34" s="3" t="s">
        <v>13</v>
      </c>
      <c r="E34"/>
      <c r="F34"/>
      <c r="G34"/>
    </row>
    <row r="35" spans="1:7" ht="20.100000000000001" customHeight="1" x14ac:dyDescent="0.3">
      <c r="E35"/>
      <c r="F35"/>
      <c r="G35"/>
    </row>
    <row r="36" spans="1:7" ht="20.100000000000001" customHeight="1" x14ac:dyDescent="0.3">
      <c r="A36" s="1" t="s">
        <v>0</v>
      </c>
      <c r="B36" s="11">
        <f>IF(B15=6,MODE(I5:N10),MODE(I7:L10))</f>
        <v>7</v>
      </c>
      <c r="E36"/>
      <c r="F36"/>
      <c r="G36"/>
    </row>
    <row r="37" spans="1:7" ht="20.100000000000001" customHeight="1" x14ac:dyDescent="0.3">
      <c r="A37"/>
      <c r="B37"/>
      <c r="C37"/>
      <c r="E37"/>
      <c r="F37"/>
      <c r="G37"/>
    </row>
    <row r="38" spans="1:7" ht="20.100000000000001" customHeight="1" x14ac:dyDescent="0.3">
      <c r="E38"/>
      <c r="F38"/>
      <c r="G38"/>
    </row>
    <row r="39" spans="1:7" ht="20.100000000000001" customHeight="1" x14ac:dyDescent="0.3">
      <c r="E39"/>
      <c r="F39"/>
      <c r="G39"/>
    </row>
    <row r="40" spans="1:7" ht="20.100000000000001" customHeight="1" x14ac:dyDescent="0.3">
      <c r="E40"/>
      <c r="F40"/>
      <c r="G40"/>
    </row>
    <row r="41" spans="1:7" ht="20.100000000000001" customHeight="1" x14ac:dyDescent="0.3">
      <c r="E41"/>
      <c r="F41"/>
      <c r="G41"/>
    </row>
    <row r="42" spans="1:7" ht="20.100000000000001" customHeight="1" x14ac:dyDescent="0.3">
      <c r="E42"/>
      <c r="F42"/>
      <c r="G42"/>
    </row>
    <row r="43" spans="1:7" ht="20.100000000000001" customHeight="1" x14ac:dyDescent="0.3">
      <c r="E43"/>
      <c r="F43"/>
      <c r="G43"/>
    </row>
    <row r="44" spans="1:7" ht="20.100000000000001" customHeight="1" x14ac:dyDescent="0.3">
      <c r="E44"/>
      <c r="F44"/>
      <c r="G44"/>
    </row>
    <row r="45" spans="1:7" ht="20.100000000000001" customHeight="1" x14ac:dyDescent="0.3">
      <c r="E45"/>
      <c r="F45"/>
      <c r="G45"/>
    </row>
    <row r="46" spans="1:7" ht="20.100000000000001" customHeight="1" x14ac:dyDescent="0.3">
      <c r="E46"/>
      <c r="F46"/>
      <c r="G46"/>
    </row>
    <row r="47" spans="1:7" ht="20.100000000000001" customHeight="1" x14ac:dyDescent="0.3">
      <c r="E47"/>
      <c r="F47"/>
      <c r="G47"/>
    </row>
    <row r="48" spans="1:7" ht="20.100000000000001" customHeight="1" x14ac:dyDescent="0.3">
      <c r="E48"/>
      <c r="F48"/>
      <c r="G48"/>
    </row>
    <row r="49" spans="5:7" ht="20.100000000000001" customHeight="1" x14ac:dyDescent="0.3">
      <c r="E49"/>
      <c r="F49"/>
      <c r="G49"/>
    </row>
    <row r="50" spans="5:7" ht="20.100000000000001" customHeight="1" x14ac:dyDescent="0.3">
      <c r="E50"/>
      <c r="F50"/>
      <c r="G50"/>
    </row>
    <row r="51" spans="5:7" ht="20.100000000000001" customHeight="1" x14ac:dyDescent="0.3">
      <c r="E51"/>
      <c r="F51"/>
      <c r="G51"/>
    </row>
    <row r="52" spans="5:7" ht="20.100000000000001" customHeight="1" x14ac:dyDescent="0.3">
      <c r="E52"/>
      <c r="F52"/>
      <c r="G52"/>
    </row>
    <row r="53" spans="5:7" ht="20.100000000000001" customHeight="1" x14ac:dyDescent="0.3">
      <c r="E53"/>
      <c r="F53"/>
      <c r="G53"/>
    </row>
    <row r="54" spans="5:7" ht="20.100000000000001" customHeight="1" x14ac:dyDescent="0.3">
      <c r="E54"/>
      <c r="F54"/>
      <c r="G54"/>
    </row>
    <row r="55" spans="5:7" ht="20.100000000000001" customHeight="1" x14ac:dyDescent="0.3">
      <c r="E55"/>
      <c r="F55"/>
      <c r="G55"/>
    </row>
    <row r="56" spans="5:7" ht="20.100000000000001" customHeight="1" x14ac:dyDescent="0.3">
      <c r="E56"/>
      <c r="F56"/>
      <c r="G56"/>
    </row>
    <row r="57" spans="5:7" ht="20.100000000000001" customHeight="1" x14ac:dyDescent="0.3">
      <c r="E57"/>
      <c r="F57"/>
      <c r="G57"/>
    </row>
  </sheetData>
  <mergeCells count="2">
    <mergeCell ref="I4:N4"/>
    <mergeCell ref="A4:B4"/>
  </mergeCells>
  <phoneticPr fontId="4" type="noConversion"/>
  <printOptions headings="1" gridLines="1"/>
  <pageMargins left="0.75" right="0.75" top="1" bottom="1" header="0.5" footer="0.5"/>
  <pageSetup scale="16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(b) 2 dice</vt:lpstr>
      <vt:lpstr>2Dice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Leonard</dc:creator>
  <cp:lastModifiedBy>Aidan Chin</cp:lastModifiedBy>
  <cp:lastPrinted>2023-12-05T00:24:57Z</cp:lastPrinted>
  <dcterms:created xsi:type="dcterms:W3CDTF">2018-10-11T14:35:33Z</dcterms:created>
  <dcterms:modified xsi:type="dcterms:W3CDTF">2023-12-05T01:34:35Z</dcterms:modified>
</cp:coreProperties>
</file>