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<sst xmlns="http://schemas.openxmlformats.org/spreadsheetml/2006/main" count="30" uniqueCount="23">
  <si>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P152</t>
  </si>
  <si>
    <t>Ideal Gas</t>
  </si>
  <si>
    <t>Piston+Pan =</t>
  </si>
  <si>
    <t>kg</t>
  </si>
  <si>
    <t>Patm =</t>
  </si>
  <si>
    <t>N/m2</t>
  </si>
  <si>
    <t>A =</t>
  </si>
  <si>
    <t>m2</t>
  </si>
  <si>
    <t>K_B =</t>
  </si>
  <si>
    <t>J/K</t>
  </si>
  <si>
    <t>Hot Water</t>
  </si>
  <si>
    <t>Start Temp (C)</t>
  </si>
  <si>
    <t>End Temp (C)</t>
  </si>
  <si>
    <t>Additional Mass (kg)</t>
  </si>
  <si>
    <t>h_pushdown (m)</t>
  </si>
  <si>
    <t>h_pushup (m)</t>
  </si>
  <si>
    <t>P (N/m2)</t>
  </si>
  <si>
    <t>1/P (m2/N)</t>
  </si>
  <si>
    <t>h_avg (m)</t>
  </si>
  <si>
    <t>dh (m)</t>
  </si>
  <si>
    <t>Ice Water</t>
  </si>
  <si>
    <t>h_pushdown</t>
  </si>
  <si>
    <t>h_pushup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</si>
</sst>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E+00"/>
    <numFmt numFmtId="165" formatCode="0.0000E+00"/>
  </numFmts>
  <fonts count="8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  <scheme val="minor"/>
    </font>
    <font>
      <color theme="1"/>
      <name val="Arial"/>
    </font>
    <font>
      <sz val="11.0"/>
      <color rgb="FF000000"/>
      <name val="Arial"/>
    </font>
    <font>
      <b/>
      <color theme="1"/>
      <name val="Arial"/>
    </font>
    <font>
      <sz val="9.0"/>
      <color rgb="FFA61D4C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3" numFmtId="0" xfId="0" applyFont="1"/>
    <xf borderId="0" fillId="0" fontId="2" numFmtId="165" xfId="0" applyAlignment="1" applyFont="1" applyNumberFormat="1">
      <alignment horizontal="right" shrinkToFit="0" vertical="bottom" wrapText="0"/>
    </xf>
    <xf borderId="0" fillId="0" fontId="2" numFmtId="11" xfId="0" applyAlignment="1" applyFont="1" applyNumberForma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2" fillId="0" fontId="4" numFmtId="0" xfId="0" applyAlignment="1" applyBorder="1" applyFont="1">
      <alignment horizontal="right" readingOrder="0" shrinkToFit="0" vertical="bottom" wrapText="0"/>
    </xf>
    <xf borderId="0" fillId="0" fontId="5" numFmtId="164" xfId="0" applyAlignment="1" applyFont="1" applyNumberFormat="1">
      <alignment readingOrder="0"/>
    </xf>
    <xf borderId="1" fillId="0" fontId="2" numFmtId="164" xfId="0" applyAlignment="1" applyBorder="1" applyFont="1" applyNumberFormat="1">
      <alignment shrinkToFit="0" vertical="bottom" wrapText="0"/>
    </xf>
    <xf borderId="3" fillId="0" fontId="4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2" fontId="7" numFmtId="164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Height vs. Hot Water Pressure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Sheet1!$F$14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Sheet1!$D$15:$D$19</c:f>
            </c:numRef>
          </c:xVal>
          <c:yVal>
            <c:numRef>
              <c:f>Sheet1!$F$15:$F$19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825538"/>
        <c:axId val="1595816732"/>
      </c:scatterChart>
      <c:valAx>
        <c:axId val="3578255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(N/m2)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5816732"/>
      </c:valAx>
      <c:valAx>
        <c:axId val="15958167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Height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78255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Height vs Ice Water Pressure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Sheet1!$F$27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Sheet1!$D$28:$D$32</c:f>
            </c:numRef>
          </c:xVal>
          <c:yVal>
            <c:numRef>
              <c:f>Sheet1!$F$28:$F$32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674722"/>
        <c:axId val="1658236733"/>
      </c:scatterChart>
      <c:valAx>
        <c:axId val="16316747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 (N/m2)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8236733"/>
      </c:valAx>
      <c:valAx>
        <c:axId val="16582367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Height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16747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Height vs. Hot Water Inverse Pressure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Sheet1!$F$14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Sheet1!$E$15:$E$19</c:f>
            </c:numRef>
          </c:xVal>
          <c:yVal>
            <c:numRef>
              <c:f>Sheet1!$F$15:$F$19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069151"/>
        <c:axId val="384254969"/>
      </c:scatterChart>
      <c:valAx>
        <c:axId val="2380691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Inverse Pressure (m^2/N)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4254969"/>
      </c:valAx>
      <c:valAx>
        <c:axId val="384254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Height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80691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Height vs. Cold Water Inverse Pressure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Sheet1!$F$27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Sheet1!$E$28:$E$32</c:f>
            </c:numRef>
          </c:xVal>
          <c:yVal>
            <c:numRef>
              <c:f>Sheet1!$F$28:$F$32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513327"/>
        <c:axId val="509928707"/>
      </c:scatterChart>
      <c:valAx>
        <c:axId val="19555133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Inverse Pressure (m^2/N)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9928707"/>
      </c:valAx>
      <c:valAx>
        <c:axId val="509928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Height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55133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200025</xdr:colOff>
      <xdr:row>0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123825</xdr:colOff>
      <xdr:row>23</xdr:row>
      <xdr:rowOff>142875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85725</xdr:colOff>
      <xdr:row>34</xdr:row>
      <xdr:rowOff>152400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123825</xdr:colOff>
      <xdr:row>46</xdr:row>
      <xdr:rowOff>133350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5.57"/>
    <col customWidth="1" min="3" max="3" width="13.14"/>
    <col customWidth="1" min="4" max="4" width="12.86"/>
    <col customWidth="1" min="5" max="5" width="11.43"/>
    <col customWidth="1" min="6" max="6" width="10.0"/>
    <col customWidth="1" min="7" max="11" width="8.29"/>
    <col customWidth="1" min="12" max="26" width="8.71"/>
  </cols>
  <sheetData>
    <row r="1" ht="12.75" customHeight="1">
      <c r="A1" s="1" t="s">
        <v>0</v>
      </c>
      <c r="C1" s="1" t="s">
        <v>1</v>
      </c>
      <c r="D1" s="1"/>
      <c r="E1" s="1"/>
    </row>
    <row r="2" ht="12.75" customHeight="1"/>
    <row r="3" ht="12.75" customHeight="1">
      <c r="A3" s="2" t="s">
        <v>2</v>
      </c>
      <c r="B3" s="3">
        <v>0.477</v>
      </c>
      <c r="C3" s="4" t="s">
        <v>3</v>
      </c>
    </row>
    <row r="4" ht="12.75" customHeight="1"/>
    <row r="5" ht="12.75" customHeight="1">
      <c r="A5" s="5" t="s">
        <v>4</v>
      </c>
      <c r="B5" s="6">
        <v>101300.0</v>
      </c>
      <c r="C5" s="7" t="s">
        <v>5</v>
      </c>
      <c r="D5" s="5"/>
      <c r="E5" s="5"/>
      <c r="F5" s="4"/>
      <c r="G5" s="4"/>
      <c r="H5" s="4"/>
    </row>
    <row r="6" ht="12.75" customHeight="1"/>
    <row r="7" ht="12.75" customHeight="1">
      <c r="A7" s="5" t="s">
        <v>6</v>
      </c>
      <c r="B7" s="8">
        <f>0.0129*0.0129*PI()/4</f>
        <v>0.0001306981084</v>
      </c>
      <c r="C7" s="7" t="s">
        <v>7</v>
      </c>
    </row>
    <row r="8" ht="12.75" customHeight="1"/>
    <row r="9" ht="12.75" customHeight="1">
      <c r="A9" s="5" t="s">
        <v>8</v>
      </c>
      <c r="B9" s="6">
        <v>1.381E-23</v>
      </c>
      <c r="C9" s="7" t="s">
        <v>9</v>
      </c>
      <c r="K9" s="9"/>
    </row>
    <row r="10" ht="12.75" customHeight="1"/>
    <row r="11" ht="12.75" customHeight="1">
      <c r="A11" s="10" t="s">
        <v>10</v>
      </c>
      <c r="B11" s="11"/>
      <c r="C11" s="4"/>
      <c r="D11" s="4"/>
      <c r="E11" s="4"/>
    </row>
    <row r="12" ht="12.75" customHeight="1">
      <c r="A12" s="12" t="s">
        <v>11</v>
      </c>
      <c r="B12" s="13">
        <v>42.0</v>
      </c>
      <c r="C12" s="4"/>
      <c r="D12" s="14" t="s">
        <v>12</v>
      </c>
      <c r="E12" s="15">
        <v>40.0</v>
      </c>
    </row>
    <row r="13" ht="12.75" customHeight="1"/>
    <row r="14" ht="12.75" customHeight="1">
      <c r="A14" s="15" t="s">
        <v>13</v>
      </c>
      <c r="B14" s="15" t="s">
        <v>14</v>
      </c>
      <c r="C14" s="15" t="s">
        <v>15</v>
      </c>
      <c r="D14" s="13" t="s">
        <v>16</v>
      </c>
      <c r="E14" s="13" t="s">
        <v>17</v>
      </c>
      <c r="F14" s="15" t="s">
        <v>18</v>
      </c>
      <c r="G14" s="15" t="s">
        <v>19</v>
      </c>
    </row>
    <row r="15" ht="12.75" customHeight="1">
      <c r="A15" s="3">
        <v>0.0</v>
      </c>
      <c r="B15" s="16">
        <v>0.364</v>
      </c>
      <c r="C15" s="17">
        <v>0.378</v>
      </c>
      <c r="D15" s="18">
        <f t="shared" ref="D15:D19" si="1">$B$5+(A15+$B$3)*9.8/$B$7</f>
        <v>137066.3937</v>
      </c>
      <c r="E15" s="19">
        <f t="shared" ref="E15:E19" si="2">1/D15</f>
        <v>0.000007295734374</v>
      </c>
      <c r="F15" s="3">
        <f t="shared" ref="F15:F19" si="3">AVERAGE(B15:C15)</f>
        <v>0.371</v>
      </c>
      <c r="G15" s="3"/>
    </row>
    <row r="16" ht="12.75" customHeight="1">
      <c r="A16" s="3">
        <v>1.0</v>
      </c>
      <c r="B16" s="20">
        <v>0.342</v>
      </c>
      <c r="C16" s="21">
        <v>0.346</v>
      </c>
      <c r="D16" s="18">
        <f t="shared" si="1"/>
        <v>212048.3511</v>
      </c>
      <c r="E16" s="19">
        <f t="shared" si="2"/>
        <v>0.000004715905569</v>
      </c>
      <c r="F16" s="3">
        <f t="shared" si="3"/>
        <v>0.344</v>
      </c>
      <c r="G16" s="3"/>
    </row>
    <row r="17" ht="12.75" customHeight="1">
      <c r="A17" s="3">
        <v>2.0</v>
      </c>
      <c r="B17" s="20">
        <v>0.33</v>
      </c>
      <c r="C17" s="21">
        <v>0.33</v>
      </c>
      <c r="D17" s="18">
        <f t="shared" si="1"/>
        <v>287030.3086</v>
      </c>
      <c r="E17" s="19">
        <f t="shared" si="2"/>
        <v>0.000003483952635</v>
      </c>
      <c r="F17" s="3">
        <f t="shared" si="3"/>
        <v>0.33</v>
      </c>
      <c r="G17" s="3"/>
    </row>
    <row r="18" ht="12.75" customHeight="1">
      <c r="A18" s="3">
        <v>3.0</v>
      </c>
      <c r="B18" s="20">
        <v>0.323</v>
      </c>
      <c r="C18" s="21">
        <v>0.323</v>
      </c>
      <c r="D18" s="18">
        <f t="shared" si="1"/>
        <v>362012.266</v>
      </c>
      <c r="E18" s="19">
        <f t="shared" si="2"/>
        <v>0.00000276233734</v>
      </c>
      <c r="F18" s="3">
        <f t="shared" si="3"/>
        <v>0.323</v>
      </c>
      <c r="G18" s="3"/>
    </row>
    <row r="19" ht="12.75" customHeight="1">
      <c r="A19" s="3">
        <v>4.0</v>
      </c>
      <c r="B19" s="20">
        <v>0.317</v>
      </c>
      <c r="C19" s="21">
        <v>0.317</v>
      </c>
      <c r="D19" s="18">
        <f t="shared" si="1"/>
        <v>436994.2235</v>
      </c>
      <c r="E19" s="19">
        <f t="shared" si="2"/>
        <v>0.000002288359768</v>
      </c>
      <c r="F19" s="3">
        <f t="shared" si="3"/>
        <v>0.317</v>
      </c>
      <c r="G19" s="3"/>
    </row>
    <row r="20" ht="12.75" customHeight="1">
      <c r="A20" s="4"/>
      <c r="B20" s="4"/>
      <c r="C20" s="4"/>
      <c r="D20" s="4"/>
      <c r="E20" s="4"/>
      <c r="F20" s="4"/>
      <c r="G20" s="4"/>
    </row>
    <row r="21" ht="12.75" customHeight="1">
      <c r="A21" s="4"/>
      <c r="B21" s="4"/>
      <c r="C21" s="4"/>
      <c r="D21" s="4"/>
      <c r="E21" s="4"/>
      <c r="F21" s="4"/>
      <c r="G21" s="4"/>
    </row>
    <row r="22" ht="12.75" customHeight="1">
      <c r="A22" s="4"/>
      <c r="B22" s="4"/>
      <c r="C22" s="4"/>
      <c r="D22" s="4"/>
      <c r="E22" s="4"/>
      <c r="F22" s="4"/>
      <c r="G22" s="4"/>
    </row>
    <row r="23" ht="12.75" customHeight="1"/>
    <row r="24" ht="12.75" customHeight="1">
      <c r="A24" s="22" t="s">
        <v>20</v>
      </c>
    </row>
    <row r="25" ht="12.75" customHeight="1">
      <c r="A25" s="23" t="s">
        <v>11</v>
      </c>
      <c r="B25" s="24">
        <v>16.0</v>
      </c>
      <c r="C25" s="4"/>
      <c r="D25" s="14" t="s">
        <v>12</v>
      </c>
      <c r="E25" s="15">
        <v>17.0</v>
      </c>
    </row>
    <row r="26" ht="12.75" customHeight="1"/>
    <row r="27" ht="12.75" customHeight="1">
      <c r="A27" s="15" t="s">
        <v>13</v>
      </c>
      <c r="B27" s="15" t="s">
        <v>21</v>
      </c>
      <c r="C27" s="15" t="s">
        <v>22</v>
      </c>
      <c r="D27" s="13" t="s">
        <v>16</v>
      </c>
      <c r="E27" s="13" t="s">
        <v>17</v>
      </c>
      <c r="F27" s="15" t="s">
        <v>18</v>
      </c>
      <c r="G27" s="15" t="s">
        <v>19</v>
      </c>
    </row>
    <row r="28" ht="12.75" customHeight="1">
      <c r="A28" s="3">
        <v>0.0</v>
      </c>
      <c r="B28" s="16">
        <v>0.355</v>
      </c>
      <c r="C28" s="17">
        <v>0.362</v>
      </c>
      <c r="D28" s="25">
        <f t="shared" ref="D28:D32" si="4">$B$5+(A28+$B$3)*9.8/$B$7</f>
        <v>137066.3937</v>
      </c>
      <c r="E28" s="19">
        <f t="shared" ref="E28:E32" si="5">1/D28</f>
        <v>0.000007295734374</v>
      </c>
      <c r="F28" s="3">
        <f t="shared" ref="F28:F32" si="6">AVERAGE(B28:C28)</f>
        <v>0.3585</v>
      </c>
      <c r="G28" s="3"/>
    </row>
    <row r="29" ht="12.75" customHeight="1">
      <c r="A29" s="3">
        <v>1.0</v>
      </c>
      <c r="B29" s="20">
        <v>0.336</v>
      </c>
      <c r="C29" s="21">
        <v>0.338</v>
      </c>
      <c r="D29" s="25">
        <f t="shared" si="4"/>
        <v>212048.3511</v>
      </c>
      <c r="E29" s="19">
        <f t="shared" si="5"/>
        <v>0.000004715905569</v>
      </c>
      <c r="F29" s="3">
        <f t="shared" si="6"/>
        <v>0.337</v>
      </c>
      <c r="G29" s="3"/>
    </row>
    <row r="30" ht="12.75" customHeight="1">
      <c r="A30" s="3">
        <v>2.0</v>
      </c>
      <c r="B30" s="20">
        <v>0.326</v>
      </c>
      <c r="C30" s="21">
        <v>0.326</v>
      </c>
      <c r="D30" s="25">
        <f t="shared" si="4"/>
        <v>287030.3086</v>
      </c>
      <c r="E30" s="19">
        <f t="shared" si="5"/>
        <v>0.000003483952635</v>
      </c>
      <c r="F30" s="3">
        <f t="shared" si="6"/>
        <v>0.326</v>
      </c>
      <c r="G30" s="3"/>
    </row>
    <row r="31" ht="12.75" customHeight="1">
      <c r="A31" s="3">
        <v>3.0</v>
      </c>
      <c r="B31" s="20">
        <v>0.32</v>
      </c>
      <c r="C31" s="21">
        <v>0.32</v>
      </c>
      <c r="D31" s="25">
        <f t="shared" si="4"/>
        <v>362012.266</v>
      </c>
      <c r="E31" s="19">
        <f t="shared" si="5"/>
        <v>0.00000276233734</v>
      </c>
      <c r="F31" s="3">
        <f t="shared" si="6"/>
        <v>0.32</v>
      </c>
      <c r="G31" s="3"/>
    </row>
    <row r="32" ht="12.75" customHeight="1">
      <c r="A32" s="3">
        <v>4.0</v>
      </c>
      <c r="B32" s="20">
        <v>0.314</v>
      </c>
      <c r="C32" s="21">
        <v>0.315</v>
      </c>
      <c r="D32" s="25">
        <f t="shared" si="4"/>
        <v>436994.2235</v>
      </c>
      <c r="E32" s="19">
        <f t="shared" si="5"/>
        <v>0.000002288359768</v>
      </c>
      <c r="F32" s="3">
        <f t="shared" si="6"/>
        <v>0.3145</v>
      </c>
      <c r="G32" s="3"/>
    </row>
    <row r="33" ht="12.75" customHeight="1">
      <c r="A33" s="4"/>
      <c r="B33" s="4"/>
      <c r="C33" s="4"/>
      <c r="D33" s="4"/>
      <c r="E33" s="4"/>
      <c r="F33" s="4"/>
      <c r="G33" s="4"/>
    </row>
    <row r="34" ht="12.75" customHeight="1">
      <c r="A34" s="4"/>
      <c r="B34" s="4"/>
      <c r="C34" s="4"/>
      <c r="D34" s="4"/>
      <c r="E34" s="4"/>
      <c r="F34" s="4"/>
      <c r="G34" s="4"/>
    </row>
    <row r="35" ht="12.75" customHeight="1">
      <c r="A35" s="4"/>
      <c r="B35" s="4"/>
      <c r="C35" s="4"/>
      <c r="D35" s="4"/>
      <c r="E35" s="4"/>
      <c r="F35" s="4"/>
      <c r="G35" s="4"/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