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tabRatio="614"/>
  </bookViews>
  <sheets>
    <sheet name="reg0C" sheetId="7" r:id="rId1"/>
    <sheet name="reg0D" sheetId="8" r:id="rId2"/>
    <sheet name="reg0E" sheetId="22" r:id="rId3"/>
    <sheet name="reg0F" sheetId="9" r:id="rId4"/>
    <sheet name="reg10" sheetId="10" r:id="rId5"/>
    <sheet name="reg11" sheetId="11" r:id="rId6"/>
    <sheet name="reg16" sheetId="12" r:id="rId7"/>
    <sheet name="reg17" sheetId="13" r:id="rId8"/>
    <sheet name="reg18" sheetId="1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<sst xmlns="http://schemas.openxmlformats.org/spreadsheetml/2006/main" count="8742" uniqueCount="2252">
  <si>
    <t>Address
(Hex)</t>
  </si>
  <si>
    <t>Sub-Addr
(Hex)</t>
  </si>
  <si>
    <t>Start
Bit</t>
  </si>
  <si>
    <t>End
Bit</t>
  </si>
  <si>
    <t>Bit
Width</t>
  </si>
  <si>
    <t>Default
Value</t>
  </si>
  <si>
    <t>R/W
Property</t>
  </si>
  <si>
    <t>Register Name</t>
  </si>
  <si>
    <t>Register Description</t>
  </si>
  <si>
    <t>Reset
Value (Dec)</t>
  </si>
  <si>
    <t>Reset
Value (Hex)</t>
  </si>
  <si>
    <t>Reset
Value (Sum)</t>
  </si>
  <si>
    <t>Destnation</t>
  </si>
  <si>
    <t>0C</t>
  </si>
  <si>
    <t>00</t>
  </si>
  <si>
    <t>VGA_GAIN_CALWD_I_0</t>
  </si>
  <si>
    <t>vga</t>
  </si>
  <si>
    <t>RO</t>
  </si>
  <si>
    <t>Reserved</t>
  </si>
  <si>
    <t>Not Used</t>
  </si>
  <si>
    <t>RW</t>
  </si>
  <si>
    <t>i_vga2_gain0_calwd_n</t>
  </si>
  <si>
    <t>vga calibration cal word</t>
  </si>
  <si>
    <t>AON</t>
  </si>
  <si>
    <t>i_vga2_gain0_calwd_p</t>
  </si>
  <si>
    <t>i_vga1_gain0_calwd_n</t>
  </si>
  <si>
    <t>i_vga1_gain0_calwd_p</t>
  </si>
  <si>
    <t>04</t>
  </si>
  <si>
    <t>VGA_GAIN_CALWD_I_2</t>
  </si>
  <si>
    <t>i_vga2_gain2_calwd_n</t>
  </si>
  <si>
    <t>i_vga2_gain2_calwd_p</t>
  </si>
  <si>
    <t>i_vga1_gain2_calwd_n</t>
  </si>
  <si>
    <t>i_vga1_gain2_calwd_p</t>
  </si>
  <si>
    <t>08</t>
  </si>
  <si>
    <t>VGA_GAIN_CALWD_I_4</t>
  </si>
  <si>
    <t>i_vga2_gain4_calwd_n</t>
  </si>
  <si>
    <t>i_vga2_gain4_calwd_p</t>
  </si>
  <si>
    <t>i_vga1_gain4_calwd_n</t>
  </si>
  <si>
    <t>i_vga1_gain4_calwd_p</t>
  </si>
  <si>
    <t>VGA_GAIN_CALWD_I_6</t>
  </si>
  <si>
    <t>i_vga2_gain6_calwd_n</t>
  </si>
  <si>
    <t>i_vga2_gain6_calwd_p</t>
  </si>
  <si>
    <t>i_vga1_gain6_calwd_n</t>
  </si>
  <si>
    <t>i_vga1_gain6_calwd_p</t>
  </si>
  <si>
    <t>10</t>
  </si>
  <si>
    <t>VGA_GAIN_CALWD_I_8</t>
  </si>
  <si>
    <t>i_vga2_gain8_calwd_n</t>
  </si>
  <si>
    <t>i_vga2_gain8_calwd_p</t>
  </si>
  <si>
    <t>i_vga1_gain8_calwd_n</t>
  </si>
  <si>
    <t>i_vga1_gain8_calwd_p</t>
  </si>
  <si>
    <t>14</t>
  </si>
  <si>
    <t>VGA_GAIN_CALWD_I_10</t>
  </si>
  <si>
    <t>i_vga2_gain10_calwd_n</t>
  </si>
  <si>
    <t>i_vga2_gain10_calwd_p</t>
  </si>
  <si>
    <t>i_vga1_gain10_calwd_n</t>
  </si>
  <si>
    <t>i_vga1_gain10_calwd_p</t>
  </si>
  <si>
    <t>18</t>
  </si>
  <si>
    <t>VGA_GAIN_CALWD_I_12</t>
  </si>
  <si>
    <t>i_vga2_gain12_calwd_n</t>
  </si>
  <si>
    <t>i_vga2_gain12_calwd_p</t>
  </si>
  <si>
    <t>i_vga1_gain12_calwd_n</t>
  </si>
  <si>
    <t>i_vga1_gain12_calwd_p</t>
  </si>
  <si>
    <t>1C</t>
  </si>
  <si>
    <t>VGA_GAIN_CALWD_I_14</t>
  </si>
  <si>
    <t>i_vga2_gain14_calwd_n</t>
  </si>
  <si>
    <t>i_vga2_gain14_calwd_p</t>
  </si>
  <si>
    <t>i_vga1_gain14_calwd_n</t>
  </si>
  <si>
    <t>i_vga1_gain14_calwd_p</t>
  </si>
  <si>
    <t>20</t>
  </si>
  <si>
    <t>VGA_GAIN_CALWD_I_16</t>
  </si>
  <si>
    <t>i_vga2_gain16_calwd_n</t>
  </si>
  <si>
    <t>i_vga2_gain16_calwd_p</t>
  </si>
  <si>
    <t>i_vga1_gain16_calwd_n</t>
  </si>
  <si>
    <t>i_vga1_gain16_calwd_p</t>
  </si>
  <si>
    <t>24</t>
  </si>
  <si>
    <t>VGA_GAIN_CALWD_I_18</t>
  </si>
  <si>
    <t>i_vga2_gain18_calwd_n</t>
  </si>
  <si>
    <t>i_vga2_gain18_calwd_p</t>
  </si>
  <si>
    <t>i_vga1_gain18_calwd_n</t>
  </si>
  <si>
    <t>i_vga1_gain18_calwd_p</t>
  </si>
  <si>
    <t>28</t>
  </si>
  <si>
    <t>VGA_GAIN_CALWD_I_20</t>
  </si>
  <si>
    <t>i_vga2_gain20_calwd_n</t>
  </si>
  <si>
    <t>i_vga2_gain20_calwd_p</t>
  </si>
  <si>
    <t>i_vga1_gain20_calwd_n</t>
  </si>
  <si>
    <t>i_vga1_gain20_calwd_p</t>
  </si>
  <si>
    <t>2C</t>
  </si>
  <si>
    <t>VGA_GAIN_CALWD_I_22</t>
  </si>
  <si>
    <t>i_vga2_gain22_calwd_n</t>
  </si>
  <si>
    <t>i_vga2_gain22_calwd_p</t>
  </si>
  <si>
    <t>i_vga1_gain22_calwd_n</t>
  </si>
  <si>
    <t>i_vga1_gain22_calwd_p</t>
  </si>
  <si>
    <t>30</t>
  </si>
  <si>
    <t>VGA_GAIN_CALWD_I_24</t>
  </si>
  <si>
    <t>i_vga2_gain24_calwd_n</t>
  </si>
  <si>
    <t>i_vga2_gain24_calwd_p</t>
  </si>
  <si>
    <t>i_vga1_gain24_calwd_n</t>
  </si>
  <si>
    <t>i_vga1_gain24_calwd_p</t>
  </si>
  <si>
    <t>34</t>
  </si>
  <si>
    <t>VGA_GAIN_CALWD_I_26</t>
  </si>
  <si>
    <t>i_vga2_gain26_calwd_n</t>
  </si>
  <si>
    <t>i_vga2_gain26_calwd_p</t>
  </si>
  <si>
    <t>i_vga1_gain26_calwd_n</t>
  </si>
  <si>
    <t>i_vga1_gain26_calwd_p</t>
  </si>
  <si>
    <t>38</t>
  </si>
  <si>
    <t>VGA_GAIN_CALWD_I_28</t>
  </si>
  <si>
    <t>i_vga2_gain28_calwd_n</t>
  </si>
  <si>
    <t>i_vga2_gain28_calwd_p</t>
  </si>
  <si>
    <t>i_vga1_gain28_calwd_n</t>
  </si>
  <si>
    <t>i_vga1_gain28_calwd_p</t>
  </si>
  <si>
    <t>3C</t>
  </si>
  <si>
    <t>VGA_GAIN_CALWD_Q_0</t>
  </si>
  <si>
    <t>q_vga2_gain0_calwd_n</t>
  </si>
  <si>
    <t>q_vga2_gain0_calwd_p</t>
  </si>
  <si>
    <t>q_vga1_gain0_calwd_n</t>
  </si>
  <si>
    <t>q_vga1_gain0_calwd_p</t>
  </si>
  <si>
    <t>40</t>
  </si>
  <si>
    <t>VGA_GAIN_CALWD_Q_2</t>
  </si>
  <si>
    <t>q_vga2_gain2_calwd_n</t>
  </si>
  <si>
    <t>q_vga2_gain2_calwd_p</t>
  </si>
  <si>
    <t>q_vga1_gain2_calwd_n</t>
  </si>
  <si>
    <t>q_vga1_gain2_calwd_p</t>
  </si>
  <si>
    <t>44</t>
  </si>
  <si>
    <t>VGA_GAIN_CALWD_Q_4</t>
  </si>
  <si>
    <t>q_vga2_gain4_calwd_n</t>
  </si>
  <si>
    <t>q_vga2_gain4_calwd_p</t>
  </si>
  <si>
    <t>q_vga1_gain4_calwd_n</t>
  </si>
  <si>
    <t>q_vga1_gain4_calwd_p</t>
  </si>
  <si>
    <t>48</t>
  </si>
  <si>
    <t>VGA_GAIN_CALWD_Q_6</t>
  </si>
  <si>
    <t>q_vga2_gain6_calwd_n</t>
  </si>
  <si>
    <t>q_vga2_gain6_calwd_p</t>
  </si>
  <si>
    <t>q_vga1_gain6_calwd_n</t>
  </si>
  <si>
    <t>q_vga1_gain6_calwd_p</t>
  </si>
  <si>
    <t>4C</t>
  </si>
  <si>
    <t>VGA_GAIN_CALWD_Q_8</t>
  </si>
  <si>
    <t>q_vga2_gain8_calwd_n</t>
  </si>
  <si>
    <t>q_vga2_gain8_calwd_p</t>
  </si>
  <si>
    <t>q_vga1_gain8_calwd_n</t>
  </si>
  <si>
    <t>q_vga1_gain8_calwd_p</t>
  </si>
  <si>
    <t>50</t>
  </si>
  <si>
    <t>VGA_GAIN_CALWD_Q_10</t>
  </si>
  <si>
    <t>q_vga2_gain10_calwd_n</t>
  </si>
  <si>
    <t>q_vga2_gain10_calwd_p</t>
  </si>
  <si>
    <t>q_vga1_gain10_calwd_n</t>
  </si>
  <si>
    <t>q_vga1_gain10_calwd_p</t>
  </si>
  <si>
    <t>54</t>
  </si>
  <si>
    <t>VGA_GAIN_CALWD_Q_12</t>
  </si>
  <si>
    <t>q_vga2_gain12_calwd_n</t>
  </si>
  <si>
    <t>q_vga2_gain12_calwd_p</t>
  </si>
  <si>
    <t>q_vga1_gain12_calwd_n</t>
  </si>
  <si>
    <t>q_vga1_gain12_calwd_p</t>
  </si>
  <si>
    <t>58</t>
  </si>
  <si>
    <t>q_vga2_gain14_calwd_n</t>
  </si>
  <si>
    <t>q_vga2_gain14_calwd_p</t>
  </si>
  <si>
    <t>q_vga1_gain14_calwd_n</t>
  </si>
  <si>
    <t>q_vga1_gain14_calwd_p</t>
  </si>
  <si>
    <t>5C</t>
  </si>
  <si>
    <t>VGA_GAIN_CALWD_Q_16</t>
  </si>
  <si>
    <t>q_vga2_gain16_calwd_n</t>
  </si>
  <si>
    <t>q_vga2_gain16_calwd_p</t>
  </si>
  <si>
    <t>q_vga1_gain16_calwd_n</t>
  </si>
  <si>
    <t>q_vga1_gain16_calwd_p</t>
  </si>
  <si>
    <t>60</t>
  </si>
  <si>
    <t>VGA_GAIN_CALWD_Q_18</t>
  </si>
  <si>
    <t>q_vga2_gain18_calwd_n</t>
  </si>
  <si>
    <t>q_vga2_gain18_calwd_p</t>
  </si>
  <si>
    <t>q_vga1_gain18_calwd_n</t>
  </si>
  <si>
    <t>q_vga1_gain18_calwd_p</t>
  </si>
  <si>
    <t>64</t>
  </si>
  <si>
    <t>VGA_GAIN_CALWD_Q_20</t>
  </si>
  <si>
    <t>q_vga2_gain20_calwd_n</t>
  </si>
  <si>
    <t>q_vga2_gain20_calwd_p</t>
  </si>
  <si>
    <t>q_vga1_gain20_calwd_n</t>
  </si>
  <si>
    <t>q_vga1_gain20_calwd_p</t>
  </si>
  <si>
    <t>68</t>
  </si>
  <si>
    <t>VGA_GAIN_CALWD_Q_22</t>
  </si>
  <si>
    <t>q_vga2_gain22_calwd_n</t>
  </si>
  <si>
    <t>q_vga2_gain22_calwd_p</t>
  </si>
  <si>
    <t>q_vga1_gain22_calwd_n</t>
  </si>
  <si>
    <t>q_vga1_gain22_calwd_p</t>
  </si>
  <si>
    <t>6C</t>
  </si>
  <si>
    <t>VGA_GAIN_CALWD_Q_24</t>
  </si>
  <si>
    <t>q_vga2_gain24_calwd_n</t>
  </si>
  <si>
    <t>q_vga2_gain24_calwd_p</t>
  </si>
  <si>
    <t>q_vga1_gain24_calwd_n</t>
  </si>
  <si>
    <t>q_vga1_gain24_calwd_p</t>
  </si>
  <si>
    <t>70</t>
  </si>
  <si>
    <t>VGA_GAIN_CALWD_Q_26</t>
  </si>
  <si>
    <t>q_vga2_gain26_calwd_n</t>
  </si>
  <si>
    <t>q_vga2_gain26_calwd_p</t>
  </si>
  <si>
    <t>q_vga1_gain26_calwd_n</t>
  </si>
  <si>
    <t>q_vga1_gain26_calwd_p</t>
  </si>
  <si>
    <t>74</t>
  </si>
  <si>
    <t>VGA_GAIN_CALWD_Q_28</t>
  </si>
  <si>
    <t>q_vga2_gain28_calwd_n</t>
  </si>
  <si>
    <t>q_vga2_gain28_calwd_p</t>
  </si>
  <si>
    <t>q_vga1_gain28_calwd_n</t>
  </si>
  <si>
    <t>q_vga1_gain28_calwd_p</t>
  </si>
  <si>
    <t>80</t>
  </si>
  <si>
    <t>I_AGC_SEL_TIA0_VGA_GAIN</t>
  </si>
  <si>
    <t>tiaX_vga0</t>
  </si>
  <si>
    <t>i_agc_sel_tia0_vga2_gain_calwd_n</t>
  </si>
  <si>
    <t>i_agc_sel_tia0_vga2_gain_calwd_p</t>
  </si>
  <si>
    <t>i_agc_sel_tia0_vga1_gain_calwd_n</t>
  </si>
  <si>
    <t>i_agc_sel_tia0_vga1_gain_calwd_p</t>
  </si>
  <si>
    <t>84</t>
  </si>
  <si>
    <t>I_AGC_SEL_TIA1_VGA_GAIN</t>
  </si>
  <si>
    <t>i_agc_sel_tia1_vga2_gain_calwd_n</t>
  </si>
  <si>
    <t>i_agc_sel_tia1_vga2_gain_calwd_p</t>
  </si>
  <si>
    <t>i_agc_sel_tia1_vga1_gain_calwd_n</t>
  </si>
  <si>
    <t>i_agc_sel_tia1_vga1_gain_calwd_p</t>
  </si>
  <si>
    <t>88</t>
  </si>
  <si>
    <t>I_AGC_SEL_TIA2_VGA_GAIN</t>
  </si>
  <si>
    <t>i_agc_sel_tia2_vga2_gain_calwd_n</t>
  </si>
  <si>
    <t>i_agc_sel_tia2_vga2_gain_calwd_p</t>
  </si>
  <si>
    <t>i_agc_sel_tia2_vga1_gain_calwd_n</t>
  </si>
  <si>
    <t>i_agc_sel_tia2_vga1_gain_calwd_p</t>
  </si>
  <si>
    <t>8C</t>
  </si>
  <si>
    <t>I_AGC_SEL_TIA3_VGA_GAIN</t>
  </si>
  <si>
    <t>i_agc_sel_tia3_vga2_gain_calwd_n</t>
  </si>
  <si>
    <t>i_agc_sel_tia3_vga2_gain_calwd_p</t>
  </si>
  <si>
    <t>i_agc_sel_tia3_vga1_gain_calwd_n</t>
  </si>
  <si>
    <t>i_agc_sel_tia3_vga1_gain_calwd_p</t>
  </si>
  <si>
    <t>90</t>
  </si>
  <si>
    <t>I_AGC_SEL_TIA4_VGA_GAIN</t>
  </si>
  <si>
    <t>i_agc_sel_tia4_vga2_gain_calwd_n</t>
  </si>
  <si>
    <t>i_agc_sel_tia4_vga2_gain_calwd_p</t>
  </si>
  <si>
    <t>i_agc_sel_tia4_vga1_gain_calwd_n</t>
  </si>
  <si>
    <t>i_agc_sel_tia4_vga1_gain_calwd_p</t>
  </si>
  <si>
    <t>94</t>
  </si>
  <si>
    <t>I_AGC_SEL_TIA5_VGA_GAIN</t>
  </si>
  <si>
    <t>i_agc_sel_tia5_vga2_gain_calwd_n</t>
  </si>
  <si>
    <t>i_agc_sel_tia5_vga2_gain_calwd_p</t>
  </si>
  <si>
    <t>i_agc_sel_tia5_vga1_gain_calwd_n</t>
  </si>
  <si>
    <t>i_agc_sel_tia5_vga1_gain_calwd_p</t>
  </si>
  <si>
    <t>98</t>
  </si>
  <si>
    <t>I_AGC_SEL_TIA6_VGA_GAIN</t>
  </si>
  <si>
    <t>i_agc_sel_tia6_vga2_gain_calwd_n</t>
  </si>
  <si>
    <t>i_agc_sel_tia6_vga2_gain_calwd_p</t>
  </si>
  <si>
    <t>i_agc_sel_tia6_vga1_gain_calwd_n</t>
  </si>
  <si>
    <t>i_agc_sel_tia6_vga1_gain_calwd_p</t>
  </si>
  <si>
    <t>9C</t>
  </si>
  <si>
    <t>I_AGC_SEL_TIA7_VGA_GAIN</t>
  </si>
  <si>
    <t>i_agc_sel_tia7_vga2_gain_calwd_n</t>
  </si>
  <si>
    <t>i_agc_sel_tia7_vga2_gain_calwd_p</t>
  </si>
  <si>
    <t>i_agc_sel_tia7_vga1_gain_calwd_n</t>
  </si>
  <si>
    <t>i_agc_sel_tia7_vga1_gain_calwd_p</t>
  </si>
  <si>
    <t>A0</t>
  </si>
  <si>
    <t>I_AGC_SEL_TIA8_VGA_GAIN</t>
  </si>
  <si>
    <t>i_agc_sel_tia8_vga2_gain_calwd_n</t>
  </si>
  <si>
    <t>i_agc_sel_tia8_vga2_gain_calwd_p</t>
  </si>
  <si>
    <t>i_agc_sel_tia8_vga1_gain_calwd_n</t>
  </si>
  <si>
    <t>i_agc_sel_tia8_vga1_gain_calwd_p</t>
  </si>
  <si>
    <t>A4</t>
  </si>
  <si>
    <t>I_AGC_SEL_TIA9_VGA_GAIN</t>
  </si>
  <si>
    <t>i_agc_sel_tia9_vga2_gain_calwd_n</t>
  </si>
  <si>
    <t>i_agc_sel_tia9_vga2_gain_calwd_p</t>
  </si>
  <si>
    <t>i_agc_sel_tia9_vga1_gain_calwd_n</t>
  </si>
  <si>
    <t>i_agc_sel_tia9_vga1_gain_calwd_p</t>
  </si>
  <si>
    <t>A8</t>
  </si>
  <si>
    <t>I_AGC_SEL_TIA10_VGA_GAIN</t>
  </si>
  <si>
    <t>i_agc_sel_tia10_vga2_gain_calwd_n</t>
  </si>
  <si>
    <t>i_agc_sel_tia10_vga2_gain_calwd_p</t>
  </si>
  <si>
    <t>i_agc_sel_tia10_vga1_gain_calwd_n</t>
  </si>
  <si>
    <t>i_agc_sel_tia10_vga1_gain_calwd_p</t>
  </si>
  <si>
    <t>AC</t>
  </si>
  <si>
    <t>I_AGC_SEL_TIA11_VGA_GAIN</t>
  </si>
  <si>
    <t>i_agc_sel_tia11_vga2_gain_calwd_n</t>
  </si>
  <si>
    <t>i_agc_sel_tia11_vga2_gain_calwd_p</t>
  </si>
  <si>
    <t>i_agc_sel_tia11_vga1_gain_calwd_n</t>
  </si>
  <si>
    <t>i_agc_sel_tia11_vga1_gain_calwd_p</t>
  </si>
  <si>
    <t>B0</t>
  </si>
  <si>
    <t>I_AGC_SEL_TIA12_VGA_GAIN</t>
  </si>
  <si>
    <t>i_agc_sel_tia12_vga2_gain_calwd_n</t>
  </si>
  <si>
    <t>i_agc_sel_tia12_vga2_gain_calwd_p</t>
  </si>
  <si>
    <t>i_agc_sel_tia12_vga1_gain_calwd_n</t>
  </si>
  <si>
    <t>i_agc_sel_tia12_vga1_gain_calwd_p</t>
  </si>
  <si>
    <t>C0</t>
  </si>
  <si>
    <t>Q_AGC_SEL_TIA0_VGA_GAIN</t>
  </si>
  <si>
    <t>q_agc_sel_tia0_vga2_gain_calwd_n</t>
  </si>
  <si>
    <t>q_agc_sel_tia0_vga2_gain_calwd_p</t>
  </si>
  <si>
    <t>q_agc_sel_tia0_vga1_gain_calwd_n</t>
  </si>
  <si>
    <t>q_agc_sel_tia0_vga1_gain_calwd_p</t>
  </si>
  <si>
    <t>C4</t>
  </si>
  <si>
    <t>Q_AGC_SEL_TIA1_VGA_GAIN</t>
  </si>
  <si>
    <t>q_agc_sel_tia1_vga2_gain_calwd_n</t>
  </si>
  <si>
    <t>q_agc_sel_tia1_vga2_gain_calwd_p</t>
  </si>
  <si>
    <t>q_agc_sel_tia1_vga1_gain_calwd_n</t>
  </si>
  <si>
    <t>q_agc_sel_tia1_vga1_gain_calwd_p</t>
  </si>
  <si>
    <t>C8</t>
  </si>
  <si>
    <t>Q_AGC_SEL_TIA2_VGA_GAIN</t>
  </si>
  <si>
    <t>q_agc_sel_tia2_vga2_gain_calwd_n</t>
  </si>
  <si>
    <t>q_agc_sel_tia2_vga2_gain_calwd_p</t>
  </si>
  <si>
    <t>q_agc_sel_tia2_vga1_gain_calwd_n</t>
  </si>
  <si>
    <t>q_agc_sel_tia2_vga1_gain_calwd_p</t>
  </si>
  <si>
    <t>CC</t>
  </si>
  <si>
    <t>Q_AGC_SEL_TIA3_VGA_GAIN</t>
  </si>
  <si>
    <t>q_agc_sel_tia3_vga2_gain_calwd_n</t>
  </si>
  <si>
    <t>q_agc_sel_tia3_vga2_gain_calwd_p</t>
  </si>
  <si>
    <t>q_agc_sel_tia3_vga1_gain_calwd_n</t>
  </si>
  <si>
    <t>q_agc_sel_tia3_vga1_gain_calwd_p</t>
  </si>
  <si>
    <t>D0</t>
  </si>
  <si>
    <t>Q_AGC_SEL_TIA4_VGA_GAIN</t>
  </si>
  <si>
    <t>q_agc_sel_tia4_vga2_gain_calwd_n</t>
  </si>
  <si>
    <t>q_agc_sel_tia4_vga2_gain_calwd_p</t>
  </si>
  <si>
    <t>q_agc_sel_tia4_vga1_gain_calwd_n</t>
  </si>
  <si>
    <t>q_agc_sel_tia4_vga1_gain_calwd_p</t>
  </si>
  <si>
    <t>D4</t>
  </si>
  <si>
    <t>Q_AGC_SEL_TIA5_VGA_GAIN</t>
  </si>
  <si>
    <t>q_agc_sel_tia5_vga2_gain_calwd_n</t>
  </si>
  <si>
    <t>q_agc_sel_tia5_vga2_gain_calwd_p</t>
  </si>
  <si>
    <t>q_agc_sel_tia5_vga1_gain_calwd_n</t>
  </si>
  <si>
    <t>q_agc_sel_tia5_vga1_gain_calwd_p</t>
  </si>
  <si>
    <t>D8</t>
  </si>
  <si>
    <t>Q_AGC_SEL_TIA6_VGA_GAIN</t>
  </si>
  <si>
    <t>q_agc_sel_tia6_vga2_gain_calwd_n</t>
  </si>
  <si>
    <t>q_agc_sel_tia6_vga2_gain_calwd_p</t>
  </si>
  <si>
    <t>q_agc_sel_tia6_vga1_gain_calwd_n</t>
  </si>
  <si>
    <t>q_agc_sel_tia6_vga1_gain_calwd_p</t>
  </si>
  <si>
    <t>DC</t>
  </si>
  <si>
    <t>Q_AGC_SEL_TIA7_VGA_GAIN</t>
  </si>
  <si>
    <t>q_agc_sel_tia7_vga2_gain_calwd_n</t>
  </si>
  <si>
    <t>q_agc_sel_tia7_vga2_gain_calwd_p</t>
  </si>
  <si>
    <t>q_agc_sel_tia7_vga1_gain_calwd_n</t>
  </si>
  <si>
    <t>q_agc_sel_tia7_vga1_gain_calwd_p</t>
  </si>
  <si>
    <t>E0</t>
  </si>
  <si>
    <t>Q_AGC_SEL_TIA8_VGA_GAIN</t>
  </si>
  <si>
    <t>q_agc_sel_tia8_vga2_gain_calwd_n</t>
  </si>
  <si>
    <t>q_agc_sel_tia8_vga2_gain_calwd_p</t>
  </si>
  <si>
    <t>q_agc_sel_tia8_vga1_gain_calwd_n</t>
  </si>
  <si>
    <t>q_agc_sel_tia8_vga1_gain_calwd_p</t>
  </si>
  <si>
    <t>E4</t>
  </si>
  <si>
    <t>Q_AGC_SEL_TIA9_VGA_GAIN</t>
  </si>
  <si>
    <t>q_agc_sel_tia9_vga2_gain_calwd_n</t>
  </si>
  <si>
    <t>q_agc_sel_tia9_vga2_gain_calwd_p</t>
  </si>
  <si>
    <t>q_agc_sel_tia9_vga1_gain_calwd_n</t>
  </si>
  <si>
    <t>q_agc_sel_tia9_vga1_gain_calwd_p</t>
  </si>
  <si>
    <t>E8</t>
  </si>
  <si>
    <t>Q_AGC_SEL_TIA10_VGA_GAIN</t>
  </si>
  <si>
    <t>q_agc_sel_tia10_vga2_gain_calwd_n</t>
  </si>
  <si>
    <t>q_agc_sel_tia10_vga2_gain_calwd_p</t>
  </si>
  <si>
    <t>q_agc_sel_tia10_vga1_gain_calwd_n</t>
  </si>
  <si>
    <t>q_agc_sel_tia10_vga1_gain_calwd_p</t>
  </si>
  <si>
    <t>EC</t>
  </si>
  <si>
    <t>Q_AGC_SEL_TIA11_VGA_GAIN</t>
  </si>
  <si>
    <t>q_agc_sel_tia11_vga2_gain_calwd_n</t>
  </si>
  <si>
    <t>q_agc_sel_tia11_vga2_gain_calwd_p</t>
  </si>
  <si>
    <t>q_agc_sel_tia11_vga1_gain_calwd_n</t>
  </si>
  <si>
    <t>q_agc_sel_tia11_vga1_gain_calwd_p</t>
  </si>
  <si>
    <t>F0</t>
  </si>
  <si>
    <t>Q_AGC_SEL_TIA12_VGA_GAIN</t>
  </si>
  <si>
    <t>q_agc_sel_tia12_vga2_gain_calwd_n</t>
  </si>
  <si>
    <t>q_agc_sel_tia12_vga2_gain_calwd_p</t>
  </si>
  <si>
    <t>q_agc_sel_tia12_vga1_gain_calwd_n</t>
  </si>
  <si>
    <t>q_agc_sel_tia12_vga1_gain_calwd_p</t>
  </si>
  <si>
    <t>0D</t>
  </si>
  <si>
    <t>VGA_GAIN_CALWD_I_0_2ND</t>
  </si>
  <si>
    <t>i_vga2_gain0_calwd_n_2nd</t>
  </si>
  <si>
    <t>i_vga2_gain0_calwd_p_2nd</t>
  </si>
  <si>
    <t>i_vga1_gain0_calwd_n_2nd</t>
  </si>
  <si>
    <t>i_vga1_gain0_calwd_p_2nd</t>
  </si>
  <si>
    <t>VGA_GAIN_CALWD_I_2_2ND</t>
  </si>
  <si>
    <t>i_vga2_gain2_calwd_n_2nd</t>
  </si>
  <si>
    <t>i_vga2_gain2_calwd_p_2nd</t>
  </si>
  <si>
    <t>i_vga1_gain2_calwd_n_2nd</t>
  </si>
  <si>
    <t>i_vga1_gain2_calwd_p_2nd</t>
  </si>
  <si>
    <t>VGA_GAIN_CALWD_I_4_2ND</t>
  </si>
  <si>
    <t>i_vga2_gain4_calwd_n_2nd</t>
  </si>
  <si>
    <t>i_vga2_gain4_calwd_p_2nd</t>
  </si>
  <si>
    <t>i_vga1_gain4_calwd_n_2nd</t>
  </si>
  <si>
    <t>i_vga1_gain4_calwd_p_2nd</t>
  </si>
  <si>
    <t>VGA_GAIN_CALWD_I_6_2ND</t>
  </si>
  <si>
    <t>i_vga2_gain6_calwd_n_2nd</t>
  </si>
  <si>
    <t>i_vga2_gain6_calwd_p_2nd</t>
  </si>
  <si>
    <t>i_vga1_gain6_calwd_n_2nd</t>
  </si>
  <si>
    <t>i_vga1_gain6_calwd_p_2nd</t>
  </si>
  <si>
    <t>VGA_GAIN_CALWD_I_8_2ND</t>
  </si>
  <si>
    <t>i_vga2_gain8_calwd_n_2nd</t>
  </si>
  <si>
    <t>i_vga2_gain8_calwd_p_2nd</t>
  </si>
  <si>
    <t>i_vga1_gain8_calwd_n_2nd</t>
  </si>
  <si>
    <t>i_vga1_gain8_calwd_p_2nd</t>
  </si>
  <si>
    <t>VGA_GAIN_CALWD_I_10_2ND</t>
  </si>
  <si>
    <t>i_vga2_gain10_calwd_n_2nd</t>
  </si>
  <si>
    <t>i_vga2_gain10_calwd_p_2nd</t>
  </si>
  <si>
    <t>i_vga1_gain10_calwd_n_2nd</t>
  </si>
  <si>
    <t>i_vga1_gain10_calwd_p_2nd</t>
  </si>
  <si>
    <t>VGA_GAIN_CALWD_I_12_2ND</t>
  </si>
  <si>
    <t>i_vga2_gain12_calwd_n_2nd</t>
  </si>
  <si>
    <t>i_vga2_gain12_calwd_p_2nd</t>
  </si>
  <si>
    <t>i_vga1_gain12_calwd_n_2nd</t>
  </si>
  <si>
    <t>i_vga1_gain12_calwd_p_2nd</t>
  </si>
  <si>
    <t>VGA_GAIN_CALWD_I_14_2ND</t>
  </si>
  <si>
    <t>i_vga2_gain14_calwd_n_2nd</t>
  </si>
  <si>
    <t>i_vga2_gain14_calwd_p_2nd</t>
  </si>
  <si>
    <t>i_vga1_gain14_calwd_n_2nd</t>
  </si>
  <si>
    <t>i_vga1_gain14_calwd_p_2nd</t>
  </si>
  <si>
    <t>VGA_GAIN_CALWD_I_16_2ND</t>
  </si>
  <si>
    <t>i_vga2_gain16_calwd_n_2nd</t>
  </si>
  <si>
    <t>i_vga2_gain16_calwd_p_2nd</t>
  </si>
  <si>
    <t>i_vga1_gain16_calwd_n_2nd</t>
  </si>
  <si>
    <t>i_vga1_gain16_calwd_p_2nd</t>
  </si>
  <si>
    <t>VGA_GAIN_CALWD_I_18_2ND</t>
  </si>
  <si>
    <t>i_vga2_gain18_calwd_n_2nd</t>
  </si>
  <si>
    <t>i_vga2_gain18_calwd_p_2nd</t>
  </si>
  <si>
    <t>i_vga1_gain18_calwd_n_2nd</t>
  </si>
  <si>
    <t>i_vga1_gain18_calwd_p_2nd</t>
  </si>
  <si>
    <t>VGA_GAIN_CALWD_I_20_2ND</t>
  </si>
  <si>
    <t>i_vga2_gain20_calwd_n_2nd</t>
  </si>
  <si>
    <t>i_vga2_gain20_calwd_p_2nd</t>
  </si>
  <si>
    <t>i_vga1_gain20_calwd_n_2nd</t>
  </si>
  <si>
    <t>i_vga1_gain20_calwd_p_2nd</t>
  </si>
  <si>
    <t>VGA_GAIN_CALWD_I_22_2ND</t>
  </si>
  <si>
    <t>i_vga2_gain22_calwd_n_2nd</t>
  </si>
  <si>
    <t>i_vga2_gain22_calwd_p_2nd</t>
  </si>
  <si>
    <t>i_vga1_gain22_calwd_n_2nd</t>
  </si>
  <si>
    <t>i_vga1_gain22_calwd_p_2nd</t>
  </si>
  <si>
    <t>VGA_GAIN_CALWD_I_24_2ND</t>
  </si>
  <si>
    <t>i_vga2_gain24_calwd_n_2nd</t>
  </si>
  <si>
    <t>i_vga2_gain24_calwd_p_2nd</t>
  </si>
  <si>
    <t>i_vga1_gain24_calwd_n_2nd</t>
  </si>
  <si>
    <t>i_vga1_gain24_calwd_p_2nd</t>
  </si>
  <si>
    <t>VGA_GAIN_CALWD_I_26_2ND</t>
  </si>
  <si>
    <t>i_vga2_gain26_calwd_n_2nd</t>
  </si>
  <si>
    <t>i_vga2_gain26_calwd_p_2nd</t>
  </si>
  <si>
    <t>i_vga1_gain26_calwd_n_2nd</t>
  </si>
  <si>
    <t>i_vga1_gain26_calwd_p_2nd</t>
  </si>
  <si>
    <t>VGA_GAIN_CALWD_I_28_2ND</t>
  </si>
  <si>
    <t>i_vga2_gain28_calwd_n_2nd</t>
  </si>
  <si>
    <t>i_vga2_gain28_calwd_p_2nd</t>
  </si>
  <si>
    <t>i_vga1_gain28_calwd_n_2nd</t>
  </si>
  <si>
    <t>i_vga1_gain28_calwd_p_2nd</t>
  </si>
  <si>
    <t>VGA_GAIN_CALWD_Q_0_2ND</t>
  </si>
  <si>
    <t>q_vga2_gain0_calwd_n_2nd</t>
  </si>
  <si>
    <t>q_vga2_gain0_calwd_p_2nd</t>
  </si>
  <si>
    <t>q_vga1_gain0_calwd_n_2nd</t>
  </si>
  <si>
    <t>q_vga1_gain0_calwd_p_2nd</t>
  </si>
  <si>
    <t>VGA_GAIN_CALWD_Q_2_2ND</t>
  </si>
  <si>
    <t>q_vga2_gain2_calwd_n_2nd</t>
  </si>
  <si>
    <t>q_vga2_gain2_calwd_p_2nd</t>
  </si>
  <si>
    <t>q_vga1_gain2_calwd_n_2nd</t>
  </si>
  <si>
    <t>q_vga1_gain2_calwd_p_2nd</t>
  </si>
  <si>
    <t>VGA_GAIN_CALWD_Q_4_2ND</t>
  </si>
  <si>
    <t>q_vga2_gain4_calwd_n_2nd</t>
  </si>
  <si>
    <t>q_vga2_gain4_calwd_p_2nd</t>
  </si>
  <si>
    <t>q_vga1_gain4_calwd_n_2nd</t>
  </si>
  <si>
    <t>q_vga1_gain4_calwd_p_2nd</t>
  </si>
  <si>
    <t>VGA_GAIN_CALWD_Q_6_2ND</t>
  </si>
  <si>
    <t>q_vga2_gain6_calwd_n_2nd</t>
  </si>
  <si>
    <t>q_vga2_gain6_calwd_p_2nd</t>
  </si>
  <si>
    <t>q_vga1_gain6_calwd_n_2nd</t>
  </si>
  <si>
    <t>q_vga1_gain6_calwd_p_2nd</t>
  </si>
  <si>
    <t>VGA_GAIN_CALWD_Q_8_2ND</t>
  </si>
  <si>
    <t>q_vga2_gain8_calwd_n_2nd</t>
  </si>
  <si>
    <t>q_vga2_gain8_calwd_p_2nd</t>
  </si>
  <si>
    <t>q_vga1_gain8_calwd_n_2nd</t>
  </si>
  <si>
    <t>q_vga1_gain8_calwd_p_2nd</t>
  </si>
  <si>
    <t>VGA_GAIN_CALWD_Q_10_2ND</t>
  </si>
  <si>
    <t>q_vga2_gain10_calwd_n_2nd</t>
  </si>
  <si>
    <t>q_vga2_gain10_calwd_p_2nd</t>
  </si>
  <si>
    <t>q_vga1_gain10_calwd_n_2nd</t>
  </si>
  <si>
    <t>q_vga1_gain10_calwd_p_2nd</t>
  </si>
  <si>
    <t>VGA_GAIN_CALWD_Q_12_2ND</t>
  </si>
  <si>
    <t>q_vga2_gain12_calwd_n_2nd</t>
  </si>
  <si>
    <t>q_vga2_gain12_calwd_p_2nd</t>
  </si>
  <si>
    <t>q_vga1_gain12_calwd_n_2nd</t>
  </si>
  <si>
    <t>q_vga1_gain12_calwd_p_2nd</t>
  </si>
  <si>
    <t>VGA_GAIN_CALWD_Q_14_2ND</t>
  </si>
  <si>
    <t>q_vga2_gain14_calwd_n_2nd</t>
  </si>
  <si>
    <t>q_vga2_gain14_calwd_p_2nd</t>
  </si>
  <si>
    <t>q_vga1_gain14_calwd_n_2nd</t>
  </si>
  <si>
    <t>q_vga1_gain14_calwd_p_2nd</t>
  </si>
  <si>
    <t>VGA_GAIN_CALWD_Q_16_2ND</t>
  </si>
  <si>
    <t>q_vga2_gain16_calwd_n_2nd</t>
  </si>
  <si>
    <t>q_vga2_gain16_calwd_p_2nd</t>
  </si>
  <si>
    <t>q_vga1_gain16_calwd_n_2nd</t>
  </si>
  <si>
    <t>q_vga1_gain16_calwd_p_2nd</t>
  </si>
  <si>
    <t>VGA_GAIN_CALWD_Q_18_2ND</t>
  </si>
  <si>
    <t>q_vga2_gain18_calwd_n_2nd</t>
  </si>
  <si>
    <t>q_vga2_gain18_calwd_p_2nd</t>
  </si>
  <si>
    <t>q_vga1_gain18_calwd_n_2nd</t>
  </si>
  <si>
    <t>q_vga1_gain18_calwd_p_2nd</t>
  </si>
  <si>
    <t>VGA_GAIN_CALWD_Q_20_2ND</t>
  </si>
  <si>
    <t>q_vga2_gain20_calwd_n_2nd</t>
  </si>
  <si>
    <t>q_vga2_gain20_calwd_p_2nd</t>
  </si>
  <si>
    <t>q_vga1_gain20_calwd_n_2nd</t>
  </si>
  <si>
    <t>q_vga1_gain20_calwd_p_2nd</t>
  </si>
  <si>
    <t>VGA_GAIN_CALWD_Q_22_2ND</t>
  </si>
  <si>
    <t>q_vga2_gain22_calwd_n_2nd</t>
  </si>
  <si>
    <t>q_vga2_gain22_calwd_p_2nd</t>
  </si>
  <si>
    <t>q_vga1_gain22_calwd_n_2nd</t>
  </si>
  <si>
    <t>q_vga1_gain22_calwd_p_2nd</t>
  </si>
  <si>
    <t>VGA_GAIN_CALWD_Q_24_2ND</t>
  </si>
  <si>
    <t>q_vga2_gain24_calwd_n_2nd</t>
  </si>
  <si>
    <t>q_vga2_gain24_calwd_p_2nd</t>
  </si>
  <si>
    <t>q_vga1_gain24_calwd_n_2nd</t>
  </si>
  <si>
    <t>q_vga1_gain24_calwd_p_2nd</t>
  </si>
  <si>
    <t>VGA_GAIN_CALWD_Q_26_2ND</t>
  </si>
  <si>
    <t>q_vga2_gain26_calwd_n_2nd</t>
  </si>
  <si>
    <t>q_vga2_gain26_calwd_p_2nd</t>
  </si>
  <si>
    <t>q_vga1_gain26_calwd_n_2nd</t>
  </si>
  <si>
    <t>q_vga1_gain26_calwd_p_2nd</t>
  </si>
  <si>
    <t>VGA_GAIN_CALWD_Q_28_2ND</t>
  </si>
  <si>
    <t>q_vga2_gain28_calwd_n_2nd</t>
  </si>
  <si>
    <t>q_vga2_gain28_calwd_p_2nd</t>
  </si>
  <si>
    <t>q_vga1_gain28_calwd_n_2nd</t>
  </si>
  <si>
    <t>q_vga1_gain28_calwd_p_2nd</t>
  </si>
  <si>
    <t>I_AGC_SEL_TIA0_VGA_GAIN_2ND</t>
  </si>
  <si>
    <t>i_agc_sel_tia0_vga2_gain_calwd_n_2nd</t>
  </si>
  <si>
    <t>i_agc_sel_tia0_vga2_gain_calwd_p_2nd</t>
  </si>
  <si>
    <t>i_agc_sel_tia0_vga1_gain_calwd_n_2nd</t>
  </si>
  <si>
    <t>i_agc_sel_tia0_vga1_gain_calwd_p_2nd</t>
  </si>
  <si>
    <t>I_AGC_SEL_TIA1_VGA_GAIN_2ND</t>
  </si>
  <si>
    <t>i_agc_sel_tia1_vga2_gain_calwd_n_2nd</t>
  </si>
  <si>
    <t>i_agc_sel_tia1_vga2_gain_calwd_p_2nd</t>
  </si>
  <si>
    <t>i_agc_sel_tia1_vga1_gain_calwd_n_2nd</t>
  </si>
  <si>
    <t>i_agc_sel_tia1_vga1_gain_calwd_p_2nd</t>
  </si>
  <si>
    <t>I_AGC_SEL_TIA2_VGA_GAIN_2ND</t>
  </si>
  <si>
    <t>i_agc_sel_tia2_vga2_gain_calwd_n_2nd</t>
  </si>
  <si>
    <t>i_agc_sel_tia2_vga2_gain_calwd_p_2nd</t>
  </si>
  <si>
    <t>i_agc_sel_tia2_vga1_gain_calwd_n_2nd</t>
  </si>
  <si>
    <t>i_agc_sel_tia2_vga1_gain_calwd_p_2nd</t>
  </si>
  <si>
    <t>I_AGC_SEL_TIA3_VGA_GAIN_2ND</t>
  </si>
  <si>
    <t>i_agc_sel_tia3_vga2_gain_calwd_n_2nd</t>
  </si>
  <si>
    <t>i_agc_sel_tia3_vga2_gain_calwd_p_2nd</t>
  </si>
  <si>
    <t>i_agc_sel_tia3_vga1_gain_calwd_n_2nd</t>
  </si>
  <si>
    <t>i_agc_sel_tia3_vga1_gain_calwd_p_2nd</t>
  </si>
  <si>
    <t>I_AGC_SEL_TIA4_VGA_GAIN_2ND</t>
  </si>
  <si>
    <t>i_agc_sel_tia4_vga2_gain_calwd_n_2nd</t>
  </si>
  <si>
    <t>i_agc_sel_tia4_vga2_gain_calwd_p_2nd</t>
  </si>
  <si>
    <t>i_agc_sel_tia4_vga1_gain_calwd_n_2nd</t>
  </si>
  <si>
    <t>i_agc_sel_tia4_vga1_gain_calwd_p_2nd</t>
  </si>
  <si>
    <t>I_AGC_SEL_TIA5_VGA_GAIN_2ND</t>
  </si>
  <si>
    <t>i_agc_sel_tia5_vga2_gain_calwd_n_2nd</t>
  </si>
  <si>
    <t>i_agc_sel_tia5_vga2_gain_calwd_p_2nd</t>
  </si>
  <si>
    <t>i_agc_sel_tia5_vga1_gain_calwd_n_2nd</t>
  </si>
  <si>
    <t>i_agc_sel_tia5_vga1_gain_calwd_p_2nd</t>
  </si>
  <si>
    <t>I_AGC_SEL_TIA6_VGA_GAIN_2ND</t>
  </si>
  <si>
    <t>i_agc_sel_tia6_vga2_gain_calwd_n_2nd</t>
  </si>
  <si>
    <t>i_agc_sel_tia6_vga2_gain_calwd_p_2nd</t>
  </si>
  <si>
    <t>i_agc_sel_tia6_vga1_gain_calwd_n_2nd</t>
  </si>
  <si>
    <t>i_agc_sel_tia6_vga1_gain_calwd_p_2nd</t>
  </si>
  <si>
    <t>I_AGC_SEL_TIA7_VGA_GAIN_2ND</t>
  </si>
  <si>
    <t>i_agc_sel_tia7_vga2_gain_calwd_n_2nd</t>
  </si>
  <si>
    <t>i_agc_sel_tia7_vga2_gain_calwd_p_2nd</t>
  </si>
  <si>
    <t>i_agc_sel_tia7_vga1_gain_calwd_n_2nd</t>
  </si>
  <si>
    <t>i_agc_sel_tia7_vga1_gain_calwd_p_2nd</t>
  </si>
  <si>
    <t>I_AGC_SEL_TIA8_VGA_GAIN_2ND</t>
  </si>
  <si>
    <t>i_agc_sel_tia8_vga2_gain_calwd_n_2nd</t>
  </si>
  <si>
    <t>i_agc_sel_tia8_vga2_gain_calwd_p_2nd</t>
  </si>
  <si>
    <t>i_agc_sel_tia8_vga1_gain_calwd_n_2nd</t>
  </si>
  <si>
    <t>i_agc_sel_tia8_vga1_gain_calwd_p_2nd</t>
  </si>
  <si>
    <t>I_AGC_SEL_TIA9_VGA_GAIN_2ND</t>
  </si>
  <si>
    <t>i_agc_sel_tia9_vga2_gain_calwd_n_2nd</t>
  </si>
  <si>
    <t>i_agc_sel_tia9_vga2_gain_calwd_p_2nd</t>
  </si>
  <si>
    <t>i_agc_sel_tia9_vga1_gain_calwd_n_2nd</t>
  </si>
  <si>
    <t>i_agc_sel_tia9_vga1_gain_calwd_p_2nd</t>
  </si>
  <si>
    <t>I_AGC_SEL_TIA10_VGA_GAIN_2ND</t>
  </si>
  <si>
    <t>i_agc_sel_tia10_vga2_gain_calwd_n_2nd</t>
  </si>
  <si>
    <t>i_agc_sel_tia10_vga2_gain_calwd_p_2nd</t>
  </si>
  <si>
    <t>i_agc_sel_tia10_vga1_gain_calwd_n_2nd</t>
  </si>
  <si>
    <t>i_agc_sel_tia10_vga1_gain_calwd_p_2nd</t>
  </si>
  <si>
    <t>I_AGC_SEL_TIA11_VGA_GAIN_2ND</t>
  </si>
  <si>
    <t>i_agc_sel_tia11_vga2_gain_calwd_n_2nd</t>
  </si>
  <si>
    <t>i_agc_sel_tia11_vga2_gain_calwd_p_2nd</t>
  </si>
  <si>
    <t>i_agc_sel_tia11_vga1_gain_calwd_n_2nd</t>
  </si>
  <si>
    <t>i_agc_sel_tia11_vga1_gain_calwd_p_2nd</t>
  </si>
  <si>
    <t>I_AGC_SEL_TIA12_VGA_GAIN_2ND</t>
  </si>
  <si>
    <t>i_agc_sel_tia12_vga2_gain_calwd_n_2nd</t>
  </si>
  <si>
    <t>i_agc_sel_tia12_vga2_gain_calwd_p_2nd</t>
  </si>
  <si>
    <t>i_agc_sel_tia12_vga1_gain_calwd_n_2nd</t>
  </si>
  <si>
    <t>i_agc_sel_tia12_vga1_gain_calwd_p_2nd</t>
  </si>
  <si>
    <t>Q_AGC_SEL_TIA0_VGA_GAIN_2ND</t>
  </si>
  <si>
    <t>q_agc_sel_tia0_vga2_gain_calwd_n_2nd</t>
  </si>
  <si>
    <t>q_agc_sel_tia0_vga2_gain_calwd_p_2nd</t>
  </si>
  <si>
    <t>q_agc_sel_tia0_vga1_gain_calwd_n_2nd</t>
  </si>
  <si>
    <t>q_agc_sel_tia0_vga1_gain_calwd_p_2nd</t>
  </si>
  <si>
    <t>Q_AGC_SEL_TIA1_VGA_GAIN_2ND</t>
  </si>
  <si>
    <t>q_agc_sel_tia1_vga2_gain_calwd_n_2nd</t>
  </si>
  <si>
    <t>q_agc_sel_tia1_vga2_gain_calwd_p_2nd</t>
  </si>
  <si>
    <t>q_agc_sel_tia1_vga1_gain_calwd_n_2nd</t>
  </si>
  <si>
    <t>q_agc_sel_tia1_vga1_gain_calwd_p_2nd</t>
  </si>
  <si>
    <t>Q_AGC_SEL_TIA2_VGA_GAIN_2ND</t>
  </si>
  <si>
    <t>q_agc_sel_tia2_vga2_gain_calwd_n_2nd</t>
  </si>
  <si>
    <t>q_agc_sel_tia2_vga2_gain_calwd_p_2nd</t>
  </si>
  <si>
    <t>q_agc_sel_tia2_vga1_gain_calwd_n_2nd</t>
  </si>
  <si>
    <t>q_agc_sel_tia2_vga1_gain_calwd_p_2nd</t>
  </si>
  <si>
    <t>Q_AGC_SEL_TIA3_VGA_GAIN_2ND</t>
  </si>
  <si>
    <t>q_agc_sel_tia3_vga2_gain_calwd_n_2nd</t>
  </si>
  <si>
    <t>q_agc_sel_tia3_vga2_gain_calwd_p_2nd</t>
  </si>
  <si>
    <t>q_agc_sel_tia3_vga1_gain_calwd_n_2nd</t>
  </si>
  <si>
    <t>q_agc_sel_tia3_vga1_gain_calwd_p_2nd</t>
  </si>
  <si>
    <t>Q_AGC_SEL_TIA4_VGA_GAIN_2ND</t>
  </si>
  <si>
    <t>q_agc_sel_tia4_vga2_gain_calwd_n_2nd</t>
  </si>
  <si>
    <t>q_agc_sel_tia4_vga2_gain_calwd_p_2nd</t>
  </si>
  <si>
    <t>q_agc_sel_tia4_vga1_gain_calwd_n_2nd</t>
  </si>
  <si>
    <t>q_agc_sel_tia4_vga1_gain_calwd_p_2nd</t>
  </si>
  <si>
    <t>Q_AGC_SEL_TIA5_VGA_GAIN_2ND</t>
  </si>
  <si>
    <t>q_agc_sel_tia5_vga2_gain_calwd_n_2nd</t>
  </si>
  <si>
    <t>q_agc_sel_tia5_vga2_gain_calwd_p_2nd</t>
  </si>
  <si>
    <t>q_agc_sel_tia5_vga1_gain_calwd_n_2nd</t>
  </si>
  <si>
    <t>q_agc_sel_tia5_vga1_gain_calwd_p_2nd</t>
  </si>
  <si>
    <t>Q_AGC_SEL_TIA6_VGA_GAIN_2ND</t>
  </si>
  <si>
    <t>q_agc_sel_tia6_vga2_gain_calwd_n_2nd</t>
  </si>
  <si>
    <t>q_agc_sel_tia6_vga2_gain_calwd_p_2nd</t>
  </si>
  <si>
    <t>q_agc_sel_tia6_vga1_gain_calwd_n_2nd</t>
  </si>
  <si>
    <t>q_agc_sel_tia6_vga1_gain_calwd_p_2nd</t>
  </si>
  <si>
    <t>Q_AGC_SEL_TIA7_VGA_GAIN_2ND</t>
  </si>
  <si>
    <t>q_agc_sel_tia7_vga2_gain_calwd_n_2nd</t>
  </si>
  <si>
    <t>q_agc_sel_tia7_vga2_gain_calwd_p_2nd</t>
  </si>
  <si>
    <t>q_agc_sel_tia7_vga1_gain_calwd_n_2nd</t>
  </si>
  <si>
    <t>q_agc_sel_tia7_vga1_gain_calwd_p_2nd</t>
  </si>
  <si>
    <t>Q_AGC_SEL_TIA8_VGA_GAIN_2ND</t>
  </si>
  <si>
    <t>q_agc_sel_tia8_vga2_gain_calwd_n_2nd</t>
  </si>
  <si>
    <t>q_agc_sel_tia8_vga2_gain_calwd_p_2nd</t>
  </si>
  <si>
    <t>q_agc_sel_tia8_vga1_gain_calwd_n_2nd</t>
  </si>
  <si>
    <t>q_agc_sel_tia8_vga1_gain_calwd_p_2nd</t>
  </si>
  <si>
    <t>Q_AGC_SEL_TIA9_VGA_GAIN_2ND</t>
  </si>
  <si>
    <t>q_agc_sel_tia9_vga2_gain_calwd_n_2nd</t>
  </si>
  <si>
    <t>q_agc_sel_tia9_vga2_gain_calwd_p_2nd</t>
  </si>
  <si>
    <t>q_agc_sel_tia9_vga1_gain_calwd_n_2nd</t>
  </si>
  <si>
    <t>q_agc_sel_tia9_vga1_gain_calwd_p_2nd</t>
  </si>
  <si>
    <t>Q_AGC_SEL_TIA10_VGA_GAIN_2ND</t>
  </si>
  <si>
    <t>q_agc_sel_tia10_vga2_gain_calwd_n_2nd</t>
  </si>
  <si>
    <t>q_agc_sel_tia10_vga2_gain_calwd_p_2nd</t>
  </si>
  <si>
    <t>q_agc_sel_tia10_vga1_gain_calwd_n_2nd</t>
  </si>
  <si>
    <t>q_agc_sel_tia10_vga1_gain_calwd_p_2nd</t>
  </si>
  <si>
    <t>Q_AGC_SEL_TIA11_VGA_GAIN_2ND</t>
  </si>
  <si>
    <t>q_agc_sel_tia11_vga2_gain_calwd_n_2nd</t>
  </si>
  <si>
    <t>q_agc_sel_tia11_vga2_gain_calwd_p_2nd</t>
  </si>
  <si>
    <t>q_agc_sel_tia11_vga1_gain_calwd_n_2nd</t>
  </si>
  <si>
    <t>q_agc_sel_tia11_vga1_gain_calwd_p_2nd</t>
  </si>
  <si>
    <t>Q_AGC_SEL_TIA12_VGA_GAIN_2ND</t>
  </si>
  <si>
    <t>q_agc_sel_tia12_vga2_gain_calwd_n_2nd</t>
  </si>
  <si>
    <t>q_agc_sel_tia12_vga2_gain_calwd_p_2nd</t>
  </si>
  <si>
    <t>q_agc_sel_tia12_vga1_gain_calwd_n_2nd</t>
  </si>
  <si>
    <t>q_agc_sel_tia12_vga1_gain_calwd_p_2nd</t>
  </si>
  <si>
    <t>0E</t>
  </si>
  <si>
    <t>TIA_CTRL</t>
  </si>
  <si>
    <t>q_agc_sel_tia_word_ovrd_2nd</t>
  </si>
  <si>
    <t>q channel TIA manual calibration enable</t>
  </si>
  <si>
    <t>i_agc_sel_tia_word_ovrd_2nd</t>
  </si>
  <si>
    <t>I channel TIA manual calibration enable</t>
  </si>
  <si>
    <t>q_agc_sel_tia_word_ovrd</t>
  </si>
  <si>
    <t>i_agc_sel_tia_word_ovrd</t>
  </si>
  <si>
    <t>AGC_SEL_TIA0_WORD</t>
  </si>
  <si>
    <t>tia</t>
  </si>
  <si>
    <t>q_agc_sel_tia0_caliwd_n</t>
  </si>
  <si>
    <t>tia calibration cal word</t>
  </si>
  <si>
    <t>q_agc_sel_tia0_caliwd_p</t>
  </si>
  <si>
    <t>i_agc_sel_tia0_caliwd_n</t>
  </si>
  <si>
    <t>i_agc_sel_tia0_caliwd_p</t>
  </si>
  <si>
    <t>AGC_SEL_TIA1_WORD</t>
  </si>
  <si>
    <t>q_agc_sel_tia1_caliwd_n</t>
  </si>
  <si>
    <t>q_agc_sel_tia1_caliwd_p</t>
  </si>
  <si>
    <t>i_agc_sel_tia1_caliwd_n</t>
  </si>
  <si>
    <t>i_agc_sel_tia1_caliwd_p</t>
  </si>
  <si>
    <t>AGC_SEL_TIA2_WORD</t>
  </si>
  <si>
    <t>q_agc_sel_tia2_caliwd_n</t>
  </si>
  <si>
    <t>q_agc_sel_tia2_caliwd_p</t>
  </si>
  <si>
    <t>i_agc_sel_tia2_caliwd_n</t>
  </si>
  <si>
    <t>i_agc_sel_tia2_caliwd_p</t>
  </si>
  <si>
    <t>AGC_SEL_TIA3_WORD</t>
  </si>
  <si>
    <t>q_agc_sel_tia3_caliwd_n</t>
  </si>
  <si>
    <t>q_agc_sel_tia3_caliwd_p</t>
  </si>
  <si>
    <t>i_agc_sel_tia3_caliwd_n</t>
  </si>
  <si>
    <t>i_agc_sel_tia3_caliwd_p</t>
  </si>
  <si>
    <t>AGC_SEL_TIA4_WORD</t>
  </si>
  <si>
    <t>q_agc_sel_tia4_caliwd_n</t>
  </si>
  <si>
    <t>q_agc_sel_tia4_caliwd_p</t>
  </si>
  <si>
    <t>i_agc_sel_tia4_caliwd_n</t>
  </si>
  <si>
    <t>i_agc_sel_tia4_caliwd_p</t>
  </si>
  <si>
    <t>AGC_SEL_TIA5_WORD</t>
  </si>
  <si>
    <t>q_agc_sel_tia5_caliwd_n</t>
  </si>
  <si>
    <t>q_agc_sel_tia5_caliwd_p</t>
  </si>
  <si>
    <t>i_agc_sel_tia5_caliwd_n</t>
  </si>
  <si>
    <t>i_agc_sel_tia5_caliwd_p</t>
  </si>
  <si>
    <t>AGC_SEL_TIA6_WORD</t>
  </si>
  <si>
    <t>q_agc_sel_tia6_caliwd_n</t>
  </si>
  <si>
    <t>q_agc_sel_tia6_caliwd_p</t>
  </si>
  <si>
    <t>i_agc_sel_tia6_caliwd_n</t>
  </si>
  <si>
    <t>i_agc_sel_tia6_caliwd_p</t>
  </si>
  <si>
    <t>AGC_SEL_TIA7_WORD</t>
  </si>
  <si>
    <t>q_agc_sel_tia7_caliwd_n</t>
  </si>
  <si>
    <t>q_agc_sel_tia7_caliwd_p</t>
  </si>
  <si>
    <t>i_agc_sel_tia7_caliwd_n</t>
  </si>
  <si>
    <t>i_agc_sel_tia7_caliwd_p</t>
  </si>
  <si>
    <t>AGC_SEL_TIA8_WORD</t>
  </si>
  <si>
    <t>q_agc_sel_tia8_caliwd_n</t>
  </si>
  <si>
    <t>q_agc_sel_tia8_caliwd_p</t>
  </si>
  <si>
    <t>i_agc_sel_tia8_caliwd_n</t>
  </si>
  <si>
    <t>i_agc_sel_tia8_caliwd_p</t>
  </si>
  <si>
    <t>AGC_SEL_TIA9_WORD</t>
  </si>
  <si>
    <t>q_agc_sel_tia9_caliwd_n</t>
  </si>
  <si>
    <t>q_agc_sel_tia9_caliwd_p</t>
  </si>
  <si>
    <t>i_agc_sel_tia9_caliwd_n</t>
  </si>
  <si>
    <t>i_agc_sel_tia9_caliwd_p</t>
  </si>
  <si>
    <t>AGC_SEL_TIA10_WORD</t>
  </si>
  <si>
    <t>q_agc_sel_tia10_caliwd_n</t>
  </si>
  <si>
    <t>q_agc_sel_tia10_caliwd_p</t>
  </si>
  <si>
    <t>i_agc_sel_tia10_caliwd_n</t>
  </si>
  <si>
    <t>i_agc_sel_tia10_caliwd_p</t>
  </si>
  <si>
    <t>AGC_SEL_TIA11_WORD</t>
  </si>
  <si>
    <t>q_agc_sel_tia11_caliwd_n</t>
  </si>
  <si>
    <t>q_agc_sel_tia11_caliwd_p</t>
  </si>
  <si>
    <t>i_agc_sel_tia11_caliwd_n</t>
  </si>
  <si>
    <t>i_agc_sel_tia11_caliwd_p</t>
  </si>
  <si>
    <t>AGC_SEL_TIA12_WORD</t>
  </si>
  <si>
    <t>q_agc_sel_tia12_caliwd_n</t>
  </si>
  <si>
    <t>q_agc_sel_tia12_caliwd_p</t>
  </si>
  <si>
    <t>i_agc_sel_tia12_caliwd_n</t>
  </si>
  <si>
    <t>i_agc_sel_tia12_caliwd_p</t>
  </si>
  <si>
    <t>AGC_SEL_TIA0_WORD_2ND</t>
  </si>
  <si>
    <t>q_agc_sel_tia0_caliwd_n_2nd</t>
  </si>
  <si>
    <t>q_agc_sel_tia0_caliwd_p_2nd</t>
  </si>
  <si>
    <t>i_agc_sel_tia0_caliwd_n_2nd</t>
  </si>
  <si>
    <t>i_agc_sel_tia0_caliwd_p_2nd</t>
  </si>
  <si>
    <t>AGC_SEL_TIA1_WORD_2ND</t>
  </si>
  <si>
    <t>q_agc_sel_tia1_caliwd_n_2nd</t>
  </si>
  <si>
    <t>q_agc_sel_tia1_caliwd_p_2nd</t>
  </si>
  <si>
    <t>i_agc_sel_tia1_caliwd_n_2nd</t>
  </si>
  <si>
    <t>i_agc_sel_tia1_caliwd_p_2nd</t>
  </si>
  <si>
    <t>AGC_SEL_TIA2_WORD_2ND</t>
  </si>
  <si>
    <t>q_agc_sel_tia2_caliwd_n_2nd</t>
  </si>
  <si>
    <t>q_agc_sel_tia2_caliwd_p_2nd</t>
  </si>
  <si>
    <t>i_agc_sel_tia2_caliwd_n_2nd</t>
  </si>
  <si>
    <t>i_agc_sel_tia2_caliwd_p_2nd</t>
  </si>
  <si>
    <t>AGC_SEL_TIA3_WORD_2ND</t>
  </si>
  <si>
    <t>q_agc_sel_tia3_caliwd_n_2nd</t>
  </si>
  <si>
    <t>q_agc_sel_tia3_caliwd_p_2nd</t>
  </si>
  <si>
    <t>i_agc_sel_tia3_caliwd_n_2nd</t>
  </si>
  <si>
    <t>i_agc_sel_tia3_caliwd_p_2nd</t>
  </si>
  <si>
    <t>AGC_SEL_TIA4_WORD_2ND</t>
  </si>
  <si>
    <t>q_agc_sel_tia4_caliwd_n_2nd</t>
  </si>
  <si>
    <t>q_agc_sel_tia4_caliwd_p_2nd</t>
  </si>
  <si>
    <t>i_agc_sel_tia4_caliwd_n_2nd</t>
  </si>
  <si>
    <t>i_agc_sel_tia4_caliwd_p_2nd</t>
  </si>
  <si>
    <t>AGC_SEL_TIA5_WORD_2ND</t>
  </si>
  <si>
    <t>q_agc_sel_tia5_caliwd_n_2nd</t>
  </si>
  <si>
    <t>q_agc_sel_tia5_caliwd_p_2nd</t>
  </si>
  <si>
    <t>i_agc_sel_tia5_caliwd_n_2nd</t>
  </si>
  <si>
    <t>i_agc_sel_tia5_caliwd_p_2nd</t>
  </si>
  <si>
    <t>78</t>
  </si>
  <si>
    <t>AGC_SEL_TIA6_WORD_2ND</t>
  </si>
  <si>
    <t>q_agc_sel_tia6_caliwd_n_2nd</t>
  </si>
  <si>
    <t>q_agc_sel_tia6_caliwd_p_2nd</t>
  </si>
  <si>
    <t>i_agc_sel_tia6_caliwd_n_2nd</t>
  </si>
  <si>
    <t>i_agc_sel_tia6_caliwd_p_2nd</t>
  </si>
  <si>
    <t>7C</t>
  </si>
  <si>
    <t>AGC_SEL_TIA7_WORD_2ND</t>
  </si>
  <si>
    <t>q_agc_sel_tia7_caliwd_n_2nd</t>
  </si>
  <si>
    <t>q_agc_sel_tia7_caliwd_p_2nd</t>
  </si>
  <si>
    <t>i_agc_sel_tia7_caliwd_n_2nd</t>
  </si>
  <si>
    <t>i_agc_sel_tia7_caliwd_p_2nd</t>
  </si>
  <si>
    <t>AGC_SEL_TIA8_WORD_2ND</t>
  </si>
  <si>
    <t>q_agc_sel_tia8_caliwd_n_2nd</t>
  </si>
  <si>
    <t>q_agc_sel_tia8_caliwd_p_2nd</t>
  </si>
  <si>
    <t>i_agc_sel_tia8_caliwd_n_2nd</t>
  </si>
  <si>
    <t>i_agc_sel_tia8_caliwd_p_2nd</t>
  </si>
  <si>
    <t>AGC_SEL_TIA9_WORD_2ND</t>
  </si>
  <si>
    <t>q_agc_sel_tia9_caliwd_n_2nd</t>
  </si>
  <si>
    <t>q_agc_sel_tia9_caliwd_p_2nd</t>
  </si>
  <si>
    <t>i_agc_sel_tia9_caliwd_n_2nd</t>
  </si>
  <si>
    <t>i_agc_sel_tia9_caliwd_p_2nd</t>
  </si>
  <si>
    <t>AGC_SEL_TIA10_WORD_2ND</t>
  </si>
  <si>
    <t>q_agc_sel_tia10_caliwd_n_2nd</t>
  </si>
  <si>
    <t>q_agc_sel_tia10_caliwd_p_2nd</t>
  </si>
  <si>
    <t>i_agc_sel_tia10_caliwd_n_2nd</t>
  </si>
  <si>
    <t>i_agc_sel_tia10_caliwd_p_2nd</t>
  </si>
  <si>
    <t>AGC_SEL_TIA11_WORD_2ND</t>
  </si>
  <si>
    <t>q_agc_sel_tia11_caliwd_n_2nd</t>
  </si>
  <si>
    <t>q_agc_sel_tia11_caliwd_p_2nd</t>
  </si>
  <si>
    <t>i_agc_sel_tia11_caliwd_n_2nd</t>
  </si>
  <si>
    <t>i_agc_sel_tia11_caliwd_p_2nd</t>
  </si>
  <si>
    <t>AGC_SEL_TIA12_WORD_2ND</t>
  </si>
  <si>
    <t>q_agc_sel_tia12_caliwd_n_2nd</t>
  </si>
  <si>
    <t>q_agc_sel_tia12_caliwd_p_2nd</t>
  </si>
  <si>
    <t>i_agc_sel_tia12_caliwd_n_2nd</t>
  </si>
  <si>
    <t>i_agc_sel_tia12_caliwd_p_2nd</t>
  </si>
  <si>
    <t>Register
Name</t>
  </si>
  <si>
    <t>0F</t>
  </si>
  <si>
    <t>EVC_CTRL</t>
  </si>
  <si>
    <t>Not used</t>
  </si>
  <si>
    <t>EVC_CLR</t>
  </si>
  <si>
    <t xml:space="preserve">Event Counters Clear.  The EVC_CLR bit acts to clear event counters to zero.  This cannot be done while EVC_EN bit is set.  The correct procedure to clear the event counters is to write 0x02 to EVC_CTRL to disable counting and clear the counter values to zero, and then to write 0x01 to EVC_CTRL to re-enable counting if required.    </t>
  </si>
  <si>
    <t>EVC_EN</t>
  </si>
  <si>
    <t>Event Counters Enable.  The EVC_EN bit acts to enable the event counters.  When EVC_EN bit is zero none of the event counters will update.  When EVC_EN bit is set to 1 it enables event counting.  A number of Sub-registers of Register file: 0x0F – Digital Diagnostics Interface, contain counters of various system events – see below for the detailed description of the parameters counted.   If the host system has no interest in these event counters then a small amount of power is saved by not enabling event counting.</t>
  </si>
  <si>
    <t>EVC_CTRL1</t>
  </si>
  <si>
    <t>ROI</t>
  </si>
  <si>
    <t>EVC_PHE</t>
  </si>
  <si>
    <r>
      <rPr>
        <sz val="11"/>
        <color rgb="FF000000"/>
        <rFont val="Calibri"/>
        <charset val="134"/>
      </rPr>
      <t xml:space="preserve">PHR Error Event Counter.  The EVC_PHE field is a 12-bit counter of PHY Header Errors.  This counts the reporting of RXPHE error events in </t>
    </r>
    <r>
      <rPr>
        <i/>
        <sz val="11"/>
        <color rgb="FF0000FF"/>
        <rFont val="Calibri"/>
        <charset val="134"/>
      </rPr>
      <t>Sub-register 0x00:44 – System Event Status</t>
    </r>
    <r>
      <rPr>
        <sz val="11"/>
        <color rgb="FF000000"/>
        <rFont val="Calibri"/>
        <charset val="134"/>
      </rPr>
      <t>. NB: For this counter to be active, counting needs to be enabled by the setting the EVC_EN bit in EVC_CTRL.</t>
    </r>
  </si>
  <si>
    <t>EVC_RSE</t>
  </si>
  <si>
    <t>Reed Solomon decoder (Frame Sync Loss) Error Event Counter.  The EVC_RSE field is a 12-bit counter of the non-correctable error events that can occur during Reed Solomon decoding.  
This counts the reporting of RXRFSL error events in Sub-register 0x00:44 – System Event Status. NB: For this counter to be active, counting needs to be enabled by the setting the EVC_EN bit in EVC_CTRL. .</t>
  </si>
  <si>
    <t>EVC_CTRL2</t>
  </si>
  <si>
    <t>EVC_FCG</t>
  </si>
  <si>
    <t xml:space="preserve">Frame Check Sequence Good Event Counter.  The EVC_FCG field is a 12-bit counter of the frames received with good CRC/FCS sequence.  This counts the reporting of RXFCG events in Sub-register 0x00:44 – System Event Status. 
NB: For this counter to be active, counting needs to be enabled by the setting the EVC_EN bit in EVC_CTRL. </t>
  </si>
  <si>
    <t>EVC_FCE</t>
  </si>
  <si>
    <t xml:space="preserve">Frame Check Sequence Error Event Counter.  The EVC_FCE field is a 12-bit counter of the frames received with bad CRC/FCS sequence.  This counts the reporting of RXFCE events in Sub-register 0x00:44 – System Event Status. 
NB: For this counter to be active, counting needs to be enabled by the setting the EVC_EN bit in EVC_CTRL. </t>
  </si>
  <si>
    <t>EVC_CTRL3</t>
  </si>
  <si>
    <t>EVC_OVR</t>
  </si>
  <si>
    <r>
      <rPr>
        <sz val="11"/>
        <color rgb="FF000000"/>
        <rFont val="Calibri"/>
        <charset val="134"/>
      </rPr>
      <t xml:space="preserve">RX Overrun Error Event Counter. The EVC_OVR field is a 12-bit counter of receive overrun events. This is essentially a count of the reporting of RXOVRR events in </t>
    </r>
    <r>
      <rPr>
        <i/>
        <sz val="11"/>
        <color rgb="FF0000FF"/>
        <rFont val="Calibri"/>
        <charset val="134"/>
      </rPr>
      <t>Sub-register 0x00:44 – System Event Status</t>
    </r>
    <r>
      <rPr>
        <sz val="11"/>
        <color rgb="FF000000"/>
        <rFont val="Calibri"/>
        <charset val="134"/>
      </rPr>
      <t>. The EVC_OVR will be incremented once for each RX frame discarded that happens while an overrun condition persists.</t>
    </r>
  </si>
  <si>
    <t>EVC_FFR</t>
  </si>
  <si>
    <t xml:space="preserve">Frame Filter Rejection Event Counter.  The EVC_FFR field is an 8-bit counter of the frames rejected by the receive frame filtering function.  This is essentially a count of the reporting of AFFREJ events in Sub-register 0x00:44 – System Event Status. </t>
  </si>
  <si>
    <t>EVC_CTRL4</t>
  </si>
  <si>
    <t>EVC_PTO</t>
  </si>
  <si>
    <t xml:space="preserve">Preamble Detection Timeout Event Counter.  The EVC_PTO field is a 12-bit counter of Preamble detection Timeout events.  This is essentially a count of the reporting of RXPTO events, in Sub-register 0x00:44 – System Event Status.   
NB: For this counter to be active, counting needs to be enabled by the setting the EVC_EN bit in EVC_CTRL. </t>
  </si>
  <si>
    <t>EVC_STO</t>
  </si>
  <si>
    <r>
      <rPr>
        <sz val="11"/>
        <color rgb="FF000000"/>
        <rFont val="Calibri"/>
        <charset val="134"/>
      </rPr>
      <t xml:space="preserve">SFD timeout errors Event Counter.  The EVC_STO field is a 12-bit counter of SFD Timeout Error events.  This is essentially a count of the reporting of RXSFDTO events in </t>
    </r>
    <r>
      <rPr>
        <i/>
        <sz val="11"/>
        <color rgb="FF0000FF"/>
        <rFont val="Calibri"/>
        <charset val="134"/>
      </rPr>
      <t>Sub-register 0x00:44 – System Event Status</t>
    </r>
    <r>
      <rPr>
        <sz val="11"/>
        <color rgb="FF000000"/>
        <rFont val="Calibri"/>
        <charset val="134"/>
      </rPr>
      <t xml:space="preserve">.   </t>
    </r>
  </si>
  <si>
    <t>EVC_CTRL5</t>
  </si>
  <si>
    <t>EVC_TXFS</t>
  </si>
  <si>
    <r>
      <rPr>
        <sz val="11"/>
        <color rgb="FF000000"/>
        <rFont val="Calibri"/>
        <charset val="134"/>
      </rPr>
      <t xml:space="preserve">TX Frame Sent Event Counter.  The EVC_TXFS field is a 12-bit counter of transmit frames sent.  This is incremented every time a frame is sent.  It is essentially a count of the reporting of the TXFRS events in </t>
    </r>
    <r>
      <rPr>
        <i/>
        <sz val="11"/>
        <color rgb="FF0000FF"/>
        <rFont val="Calibri"/>
        <charset val="134"/>
      </rPr>
      <t>Sub-register 0x00:44 – System Event Status</t>
    </r>
    <r>
      <rPr>
        <sz val="11"/>
        <color rgb="FF000000"/>
        <rFont val="Calibri"/>
        <charset val="134"/>
      </rPr>
      <t xml:space="preserve">.   </t>
    </r>
  </si>
  <si>
    <t>EVC_FWTO</t>
  </si>
  <si>
    <t>RX Frame Wait Timeout Event Counter.  The EVC_FWTO field is an 8-bit counter of receive frame wait timeout events.  This is essentially a count of the reporting of the RXRFTO events in Sub-register 0x00:44 – System Event Status.   
NB: For this counter</t>
  </si>
  <si>
    <t>EVC_CTRL6</t>
  </si>
  <si>
    <t xml:space="preserve">EVC_SWCE </t>
  </si>
  <si>
    <t>SPI Write CRC Error Counter</t>
  </si>
  <si>
    <t>EVC_HPW</t>
  </si>
  <si>
    <t>Half Period Warning Event Counter.  The EVC_HPW field is an 8-bit counter of “Half Period</t>
  </si>
  <si>
    <t>EVC_CTRL7</t>
  </si>
  <si>
    <t>EVC_RES1</t>
  </si>
  <si>
    <t>Digital Diagnostics Reserved Area 1</t>
  </si>
  <si>
    <t>EVC_CTRL8</t>
  </si>
  <si>
    <t>EVC_RES2</t>
  </si>
  <si>
    <t>Digital Diagnostics Reserved Area 2</t>
  </si>
  <si>
    <t>DIAG_TMC</t>
  </si>
  <si>
    <t>Test Mode Control Register</t>
  </si>
  <si>
    <t>CIA_RUNM</t>
  </si>
  <si>
    <t>Run the CIA manually.    Normally this control bit will not be required because by default the CIARUNE configuration in Sub-register 0x11:08 – PMSC_CTRL1 is set to 1 which causes the CIA to be run automatically when a frame is received.   If CIARUNE is 0, then the CIA_RUNM bit, may be used to run the CIA after the frame is received.   The CIA_IPATOV and CIA_STS bits in Sub-register 0x00:10 – System Configuration should be set to select which CIA analysis is required. The CIA_RUNM bit will automatically clear when it is acted upon. 
NB: To run the CIA manually, after a receive event when the receiver is off, the receive clock will need to be forced on using the RXCLKS control in Sub-register 0x11:04 – PMS</t>
  </si>
  <si>
    <t>CIA_WDEN</t>
  </si>
  <si>
    <r>
      <rPr>
        <sz val="11"/>
        <color rgb="FF000000"/>
        <rFont val="Calibri"/>
        <charset val="134"/>
      </rPr>
      <t xml:space="preserve">Enable the CIA watchdog.  When this configuration is 1 (the default) an internal watchdog timer is started whenever the CIA begins the processing a received CIR, for either the preamble or STS sequences.  The watchdog time is fixed at 120 µs.  If the CIA completes before the watchdog timer elapses the watchdog timer is stopped, otherwise the </t>
    </r>
    <r>
      <rPr>
        <sz val="11"/>
        <color rgb="FF0000FF"/>
        <rFont val="Calibri"/>
        <charset val="134"/>
      </rPr>
      <t>CIAERR</t>
    </r>
    <r>
      <rPr>
        <sz val="11"/>
        <color rgb="FF000000"/>
        <rFont val="Calibri"/>
        <charset val="134"/>
      </rPr>
      <t xml:space="preserve"> event status flag is asserted and the CIA is stopped. This avoids any possibility of run-away processing in the CIA block.  If CIA_WDEN is set to 0, the CIA watchdog will be disabled.  This might be tried if the </t>
    </r>
    <r>
      <rPr>
        <sz val="11"/>
        <color rgb="FF0000FF"/>
        <rFont val="Calibri"/>
        <charset val="134"/>
      </rPr>
      <t>CIAERR</t>
    </r>
    <r>
      <rPr>
        <sz val="11"/>
        <color rgb="FF000000"/>
        <rFont val="Calibri"/>
        <charset val="134"/>
      </rPr>
      <t xml:space="preserve"> event events occur to see if good RX timestamp results can be achieved if the CIA was given more time.  If the CIA watchdog is disabled the host should include its own watchdog timeout to recover in the event that the CIA takes too long, i.e. the CIA_DONE event status flag is not arriving.</t>
    </r>
  </si>
  <si>
    <t>HIRQ_POL</t>
  </si>
  <si>
    <t xml:space="preserve">Host interrupt polarity.  This bit allows the system integrator the ability to control the polarity of the IRQ line from the DW3000.  When HIRQ_POL is 1 the IRQ output line from the DW3000 is active high, and, when HIRQ_POL is 0 the IRQ output line from the DW3000 is active low. 
Active high operation is recommended for low power applications so that the interrupt is in its 0 V logical inactive state when the DW3000 is in SLEEP or DEEPSLEEP states. </t>
  </si>
  <si>
    <t>TX_PSTM</t>
  </si>
  <si>
    <t>Transmit Power Spectrum Test Mode.  This test mode is provided to help support regulatory approvals spectral testing.  When the TX_PSTM bit is set it enables a repeating transmission of the data from the TX_BUFFER.  To use this test mode, the operating channel, preamble code, data length, offset, etc. should all be set-up as if for a normal transmission.</t>
  </si>
  <si>
    <t>EVC_CTRL9</t>
  </si>
  <si>
    <t>EVC_VWARN</t>
  </si>
  <si>
    <t xml:space="preserve">Low voltage warning Error Counter.  The EVC_VWARN field is an 8-bit counter of brownout warnings.  This is a count of the occurrence of low voltage warnings, as reported through the VWARN events status flag in Sub-register 0x00:44 – System Event Status.  This counts individual brown-out events detected even when the VWARN event flag is not being cleared by the host.  NB: For this counter to be active, counting needs to be enabled by the setting the EVC_EN bit in EVC_CTRL. </t>
  </si>
  <si>
    <t>EVC_CPQE</t>
  </si>
  <si>
    <t>STS Quality Error Counter</t>
  </si>
  <si>
    <t>SPI_MODE</t>
  </si>
  <si>
    <t>Digital Diagnostics Interface, sub-register 0x2C is the SPI mode warning Error Counter.</t>
  </si>
  <si>
    <t xml:space="preserve">SYS_STATE </t>
  </si>
  <si>
    <t>PMSC_STATE</t>
  </si>
  <si>
    <t xml:space="preserve">Description 
DW3000 is in WAKEUP DW3000 is in INIT 
DW3000 is in IDLE_RC 
DW3000 is in IDLE 
DW3000 is in TX state 
DW3000 is in RX state </t>
  </si>
  <si>
    <t>RX_STATE</t>
  </si>
  <si>
    <t>Current Receive State Machine value 
0x00 - IDLE 
0x01 - START_ANALOG.  
0x04 - RX_RDY  
0x05 - PREAMBLE_FND 
0x06 - PRMBL_TIMEOUT 
0x07 - SFD_FND 
0x08 - CNFG_PHR_RX 
0x09 - PHR_RX_STRT 
0x0A - DATA_RATE_RDY 
0x0C - DATA_RX_SEQ       
0x0D - CNFG_DATA_RX      
0x0E - PHR_NOT_OK        
0x0F - LAST_SYMBOL       
0x10 - WAIT_RSD_DONE     
0x11 - RSD_OK            
0x12 - RSD_NOT_OK</t>
  </si>
  <si>
    <t>TX_STATE</t>
  </si>
  <si>
    <t xml:space="preserve">Current Transmit State Machine value:
0x0 - IDLE 
0x1 - PREAMBLE  
0x2 - SFD 
0x3 - PHR  
0x4 - SDE 
0x5 - DATA  </t>
  </si>
  <si>
    <t>FCMD_STAT</t>
  </si>
  <si>
    <t>Fast command status. It stores the value of the currently executing  fast command. For more information on fast commands see section 8.2</t>
  </si>
  <si>
    <t>CTR_DBG</t>
  </si>
  <si>
    <t>Current value of the low 32-bits of the STS IV</t>
  </si>
  <si>
    <t>SPICRCINIT</t>
  </si>
  <si>
    <t>SPI CRC LFSR initialisation code.</t>
  </si>
  <si>
    <t>Testmode
Value (Dec)</t>
  </si>
  <si>
    <t>Connect</t>
  </si>
  <si>
    <t>Digital Connection
Power Supply</t>
  </si>
  <si>
    <t>I/O/P</t>
  </si>
  <si>
    <t>Property</t>
  </si>
  <si>
    <t>BBF_Q_REG</t>
  </si>
  <si>
    <t>buck</t>
  </si>
  <si>
    <t>d_clkpll_enablemode_reg_overwrite</t>
  </si>
  <si>
    <t>clkpll enablemode select</t>
  </si>
  <si>
    <t>digital core</t>
  </si>
  <si>
    <t>input</t>
  </si>
  <si>
    <t>digital input</t>
  </si>
  <si>
    <t>d_rx_ldo_v1p2_sel</t>
  </si>
  <si>
    <t>registor 1.2V ldo selection</t>
  </si>
  <si>
    <t>d_q_tia_stg1_itrim</t>
  </si>
  <si>
    <t>tia q bias reference current selection</t>
  </si>
  <si>
    <t>d_q_adc_vref_tune_ch0_2nd</t>
  </si>
  <si>
    <t>q channel reference voltage tunning</t>
  </si>
  <si>
    <t>BBF_Q2_REG</t>
  </si>
  <si>
    <t>ldoh_1p8</t>
  </si>
  <si>
    <t>d_clkpll_vco_kv</t>
  </si>
  <si>
    <t>clk pll vco kvco select</t>
  </si>
  <si>
    <t>d_rfpll_iqdivider_sw_en</t>
  </si>
  <si>
    <t>rfpll iqdivider switch enable</t>
  </si>
  <si>
    <t>d_clkpll_vco_ct</t>
  </si>
  <si>
    <t>clk pll vco frequency band select</t>
  </si>
  <si>
    <t>d_clkpll_vco_dtos_ibias</t>
  </si>
  <si>
    <t>clk pll vco diff to single ibias control</t>
  </si>
  <si>
    <t>d_q_tia_vcm_sel_2nd</t>
  </si>
  <si>
    <t>tia q vcm selection</t>
  </si>
  <si>
    <t>d_i_vga_gain_sel_2_2nd</t>
  </si>
  <si>
    <t>vga i stage2 gain control</t>
  </si>
  <si>
    <t>d_clkpll_vco_ibias_var</t>
  </si>
  <si>
    <t>clk pll vco bias voltage control</t>
  </si>
  <si>
    <t>d_q_vga_gain_sel_1_2nd</t>
  </si>
  <si>
    <t>vga q stage1 gain control</t>
  </si>
  <si>
    <t>d_q_vga_gain_sel_2_2nd</t>
  </si>
  <si>
    <t>vga q stage2 gain control</t>
  </si>
  <si>
    <t>CLKPLL_REG</t>
  </si>
  <si>
    <t>bg_lp</t>
  </si>
  <si>
    <t>d_ldo1p5_vout_sel_1p1</t>
  </si>
  <si>
    <t>ldo convert 1.5V to 1.1V</t>
  </si>
  <si>
    <t>d_ldo1p5_force_off_1p1</t>
  </si>
  <si>
    <t>d_clkpll_lpf_tsten</t>
  </si>
  <si>
    <t>clk pll lpf test enable</t>
  </si>
  <si>
    <t>d_clkpll_lockdet_rstn</t>
  </si>
  <si>
    <t>clk pll lock detect rstn</t>
  </si>
  <si>
    <t>d_clkpll_div4_rstn</t>
  </si>
  <si>
    <t>clk pll div4 rstn</t>
  </si>
  <si>
    <t>d_clkpll_cp_ibias_en</t>
  </si>
  <si>
    <t>clkpll cp ibias enable</t>
  </si>
  <si>
    <t>d_clkpll_all_enable</t>
  </si>
  <si>
    <t>clk pll all enable</t>
  </si>
  <si>
    <t>d_clkpll_analog_calibration_decoder_en</t>
  </si>
  <si>
    <t>clk pll analog calibration decoder enable</t>
  </si>
  <si>
    <t>d_clkpll_hc_ibias_reg_overwrite</t>
  </si>
  <si>
    <t>clk pll Analog Calibration hc ibias current</t>
  </si>
  <si>
    <t>d_clkpll_lockdet_decoder_en</t>
  </si>
  <si>
    <t>clk pll lock detect decoder enable</t>
  </si>
  <si>
    <t>d_rfpll_iqldo_vout_sel</t>
  </si>
  <si>
    <t xml:space="preserve">rfpll iq_divider ldo vout select </t>
  </si>
  <si>
    <t>d_clkpll_vcobias_en</t>
  </si>
  <si>
    <t>clk pll vcobias enable</t>
  </si>
  <si>
    <t>d_clkpll_analog_calibration_vref_h_din</t>
  </si>
  <si>
    <t>clk pll analog calibratin reference high voltage control</t>
  </si>
  <si>
    <t>d_clkpll_vco_dtos_en</t>
  </si>
  <si>
    <t>clk pll vco diff to single enable</t>
  </si>
  <si>
    <t>d_clkpll_analog_calibration_vref_l_din</t>
  </si>
  <si>
    <t>clk pll analog calibratin reference low voltage control</t>
  </si>
  <si>
    <t>d_clkpll_cap_sel_reg_overwrite</t>
  </si>
  <si>
    <t>clkpll lpf high order cap select</t>
  </si>
  <si>
    <t>d_clkpll_lockdet_delay</t>
  </si>
  <si>
    <t>clk pll lock detect delay control</t>
  </si>
  <si>
    <t>d_clkpll_res_sel_reg_overwrite</t>
  </si>
  <si>
    <t>clkpll lpf zero res select</t>
  </si>
  <si>
    <t>d_clkpll_vco_icore</t>
  </si>
  <si>
    <t>clk pll vco icore select</t>
  </si>
  <si>
    <t>LNA_REG_2ND</t>
  </si>
  <si>
    <t>d_lna_stage2_bias_sel_2nd</t>
  </si>
  <si>
    <t>lna stage2 bias selection</t>
  </si>
  <si>
    <t>d_lna_stage2_bias_sel</t>
  </si>
  <si>
    <t>bias_pon</t>
  </si>
  <si>
    <t>d_rx_aaf_cap_2nd</t>
  </si>
  <si>
    <t>aaf capacitor slection</t>
  </si>
  <si>
    <t>d_rx_aaf_cap</t>
  </si>
  <si>
    <t>mapping</t>
  </si>
  <si>
    <t>VCO_CAL_REG</t>
  </si>
  <si>
    <t>d_i_vga_stg1_vcm_cal_en_2nd</t>
  </si>
  <si>
    <t>vga i stage1 vcm calibration enale</t>
  </si>
  <si>
    <t>d_i_vga_vcm_cal_comp_en_2nd</t>
  </si>
  <si>
    <t>vga i vcm calibration comparator enale</t>
  </si>
  <si>
    <t>d_q_vga_stg1_vcm_cal_en_2nd</t>
  </si>
  <si>
    <t>vga q stage1 vcm calibration enale</t>
  </si>
  <si>
    <t>d_q_vga_vcm_cal_comp_en_2nd</t>
  </si>
  <si>
    <t>vga q vcm calibration comparator enale</t>
  </si>
  <si>
    <t>d_i_vga_stg1_vcm_cal_en</t>
  </si>
  <si>
    <t>d_i_vga_vcm_cal_comp_en</t>
  </si>
  <si>
    <t>d_q_vga_stg1_vcm_cal_en</t>
  </si>
  <si>
    <t>d_q_vga_vcm_cal_comp_en</t>
  </si>
  <si>
    <t>d_xo_ext_ref_en</t>
  </si>
  <si>
    <t>external xo reference enable</t>
  </si>
  <si>
    <t>vcocal5b_locked_mode</t>
  </si>
  <si>
    <t>vco calibartion 5bit locked mode</t>
  </si>
  <si>
    <t>vcocal7b_locked_mode</t>
  </si>
  <si>
    <t>vco calibartion 7bit locked mode</t>
  </si>
  <si>
    <t>vcocal5b_calmode</t>
  </si>
  <si>
    <t>vco calibartion 5bit cal mode</t>
  </si>
  <si>
    <t>vcocal7b_calmode</t>
  </si>
  <si>
    <t>vco calibartion 7bit cal mode</t>
  </si>
  <si>
    <t>vcocal5b_enable</t>
  </si>
  <si>
    <t>vco calibartion 5bit enable</t>
  </si>
  <si>
    <t>vcocal7b_enable</t>
  </si>
  <si>
    <t>vcocal5b_calwd_ovrd</t>
  </si>
  <si>
    <t>vco calibration 5bit  calwd_ovrd</t>
  </si>
  <si>
    <t>VCO_CAL2_REG</t>
  </si>
  <si>
    <t>VCO Calibration</t>
  </si>
  <si>
    <t>vcocal7b_calwd_ovrd</t>
  </si>
  <si>
    <t>vco calibration 7bit  calwd_ovrd</t>
  </si>
  <si>
    <t>vcocal5b_amclk_divratio</t>
  </si>
  <si>
    <t>vco calibartion 5bit amclk divratio</t>
  </si>
  <si>
    <t>vcocal7b_amclk_divratio</t>
  </si>
  <si>
    <t>vco calibartion 7bit amclk divratio</t>
  </si>
  <si>
    <t>vcocal5b_bsclk_divratio</t>
  </si>
  <si>
    <t>vco calibration 5bit bsclk divratio</t>
  </si>
  <si>
    <t>vcocal7b_bsclk_divratio</t>
  </si>
  <si>
    <t>vco calibration 7bit bsclk divratio</t>
  </si>
  <si>
    <t>VCO_CAL3_REG</t>
  </si>
  <si>
    <t>vcocal7b_inrange</t>
  </si>
  <si>
    <t>vco calibration 7bit  inrange</t>
  </si>
  <si>
    <t>vcocal5b_inrange</t>
  </si>
  <si>
    <t>vco calibration 5bit  inrange</t>
  </si>
  <si>
    <t>vcocal7b_locked</t>
  </si>
  <si>
    <t>vco calibration 7bit  locked</t>
  </si>
  <si>
    <t>vcocal5b_locked</t>
  </si>
  <si>
    <t>vco calibration 5bit  locked</t>
  </si>
  <si>
    <t>vcocal5b_dir</t>
  </si>
  <si>
    <t>vco calibration 5bit  dir</t>
  </si>
  <si>
    <t>vcocal7b_dir</t>
  </si>
  <si>
    <t>vco calibration 7bit  dir</t>
  </si>
  <si>
    <t>vcocal5b_calword_reg</t>
  </si>
  <si>
    <t>vco calibration 5bit  calword reg</t>
  </si>
  <si>
    <t>vcocal7b_calword_reg</t>
  </si>
  <si>
    <t>vco calibration 7bit  calword reg</t>
  </si>
  <si>
    <t>CLKPLL_CAL_REG_OLD</t>
  </si>
  <si>
    <t>13KHz CLK Calibration</t>
  </si>
  <si>
    <t>ADC_CAL_REG</t>
  </si>
  <si>
    <t>ADC Calibration</t>
  </si>
  <si>
    <t>CAL</t>
  </si>
  <si>
    <t>adc_avg_num</t>
  </si>
  <si>
    <t>adc calibration avg num</t>
  </si>
  <si>
    <t>adccal_q_chsel</t>
  </si>
  <si>
    <t>adcclk i calibration ch sel</t>
  </si>
  <si>
    <t>adccal_i_chsel</t>
  </si>
  <si>
    <t>adccal_q_calmode_2nd</t>
  </si>
  <si>
    <t>adcclk q calibration calmode</t>
  </si>
  <si>
    <t>adccal_i_calmode_2nd</t>
  </si>
  <si>
    <t>adcclk i calibration cal mode</t>
  </si>
  <si>
    <t>adccal_q_enable_2nd</t>
  </si>
  <si>
    <t>adcclk q calibration enable</t>
  </si>
  <si>
    <t>adccal_i_enable_2nd</t>
  </si>
  <si>
    <t>adcclk i calibration enable</t>
  </si>
  <si>
    <t>adccal_q_calmode</t>
  </si>
  <si>
    <t>adccal_i_calmode</t>
  </si>
  <si>
    <t>adccal_q_enable</t>
  </si>
  <si>
    <t>adccal_i_enable</t>
  </si>
  <si>
    <t>ADC_CAL2_REG</t>
  </si>
  <si>
    <t>q_adc_offset_calreg_2nd</t>
  </si>
  <si>
    <t>i channel adc cmp offset calibration cal reg</t>
  </si>
  <si>
    <t>i_adc_offset_calreg_2nd</t>
  </si>
  <si>
    <t>q_adc_offset_calreg</t>
  </si>
  <si>
    <t>i_adc_offset_calreg</t>
  </si>
  <si>
    <t>BBF_CAL_REG</t>
  </si>
  <si>
    <t>TIA Calibration</t>
  </si>
  <si>
    <t>q_tia_calib_load_ovrd_2nd</t>
  </si>
  <si>
    <t>i_tia_calib_load_ovrd_2nd</t>
  </si>
  <si>
    <t>q_tia_auto_calib_en_2nd</t>
  </si>
  <si>
    <t>I channel TIA auto calibration enable</t>
  </si>
  <si>
    <t>i_tia_auto_calib_en_2nd</t>
  </si>
  <si>
    <t>q_tia_calib_load_ovrd</t>
  </si>
  <si>
    <t>i_tia_calib_load_ovrd</t>
  </si>
  <si>
    <t>q_tia_auto_calib_en</t>
  </si>
  <si>
    <t>i_tia_auto_calib_en</t>
  </si>
  <si>
    <t>i_tia_ovrd_n</t>
  </si>
  <si>
    <t>I channel TIA manual calibration value</t>
  </si>
  <si>
    <t>i_tia_ovrd_p</t>
  </si>
  <si>
    <t>I channel TIA manual calibrationvalue</t>
  </si>
  <si>
    <t>cal_wait_time</t>
  </si>
  <si>
    <t>TIA VGA calibration wait time</t>
  </si>
  <si>
    <t>TIA_CAL_REG</t>
  </si>
  <si>
    <t>i_tia_ovrd_n_2nd</t>
  </si>
  <si>
    <t>i_tia_ovrd_p_2nd</t>
  </si>
  <si>
    <t>q_tia_ovrd_n</t>
  </si>
  <si>
    <t>q channel TIA manual calibration value</t>
  </si>
  <si>
    <t>q_tia_ovrd_p</t>
  </si>
  <si>
    <t>TIA_CAL2_REG</t>
  </si>
  <si>
    <t>q_tia_dcoc_en_2nd</t>
  </si>
  <si>
    <t>tia q dcoc enable</t>
  </si>
  <si>
    <t>q_tia_keep_dcoc_2nd</t>
  </si>
  <si>
    <t>tia q dcoc dac hold signal</t>
  </si>
  <si>
    <t>q_tia_atest_en_2nd</t>
  </si>
  <si>
    <t>tia analog output testing enable, high active</t>
  </si>
  <si>
    <t>i_tia_dcoc_en_2nd</t>
  </si>
  <si>
    <t>tia i dcoc enable</t>
  </si>
  <si>
    <t>i_tia_keep_dcoc_2nd</t>
  </si>
  <si>
    <t>tia i dcoc dac hold signal</t>
  </si>
  <si>
    <t>i_tia_atest_en_2nd</t>
  </si>
  <si>
    <t>q_tia_dcoc_en</t>
  </si>
  <si>
    <t>q_tia_keep_dcoc</t>
  </si>
  <si>
    <t>q_tia_atest_en</t>
  </si>
  <si>
    <t>i_tia_dcoc_en</t>
  </si>
  <si>
    <t>i_tia_keep_dcoc</t>
  </si>
  <si>
    <t>i_tia_atest_en</t>
  </si>
  <si>
    <t>q_tia_ovrd_n_2nd</t>
  </si>
  <si>
    <t>q channel TIA manual calibrationvalue</t>
  </si>
  <si>
    <t>q_tia_ovrd_p_2nd</t>
  </si>
  <si>
    <t>TIA_CAL3_REG</t>
  </si>
  <si>
    <t>q_tia_word_n</t>
  </si>
  <si>
    <t>q channel TIA calibration value</t>
  </si>
  <si>
    <t>q_tia_word_p</t>
  </si>
  <si>
    <t>i_tia_word_n</t>
  </si>
  <si>
    <t>i channel TIA calibration value</t>
  </si>
  <si>
    <t>i_tia_word_p</t>
  </si>
  <si>
    <t>TIA_CAL_REG_2ND</t>
  </si>
  <si>
    <t>q_tia_word_n_2nd</t>
  </si>
  <si>
    <t>q_tia_word_p_2nd</t>
  </si>
  <si>
    <t>i_tia_word_n_2nd</t>
  </si>
  <si>
    <t>i_tia_word_p_2nd</t>
  </si>
  <si>
    <t>VGA_CAL_REG</t>
  </si>
  <si>
    <t>dout_xo_tstclkrdy_1v</t>
  </si>
  <si>
    <t>xo test clk ready signal</t>
  </si>
  <si>
    <t>dout_xo_chirpflag_1v</t>
  </si>
  <si>
    <t>xo fast startup chirp flag</t>
  </si>
  <si>
    <t>q_vga_vcm_comp_dir_2nd</t>
  </si>
  <si>
    <t>vga vcm comp dir</t>
  </si>
  <si>
    <t>i_vga_vcm_comp_dir_2nd</t>
  </si>
  <si>
    <t>q_vga_vcm_comp_dir</t>
  </si>
  <si>
    <t>i_vga_vcm_comp_dir</t>
  </si>
  <si>
    <t>q_vga_dcoc_comp_dir_2nd</t>
  </si>
  <si>
    <t>vga dcoc comp dir</t>
  </si>
  <si>
    <t>i_vga_dcoc_comp_dir_2nd</t>
  </si>
  <si>
    <t>q_vga_dcoc_comp_dir</t>
  </si>
  <si>
    <t>i_vga_dcoc_comp_dir</t>
  </si>
  <si>
    <t>vgacal_q_caldone_2nd</t>
  </si>
  <si>
    <t>vga calibartion cal done</t>
  </si>
  <si>
    <t>vgacal_i_caldone_2nd</t>
  </si>
  <si>
    <t>vgacal_q_caldone</t>
  </si>
  <si>
    <t>vgacal_i_caldone</t>
  </si>
  <si>
    <t>tia_comp_dir_2nd</t>
  </si>
  <si>
    <t>tia_comp_dir</t>
  </si>
  <si>
    <t>tiacal_q_caldone_2nd</t>
  </si>
  <si>
    <t>tia calibartion cal done</t>
  </si>
  <si>
    <t>tiacal_i_caldone_2nd</t>
  </si>
  <si>
    <t>tiacal_q_caldone</t>
  </si>
  <si>
    <t>tiacal_i_caldone</t>
  </si>
  <si>
    <t>VGA_CAL_REG_2ND</t>
  </si>
  <si>
    <t>VGA Calibration</t>
  </si>
  <si>
    <t>agc_gain_ovrd_2nd</t>
  </si>
  <si>
    <t>agc gain sel</t>
  </si>
  <si>
    <t>agc_gain_ovrd</t>
  </si>
  <si>
    <t>vga_gain_sel_ovrd_2nd</t>
  </si>
  <si>
    <t>vga gain value sel</t>
  </si>
  <si>
    <t>vga_gain_sel_ovrd</t>
  </si>
  <si>
    <t>vga_gain_sel_2nd</t>
  </si>
  <si>
    <t>vga gain value</t>
  </si>
  <si>
    <t>vga_gain_sel</t>
  </si>
  <si>
    <t>q_vga_aux_ovrd_2nd</t>
  </si>
  <si>
    <t>vga aux ovrd</t>
  </si>
  <si>
    <t>q_vga_aux_2nd</t>
  </si>
  <si>
    <t>vga aux ctrl</t>
  </si>
  <si>
    <t>i_vga_aux_ovrd_2nd</t>
  </si>
  <si>
    <t>i_vga_aux_2nd</t>
  </si>
  <si>
    <t>VGA_CAL2_REG_2ND</t>
  </si>
  <si>
    <t>q_vga_aux_ovrd</t>
  </si>
  <si>
    <t>q_vga_aux</t>
  </si>
  <si>
    <t>i_vga_aux_ovrd</t>
  </si>
  <si>
    <t>i_vga_aux</t>
  </si>
  <si>
    <t>q_vga_stg_vcm_2nd</t>
  </si>
  <si>
    <t>vga stg vcm</t>
  </si>
  <si>
    <t>q_vga_stg_vcm_ovrd_2nd</t>
  </si>
  <si>
    <t>i_vga_stg_vcm_2nd</t>
  </si>
  <si>
    <t>i_vga_stg_vcm_ovrd_2nd</t>
  </si>
  <si>
    <t>q_vga_stg_vcm</t>
  </si>
  <si>
    <t>q_vga_stg_vcm_ovrd</t>
  </si>
  <si>
    <t>i_vga_stg_vcm</t>
  </si>
  <si>
    <t>i_vga_stg_vcm_ovrd</t>
  </si>
  <si>
    <t>q_vga_vcm_comp_en_2nd</t>
  </si>
  <si>
    <t>vga i vcm comp enable</t>
  </si>
  <si>
    <t>q_vga_dcoc_keep_en_2nd</t>
  </si>
  <si>
    <t>vga i dcoc enable</t>
  </si>
  <si>
    <t>q_vga_dcoc_comp_en_2nd</t>
  </si>
  <si>
    <t>vga i dcoc comp enable</t>
  </si>
  <si>
    <t>q_vga_auto_calib_en_2nd</t>
  </si>
  <si>
    <t>q channel VGA auto calibration enable</t>
  </si>
  <si>
    <t>i_vga_vcm_comp_en_2nd</t>
  </si>
  <si>
    <t>i_vga_dcoc_keep_en_2nd</t>
  </si>
  <si>
    <t>i_vga_dcoc_comp_en_2nd</t>
  </si>
  <si>
    <t>i_vga_auto_calib_en_2nd</t>
  </si>
  <si>
    <t>I channel VGA auto calibration enable</t>
  </si>
  <si>
    <t>q_vga_vcm_comp_en</t>
  </si>
  <si>
    <t>q_vga_dcoc_keep_en</t>
  </si>
  <si>
    <t>q_vga_dcoc_comp_en</t>
  </si>
  <si>
    <t>q_vga_auto_calib_en</t>
  </si>
  <si>
    <t>i_vga_vcm_comp_en</t>
  </si>
  <si>
    <t>i_vga_dcoc_keep_en</t>
  </si>
  <si>
    <t>i_vga_dcoc_comp_en</t>
  </si>
  <si>
    <t>i_vga_auto_calib_en</t>
  </si>
  <si>
    <t>MIXER_REG</t>
  </si>
  <si>
    <t>lna&amp;mixer</t>
  </si>
  <si>
    <t>d_mixer_vbias_in_trim</t>
  </si>
  <si>
    <t>mixer bias voltage trimming</t>
  </si>
  <si>
    <t>d_mixer_vbias_ip_trim</t>
  </si>
  <si>
    <t>d_mixer_vbias_qn_trim</t>
  </si>
  <si>
    <t>d_mixer_vbias_qp_trim</t>
  </si>
  <si>
    <t>MIXER_REG_2ND</t>
  </si>
  <si>
    <t>d_mixer_vbias_in_trim_2nd</t>
  </si>
  <si>
    <t>d_mixer_vbias_ip_trim_2nd</t>
  </si>
  <si>
    <t>d_mixer_vbias_qn_trim_2nd</t>
  </si>
  <si>
    <t>d_mixer_vbias_qp_trim_2nd</t>
  </si>
  <si>
    <t>BBF_CAL2_REG</t>
  </si>
  <si>
    <t>d_lna_stage1_feed_r_sel</t>
  </si>
  <si>
    <t>lna feed forward resistor tunning for matching</t>
  </si>
  <si>
    <t>d_lna_stage1_bias_sel</t>
  </si>
  <si>
    <t>lna stage 1 bias selection</t>
  </si>
  <si>
    <t>d_bbf_atest_sel</t>
  </si>
  <si>
    <t>bbf atest signla selection</t>
  </si>
  <si>
    <t>d_bbf_atest_en</t>
  </si>
  <si>
    <t>bbf atest enable</t>
  </si>
  <si>
    <t>d_rx_clk38p4_div_en</t>
  </si>
  <si>
    <t>rx xo clock signal divider enable</t>
  </si>
  <si>
    <t>d_rx_lo_en</t>
  </si>
  <si>
    <t>rx lo enable</t>
  </si>
  <si>
    <t>d_rx_lo_en_2nd</t>
  </si>
  <si>
    <t>d_I_tia_dcoc_2uA_en_2nd</t>
  </si>
  <si>
    <t>TIA dcoc trimming current 0uA mode</t>
  </si>
  <si>
    <t>d_Q_tia_dcoc_2uA_en_2nd</t>
  </si>
  <si>
    <t>TIA dcoc trimming current 1uA mode</t>
  </si>
  <si>
    <t>d_I_tia_dcoc_2uA_en</t>
  </si>
  <si>
    <t>TIA dcoc trimming current 2uA mode</t>
  </si>
  <si>
    <t>d_Q_tia_dcoc_2uA_en</t>
  </si>
  <si>
    <t>d_adc_en</t>
  </si>
  <si>
    <t>adc enable</t>
  </si>
  <si>
    <t>BBF_ATEST_REG</t>
  </si>
  <si>
    <t>d_i_vga_cal_sel</t>
  </si>
  <si>
    <t>vga cal range tunning</t>
  </si>
  <si>
    <t>d_q_vga_cal_sel</t>
  </si>
  <si>
    <t>d_rx_ldo_v1p2_lna_endly</t>
  </si>
  <si>
    <t>registor 1.2V ldo for lna rc filter selection</t>
  </si>
  <si>
    <t>d_rx_ldo_v1p2_lna_sel</t>
  </si>
  <si>
    <t>registor 1.2V ldo for lnaselection</t>
  </si>
  <si>
    <t>d_bbf_atest_en_2nd</t>
  </si>
  <si>
    <t>d_bbf_atest_sel_2nd</t>
  </si>
  <si>
    <t>d_lna_stage1_bias_sel_2nd</t>
  </si>
  <si>
    <t>d_rx_vbgr_bias_sel</t>
  </si>
  <si>
    <t>rx vbgr bias tunning</t>
  </si>
  <si>
    <t>d_lna_stage1_feed_r_sel_2nd</t>
  </si>
  <si>
    <t>d_pmu_atest_en</t>
  </si>
  <si>
    <t>pmu atest enable</t>
  </si>
  <si>
    <t>d_rx_ldo1p8_sel</t>
  </si>
  <si>
    <t>registor 1.8V ldo selection</t>
  </si>
  <si>
    <t>RFSW_REG</t>
  </si>
  <si>
    <t>d_lna_stage1_bias2_sel_2nd</t>
  </si>
  <si>
    <t>lna stage1 2nd bias</t>
  </si>
  <si>
    <t>d_lna_stage1_bias2_sel</t>
  </si>
  <si>
    <t>d_sensor_ext_adc_en</t>
  </si>
  <si>
    <t>sensor to sense external voltage</t>
  </si>
  <si>
    <t>d_clkpll_ldo_endly_force_hi</t>
  </si>
  <si>
    <t>clkpll pll ldo en dly to have low pass filter</t>
  </si>
  <si>
    <t>d_rfpll_ldo_endly_force_hi</t>
  </si>
  <si>
    <t>rfpll pll ldo en dly to have low pass filter</t>
  </si>
  <si>
    <t>d_i_vga_ana_offset_cal_en_2nd</t>
  </si>
  <si>
    <t>vga analog mode offset cal</t>
  </si>
  <si>
    <t>d_q_vga_ana_offset_cal_en_2nd</t>
  </si>
  <si>
    <t>d_i_vga_ana_offset_cal_en</t>
  </si>
  <si>
    <t>d_q_vga_ana_offset_cal_en</t>
  </si>
  <si>
    <t>d_rfsw_ldo_sel</t>
  </si>
  <si>
    <t>rfsw ldo voltage</t>
  </si>
  <si>
    <t>d_rfsw_ldo_en</t>
  </si>
  <si>
    <t>rfsw ldo en</t>
  </si>
  <si>
    <t>d_rfsw_aoa_force_off</t>
  </si>
  <si>
    <t>aoa sw force to rx1</t>
  </si>
  <si>
    <t>d_rfsw_aoa_force_on</t>
  </si>
  <si>
    <t>aoa sw force to rx2</t>
  </si>
  <si>
    <t>d_rfsw_trx_force_off</t>
  </si>
  <si>
    <t>trx sw force to tx</t>
  </si>
  <si>
    <t>d_rfsw_trx_force_on</t>
  </si>
  <si>
    <t>trx sw force to rx</t>
  </si>
  <si>
    <t>d_pmu_atest_sel</t>
  </si>
  <si>
    <t>pmu atest signal selection</t>
  </si>
  <si>
    <t>SENSOR_REG</t>
  </si>
  <si>
    <t>d_i_vga_cal_sel_2nd</t>
  </si>
  <si>
    <t>d_q_vga_cal_sel_2nd</t>
  </si>
  <si>
    <t>d_sensor_ldo_en</t>
  </si>
  <si>
    <t>sensor ldo enable</t>
  </si>
  <si>
    <t>d_sensor_ldo_vout_sel</t>
  </si>
  <si>
    <t>sensor ldo vout select</t>
  </si>
  <si>
    <t>d_sensor_ldo_endly</t>
  </si>
  <si>
    <t>sensor ldo delay enable</t>
  </si>
  <si>
    <t>d_sensor_ref_en</t>
  </si>
  <si>
    <t>sensor reference current and vbe enable</t>
  </si>
  <si>
    <t>d_sensor_tpdt_en</t>
  </si>
  <si>
    <t>sensor vbat detect buffer enable</t>
  </si>
  <si>
    <t>d_sensor_vbatdt_en</t>
  </si>
  <si>
    <t>d_sensor_adc_en</t>
  </si>
  <si>
    <t>sensor adc enable</t>
  </si>
  <si>
    <t>d_sensor_adc_testmode</t>
  </si>
  <si>
    <t>sensor adc testmode enable</t>
  </si>
  <si>
    <t>d_sensor_atest_en</t>
  </si>
  <si>
    <t>sensor atest enable</t>
  </si>
  <si>
    <t>d_sensor_atest_sel</t>
  </si>
  <si>
    <t>sensor atest select enable</t>
  </si>
  <si>
    <t>CLKPLL_480M_REG</t>
  </si>
  <si>
    <t>d_clkpll_480m_vco_current_sel</t>
  </si>
  <si>
    <t>clkpll 480M vco current selection</t>
  </si>
  <si>
    <t>d_clkpll_480m_third_cap_sel</t>
  </si>
  <si>
    <t>clkpll 480M lpf filter third pole</t>
  </si>
  <si>
    <t>d_clkpll_480m_pfdpol</t>
  </si>
  <si>
    <t>clkpll 480M pfd polarity</t>
  </si>
  <si>
    <t>d_clkpll_480m_pfd_frcupdn</t>
  </si>
  <si>
    <t>clkpll 480M pfd up dn</t>
  </si>
  <si>
    <t>d_clkpll_480m_pfd_en</t>
  </si>
  <si>
    <t>clkpll 480M pfd enable</t>
  </si>
  <si>
    <t>d_clkpll_480m_pfd_delay</t>
  </si>
  <si>
    <t>clkpll 480M pfd delay tunning</t>
  </si>
  <si>
    <t>d_clkpll_480m_pfd_cal_en</t>
  </si>
  <si>
    <t>clkpll 480M pfd calibration enable</t>
  </si>
  <si>
    <t>d_clkpll_480m_lpf_res_sel</t>
  </si>
  <si>
    <t>clkpll 480M low pass filter resistor value tunning</t>
  </si>
  <si>
    <t>d_clkpll_480m_lpf_cap_sel</t>
  </si>
  <si>
    <t>clkpll 480M low pass filter cap value tunning</t>
  </si>
  <si>
    <t>d_clkpll_480m_lockdet_rstn</t>
  </si>
  <si>
    <t>clkpll 480M lock det rstn</t>
  </si>
  <si>
    <t>d_clkpll_480m_lockdet_delay</t>
  </si>
  <si>
    <t>clkpll 480M lock det delay chain tunning</t>
  </si>
  <si>
    <t>d_clkpll_480m_lockdet_decoder_en</t>
  </si>
  <si>
    <t>clkpll 480M lock det decoder</t>
  </si>
  <si>
    <t>d_clkpll_480m_lock_det_force_hi</t>
  </si>
  <si>
    <t>clkpll 480M lock det output force hi</t>
  </si>
  <si>
    <t>d_clkpll_480m_ld_delay_sel</t>
  </si>
  <si>
    <t>clkpll 480M lock det delay block tunning</t>
  </si>
  <si>
    <t>d_clkpll_480m_fbdivtsten</t>
  </si>
  <si>
    <t>ckpll 480M feedback diever test mode en</t>
  </si>
  <si>
    <t>d_clkpll_480m_fbdiv_rstn</t>
  </si>
  <si>
    <t>clkpll 480M feedback divider rstn</t>
  </si>
  <si>
    <t>d_clkpll_480m_fbdiv_en</t>
  </si>
  <si>
    <t>clkpll 480M feedback divider enable</t>
  </si>
  <si>
    <t>d_clkpll_480m_enablemode_sel</t>
  </si>
  <si>
    <t>clkpll 480M pll enable mode selection</t>
  </si>
  <si>
    <t>d_clkpll_480m_enable</t>
  </si>
  <si>
    <t>clkpll 480M pll en</t>
  </si>
  <si>
    <t>d_clkpll_480m_cp_ibias_sel</t>
  </si>
  <si>
    <t>clkpll 480M charge pump bias selection</t>
  </si>
  <si>
    <t>d_clkpll_480m_cp_en</t>
  </si>
  <si>
    <t>clkpll 480M charge pump enable</t>
  </si>
  <si>
    <t>TX_FLG_REG</t>
  </si>
  <si>
    <t>d_trx_sw_radar_mode_sel</t>
  </si>
  <si>
    <t>1: radar mode, 0: normal mode</t>
  </si>
  <si>
    <t>d_tx_clk_force_off</t>
  </si>
  <si>
    <t>force off tx 1G clk</t>
  </si>
  <si>
    <t>d_tx_pa_gain_sel</t>
  </si>
  <si>
    <t>tx manaul gain settings</t>
  </si>
  <si>
    <t>d_tx_pa_gain_sel_flg</t>
  </si>
  <si>
    <t>tx auto gain settings</t>
  </si>
  <si>
    <t>d_tx_gain_flg_sel</t>
  </si>
  <si>
    <t>tx  gain flg selection: 0 -&gt; atuo, 1-&gt; manual</t>
  </si>
  <si>
    <t>d_clkpll_480m_div</t>
  </si>
  <si>
    <t>clkpll 480M divider ratio</t>
  </si>
  <si>
    <t>CLKPLL_CAL_REG_ROI</t>
  </si>
  <si>
    <t>clkcal_caldone</t>
  </si>
  <si>
    <t>cal calibartion cal done</t>
  </si>
  <si>
    <t>clkcal_calword_reg</t>
  </si>
  <si>
    <t>clk calibration  calword reg</t>
  </si>
  <si>
    <t>half_clk_num</t>
  </si>
  <si>
    <t>clk calibration clk num</t>
  </si>
  <si>
    <t>CLKPLL_CAL_REG</t>
  </si>
  <si>
    <t>clkcal_calmode</t>
  </si>
  <si>
    <t>clk calibration cal mode</t>
  </si>
  <si>
    <t>clkcal_enable</t>
  </si>
  <si>
    <t>clk calibartion  enable</t>
  </si>
  <si>
    <t>clkcal_calwd_ovrd</t>
  </si>
  <si>
    <t>clk calibration calwd_ovrd</t>
  </si>
  <si>
    <t>ADC_CAL_REG_ROI</t>
  </si>
  <si>
    <t>adccal_q_caldone_2nd</t>
  </si>
  <si>
    <t>adcclk q calibration cal done</t>
  </si>
  <si>
    <t>adccal_i_caldone_2nd</t>
  </si>
  <si>
    <t>adcclk I calibration cal done</t>
  </si>
  <si>
    <t>adccal_q_caldone</t>
  </si>
  <si>
    <t>adccal_i_caldone</t>
  </si>
  <si>
    <t>SENSOR_REG_ROI</t>
  </si>
  <si>
    <t>dout_clkpll_480MHz_lock_det</t>
  </si>
  <si>
    <t>sensor adc out bits</t>
  </si>
  <si>
    <t>dout_sensor_adc_out</t>
  </si>
  <si>
    <t>AGC_REG</t>
  </si>
  <si>
    <t>d_lna_stage1_agc_vord_2nd</t>
  </si>
  <si>
    <t>lna stage1 agc overwrite to use manual control</t>
  </si>
  <si>
    <t>d_lna_stage2_agc_vord_2nd</t>
  </si>
  <si>
    <t>lna stage2 agc overwrite to use manual control</t>
  </si>
  <si>
    <t>d_tia_agc_vord_2nd</t>
  </si>
  <si>
    <t>tia agc overwrite to use manual control</t>
  </si>
  <si>
    <t>d_lna_stage1_agc_vord</t>
  </si>
  <si>
    <t>d_lna_stage2_agc_vord</t>
  </si>
  <si>
    <t>d_tia_agc_vord</t>
  </si>
  <si>
    <t>DUMMY_REG</t>
  </si>
  <si>
    <t>d_reg_redun0</t>
  </si>
  <si>
    <t xml:space="preserve">reserver reg </t>
  </si>
  <si>
    <t>d_reg_redun1</t>
  </si>
  <si>
    <t>d_reg_redun2</t>
  </si>
  <si>
    <t>d_efuse_vqps_en_force_on_1p1</t>
  </si>
  <si>
    <t>efuse ldo force on</t>
  </si>
  <si>
    <t>11</t>
  </si>
  <si>
    <t>SOFT_RST</t>
  </si>
  <si>
    <t>Soft reset of the device blocks</t>
  </si>
  <si>
    <t>ff</t>
  </si>
  <si>
    <t>GPIO_RST</t>
  </si>
  <si>
    <t>PMSC_RST</t>
  </si>
  <si>
    <t>HF_RST</t>
  </si>
  <si>
    <t>TX_RST</t>
  </si>
  <si>
    <t>RX_RST</t>
  </si>
  <si>
    <t>BIST_RST</t>
  </si>
  <si>
    <t>CIA_RST</t>
  </si>
  <si>
    <t>PRGN_RST</t>
  </si>
  <si>
    <t>ARM_RST</t>
  </si>
  <si>
    <t>PMSC_CTRL0</t>
  </si>
  <si>
    <t>KHZCLKEN</t>
  </si>
  <si>
    <t>Kilohertz clock Enable.  When this bit is set to 1 it enables the divider.  The divider value is</t>
  </si>
  <si>
    <t>GPDRN</t>
  </si>
  <si>
    <t xml:space="preserve">GPIO de-bounce reset (NOT), active low.  In order to use the GPIO port de-bounce filter circuit the GPDRN bit must be set to 1 to take the de-bounce filter circuit out of its reset state.  The GPDCE enable bit (above) must also be set to 1 to enable the clock into the GPIO de-bounce circuit.   </t>
  </si>
  <si>
    <t>GPDCE</t>
  </si>
  <si>
    <r>
      <rPr>
        <sz val="11"/>
        <rFont val="Calibri"/>
        <charset val="134"/>
      </rPr>
      <t xml:space="preserve">GPIO De-bounce Clock Enable. The DW3000 GPIO port includes a de-bounce functionality that may be applied to input lines being used as an interrupt source.  The de-bounce filter circuit clocks the GPIO inputs into the DW3000 and removes short transients by requiring that the input persists for two cycles of this clock before it will be seen by the interrupt handling logic.  (See </t>
    </r>
    <r>
      <rPr>
        <i/>
        <sz val="11"/>
        <rFont val="Calibri"/>
        <charset val="134"/>
      </rPr>
      <t>Sub-register 0x05:28 – GPIO_IDBE</t>
    </r>
    <r>
      <rPr>
        <sz val="11"/>
        <rFont val="Calibri"/>
        <charset val="134"/>
      </rPr>
      <t xml:space="preserve"> for more details). In order to use the GPIO port de-bounce functionality this GPDCE bit must be set to 1 to enable the clock into the GPIO block.  The GPDRN bit (below) must also be set to 1 to take the GPIO port debounce filter circuit out of its reset state.</t>
    </r>
  </si>
  <si>
    <t>GPCE</t>
  </si>
  <si>
    <t xml:space="preserve">GPIO clock Enable.  In order to use the GPIO port lines the GPCE enable must be set to 1 to enable the clock into the GPIO block.  The bit must also be set to 1 to take the GPIO port out of its reset state. </t>
  </si>
  <si>
    <t>AMCE</t>
  </si>
  <si>
    <t>ADCCE</t>
  </si>
  <si>
    <t xml:space="preserve">(temperature and voltage) Analog-to-Digital Convertor Clock Enable.  The DW3000 is equipped with 8-bit A/D convertors to sample the IC temperature and its input battery voltage.   The IC can automatically sample the temperature and voltage as it wakes up from SLEEP or DEEPSLEEP.  This is controlled by the ONW_RADC bit in Sub-register 0x0A:00 – AON_WCFG.  If the host system wants to initiate temperature and/or voltage measurements at other times then the clock to the Analog-to-Digital Convertor needs to be enabled via this ADCCE bit.  For more details of this functionality, please refer to section 7.4 – Measuring IC temperature and voltage. </t>
  </si>
  <si>
    <t>FACE</t>
  </si>
  <si>
    <t>Force Accumulator Clock Enable.   In normal operation this bit should be set to 0 to allow the PMSC to control the accumulator clock as necessary for normal receiver operation.  If the host system wants to read the accumulator data, both this FACE bit and the AMCE bit (below) need to be set to 1 to allow the accumulator reading to operate correctly.</t>
  </si>
  <si>
    <t>TXCLKS</t>
  </si>
  <si>
    <t xml:space="preserve">ransmitter Clock Selection. This selects the source of clock for the DW3000 transmitter.  Allowed values are: 
00: Auto – The TX clock will be disabled until it is required for a TX operation, at which time it will be enabled to use the 125 MHz PLL clock.  
01, 10, 11:  Force TX clock enable and sourced from the 125 MHz PLL clock. (NB: ensure PLL clock is present). 
This control is used for certain procedures, e.g. when setting up the continuous transmission mode that is used during power output calibration and regulatory testing. </t>
  </si>
  <si>
    <t>RXCLKS</t>
  </si>
  <si>
    <t xml:space="preserve">Receiver Clock Selection. This selects the source of clock for the DW3000 receiver.  Allowed values are: 
00: Auto – The RX clock will be disabled until it is required for an RX operation, at which time it will be enabled to use the 125 MHz PLL clock.  
01, 10, 11:  Force RX clock enable and sourced from the 125 MHz PLL clock. (NB: ensure PLL clock is present). 
This RXCLKS control is used for certain procedures, e.g. after a receive operation, if the host system wants to read the Channel Impulse Response Estimate (CIRE) for diagnostic purposes then, the receive clock needs to be present to access the accumulator memory. </t>
  </si>
  <si>
    <t>SYSCLKS</t>
  </si>
  <si>
    <t xml:space="preserve">System Clock Selection field. The SYSCLKS field selects the source of clock for DW3000 system clock.  Allowed values are: 
00: Auto – The system clock will run off the FAST_RC/4 clock until (assuming AINIT2IDLE is set to 1) the AON transfer has completed, it will then switch to FAST_RC (120MHz) clock until the PLL is calibrated and locked, and then it will switch to the 125 MHz PLL clock.  
01: Force system clock to be the FAST_RC/4 clock. 
10:  Force system clock to the 125 MHz PLL clock. (If this clock is not present the IC will essentially lock up with further SPI communications impossible.  In this case an external reset will be needed to recover). 
11:  Force system clock to FAST_RC. 
 </t>
  </si>
  <si>
    <t>PMSC_CTRL1</t>
  </si>
  <si>
    <t>KHZCLKDIV</t>
  </si>
  <si>
    <t xml:space="preserve">Kilohertz clock divisor.   This field specifies a clock divider designed to give a kilohertz range clock that is used in the DW3000 for the LED blink functionality and also for the GPIO debounce functionality.  The input to the kHz divider is the 19.2 MHz clock (which is the raw 38.4 MHz XTAL ÷ 2).  The KHZCLKDIV field specifies the top 6 bits of a 10-bit counter allowing divisors up to 2016 or clock frequencies from 9.5 kHz up to 600 kHz. The resultant clock is used directly in the GPIO de-bounce circuit (see Sub-register 0x05:28 – GPIO_IDBE).  A further divider is applied for the LED blink functionality, see Sub-register 0x11:16 – PMSC_LEDC. </t>
  </si>
  <si>
    <t xml:space="preserve">CIARUNE </t>
  </si>
  <si>
    <t>CIA run enable.   This bit enables the running of the CIA algorithm.  CIARUNE is 1 by default which means that the CIA algorithm is run automatically.  When CIARUNE is set to zero the 
CIA algorithm will not be run and the RX_STAMP in Sub-register 0x00:64 – Receive Time Stamp will not be updated, however the CIA_RUNM bit, may be used to run the CIA after the frame is received.   The CIA_IPATOV and CIA_STS bits in Sub-register</t>
  </si>
  <si>
    <t xml:space="preserve">PLLSYN </t>
  </si>
  <si>
    <t>ARXSLP</t>
  </si>
  <si>
    <r>
      <rPr>
        <sz val="11"/>
        <rFont val="Calibri"/>
        <charset val="134"/>
      </rPr>
      <t xml:space="preserve">After RX automatically Sleep.  If this bit is set then the DW3000 will automatically transition into SLEEP state after a receive attempt so long as there are no unmasked interrupts pending.   Before using ARXSLP the AON configurations in </t>
    </r>
    <r>
      <rPr>
        <i/>
        <sz val="11"/>
        <rFont val="Calibri"/>
        <charset val="134"/>
      </rPr>
      <t>Register file: 0x0A – Always-on system control interface</t>
    </r>
    <r>
      <rPr>
        <sz val="11"/>
        <rFont val="Calibri"/>
        <charset val="134"/>
      </rPr>
      <t xml:space="preserve"> should be set to allow for the appropriate DW3000 wake up functionality.  This bit is cleared when the DW3000 wakes from sleep.</t>
    </r>
  </si>
  <si>
    <t>ATXSLP</t>
  </si>
  <si>
    <r>
      <rPr>
        <sz val="11"/>
        <rFont val="Calibri"/>
        <charset val="134"/>
      </rPr>
      <t xml:space="preserve">After TX automatically Sleep.  If this bit is set then the DW3000 will automatically transition into SLEEP or DEEPSLEEP state after transmission of a frame has completed so long as there are no unmasked interrupts pending.   This bit is cleared when the DW3000 wakes from sleep.  Before using this ATXSLP feature the AON configurations in </t>
    </r>
    <r>
      <rPr>
        <i/>
        <sz val="11"/>
        <rFont val="Calibri"/>
        <charset val="134"/>
      </rPr>
      <t>Register file: 0x0A – Always-on system control interface</t>
    </r>
    <r>
      <rPr>
        <sz val="11"/>
        <rFont val="Calibri"/>
        <charset val="134"/>
      </rPr>
      <t xml:space="preserve"> should be set to allow for the appropriate DW3000 wake up functionality.  One of the uses for this would be in a device that periodically transmits a message (e.g. TDoA RTLS Tag) to return the DW3000 to its lowest power state immediately after the transmission, saving power.   Note: The SLEEP_EN bit in </t>
    </r>
    <r>
      <rPr>
        <i/>
        <sz val="11"/>
        <rFont val="Calibri"/>
        <charset val="134"/>
      </rPr>
      <t>Sub-register 0x0A:14 –</t>
    </r>
  </si>
  <si>
    <t>PKTSEQ43</t>
  </si>
  <si>
    <t>AINIT2IDLE</t>
  </si>
  <si>
    <r>
      <rPr>
        <sz val="11"/>
        <rFont val="Calibri"/>
        <charset val="134"/>
      </rPr>
      <t xml:space="preserve">Automatic I to IDLE.  The AINIT2IDLE bit is responsible for transitioning the IC from I state to IDLE state.  If AINIT2IDLE is set to 1 before entering SLEEP then upon wake up the IC will automatically transition into IDLE state as soon as the clock PLL has locked.   By default AINIT2IDLE is clear which means that after a reset, (or when coming out of SLEEP), the IC will stay in the I state until AINIT2IDLE is set.  This may facilitate lower energy use while setting up the IC before transitioning through IDLE mode into TX or RX states.  See </t>
    </r>
    <r>
      <rPr>
        <i/>
        <sz val="11"/>
        <rFont val="Calibri"/>
        <charset val="134"/>
      </rPr>
      <t>§ 2.4 – DW3000 Operational States</t>
    </r>
    <r>
      <rPr>
        <sz val="11"/>
        <rFont val="Calibri"/>
        <charset val="134"/>
      </rPr>
      <t xml:space="preserve"> for more details.</t>
    </r>
  </si>
  <si>
    <t>PKTSEQ210</t>
  </si>
  <si>
    <r>
      <rPr>
        <sz val="11"/>
        <rFont val="Calibri"/>
        <charset val="134"/>
      </rPr>
      <t xml:space="preserve">Packet Sequencing bits, these five bits PKTSEQ-0 to PKTSEQ-4 relate to automatic control of analog RF subsystems by the PMSC block.  Writing 0 to these bits disables this PMSC control, this may be necessary for certain procedures, e.g. calibration, see </t>
    </r>
    <r>
      <rPr>
        <i/>
        <sz val="11"/>
        <rFont val="Calibri"/>
        <charset val="134"/>
      </rPr>
      <t>§ 9.2 – IC Calibration – Transmit power and spectrum</t>
    </r>
    <r>
      <rPr>
        <sz val="11"/>
        <rFont val="Calibri"/>
        <charset val="134"/>
      </rPr>
      <t>.  For normal operation these PKTSEQ bits should be set.</t>
    </r>
  </si>
  <si>
    <t xml:space="preserve">PMSC_TXFSEQ </t>
  </si>
  <si>
    <t>PMSC fine grain TX sequencing control</t>
  </si>
  <si>
    <t>TXFINESEQ</t>
  </si>
  <si>
    <t>Writing 0 to this field will disable TX fine grain power sequencing, this is required for certain
test and calibration modes (Continuous Wave transmission). To enable fine grain power
sequencing the default value of 0x4D2 should be written back to this register</t>
  </si>
  <si>
    <t>PMSC_LEDC</t>
  </si>
  <si>
    <t>PMSC LED Control Register</t>
  </si>
  <si>
    <t xml:space="preserve">BLNKNOW </t>
  </si>
  <si>
    <t>Manually triggers an LED blink. There is one trigger bit per LED IO.</t>
  </si>
  <si>
    <t>BLNKEN</t>
  </si>
  <si>
    <t>BLINK_TIM</t>
  </si>
  <si>
    <t>Blink time count value.  This field determines how long the LEDs remain lit after an event that causes them to be set on.  This time is specified in units of 14 ms so the default value of 0x20 will give an on blink of 400 ms followed by an off blink of 400 ms.  The BIAS_CTRL bit (below) must be set to enable this blink functionality.</t>
  </si>
  <si>
    <t>BIAS_CTRL</t>
  </si>
  <si>
    <t>Analog blocks’ calibration values</t>
  </si>
  <si>
    <t>16</t>
  </si>
  <si>
    <t>RX_IPLED_CONFG0</t>
  </si>
  <si>
    <t>DIG_RX</t>
  </si>
  <si>
    <t>IP_CIA_FW</t>
  </si>
  <si>
    <t>Filter Window</t>
  </si>
  <si>
    <t>IP_HCompe</t>
  </si>
  <si>
    <t xml:space="preserve">H Compenstation Value </t>
  </si>
  <si>
    <t>IP_CIA_NTM1</t>
  </si>
  <si>
    <t>Preamble CIA Peak Factor</t>
  </si>
  <si>
    <t>IP_CIA_NTM0</t>
  </si>
  <si>
    <t xml:space="preserve">Preambe CIA Noise Factor </t>
  </si>
  <si>
    <t>RX_IPLED_CONFG1</t>
  </si>
  <si>
    <t>IP_Time1Thr</t>
  </si>
  <si>
    <t>Time Threshold for detection first path cased by FO</t>
  </si>
  <si>
    <t>IP_TrkLitTime</t>
  </si>
  <si>
    <t>Time Threshold for Tracking to decided the first path</t>
  </si>
  <si>
    <t>RX_IPLED_CONFG2</t>
  </si>
  <si>
    <t>IP_H_Lit</t>
  </si>
  <si>
    <t xml:space="preserve">Max Threshold of h </t>
  </si>
  <si>
    <t>IP_CIA_TYPE</t>
  </si>
  <si>
    <t xml:space="preserve">Detection Type </t>
  </si>
  <si>
    <t>IP_TimeFactor</t>
  </si>
  <si>
    <t>Time Factor for first path detection</t>
  </si>
  <si>
    <t>RX_IPLED_CONFG3</t>
  </si>
  <si>
    <t>IP_CIA_ScFactor_P1</t>
  </si>
  <si>
    <t>Part1 of Scale Factor</t>
  </si>
  <si>
    <t>IP_CIA_FACTOR1_P1</t>
  </si>
  <si>
    <t>Part1 of Factor1</t>
  </si>
  <si>
    <t>IP_CIA_FACTOR0_P1</t>
  </si>
  <si>
    <t>Part1 of Factor0</t>
  </si>
  <si>
    <t>IP_CIA_ScFactor_P0</t>
  </si>
  <si>
    <t>Part0 of Scale Factor</t>
  </si>
  <si>
    <t>IP_CIA_FACTOR1_P0</t>
  </si>
  <si>
    <t>Part0 of Factor1</t>
  </si>
  <si>
    <t>IP_CIA_FACTOR0_P0</t>
  </si>
  <si>
    <t>Part0 of Factor0</t>
  </si>
  <si>
    <t>RX_IPLED_CONFG4</t>
  </si>
  <si>
    <t>IP_CIA_ScFactor_P3</t>
  </si>
  <si>
    <t>Part3 of Scale Factor</t>
  </si>
  <si>
    <t>IP_CIA_FACTOR1_P3</t>
  </si>
  <si>
    <t>Part3 of Factor1</t>
  </si>
  <si>
    <t>IP_CIA_FACTOR0_P3</t>
  </si>
  <si>
    <t>Part3 of Factor0</t>
  </si>
  <si>
    <t>IP_CIA_ScFactor_P2</t>
  </si>
  <si>
    <t>Part2 of Scale Factor</t>
  </si>
  <si>
    <t>IP_CIA_FACTOR1_P2</t>
  </si>
  <si>
    <t>Part2 of Factor1</t>
  </si>
  <si>
    <t>IP_CIA_FACTOR0_P2</t>
  </si>
  <si>
    <t>Part2 of Factor0</t>
  </si>
  <si>
    <t>RX_IPLED_CONFG5</t>
  </si>
  <si>
    <t>IP_CIA_ScFactor_P5</t>
  </si>
  <si>
    <t>Part5 of Scale Factor</t>
  </si>
  <si>
    <t>IP_CIA_FACTOR1_P5</t>
  </si>
  <si>
    <t>Part5 of Factor1</t>
  </si>
  <si>
    <t>IP_CIA_FACTOR0_P5</t>
  </si>
  <si>
    <t>Part5 of Factor0</t>
  </si>
  <si>
    <t>IP_CIA_ScFactor_P4</t>
  </si>
  <si>
    <t>Part4 of Scale Factor</t>
  </si>
  <si>
    <t>IP_CIA_FACTOR1_P4</t>
  </si>
  <si>
    <t>Part4 of Factor1</t>
  </si>
  <si>
    <t>IP_CIA_FACTOR0_P4</t>
  </si>
  <si>
    <t>Part4 of Factor0</t>
  </si>
  <si>
    <t>RX_IPLED_CONFG6</t>
  </si>
  <si>
    <t>IP_CIA_ScFactor_P7</t>
  </si>
  <si>
    <t>Part7 of Scale Factor</t>
  </si>
  <si>
    <t>IP_CIA_FACTOR1_P7</t>
  </si>
  <si>
    <t>Part7 of Factor1</t>
  </si>
  <si>
    <t>IP_CIA_FACTOR0_P7</t>
  </si>
  <si>
    <t>Part7 of Factor0</t>
  </si>
  <si>
    <t>IP_CIA_ScFactor_P6</t>
  </si>
  <si>
    <t>Part6 of Scale Factor</t>
  </si>
  <si>
    <t>IP_CIA_FACTOR1_P6</t>
  </si>
  <si>
    <t>Part6 of Factor1</t>
  </si>
  <si>
    <t>IP_CIA_FACTOR0_P6</t>
  </si>
  <si>
    <t>Part6 of Factor0</t>
  </si>
  <si>
    <t>RX_IPLED_CONFG7</t>
  </si>
  <si>
    <t>IP_CIA_ScFactor_P9</t>
  </si>
  <si>
    <t>Part9 of Scale Factor</t>
  </si>
  <si>
    <t>IP_CIA_FACTOR1_P9</t>
  </si>
  <si>
    <t>Part9 of Factor1</t>
  </si>
  <si>
    <t>IP_CIA_FACTOR0_P9</t>
  </si>
  <si>
    <t>Part9 of Factor0</t>
  </si>
  <si>
    <t>IP_CIA_ScFactor_P8</t>
  </si>
  <si>
    <t>Part8 of Scale Factor</t>
  </si>
  <si>
    <t>IP_CIA_FACTOR1_P8</t>
  </si>
  <si>
    <t>Part8 of Factor1</t>
  </si>
  <si>
    <t>IP_CIA_FACTOR0_P8</t>
  </si>
  <si>
    <t>Part8 of Factor0</t>
  </si>
  <si>
    <t>RX_IPLED_CONFG8</t>
  </si>
  <si>
    <t>IP_CIA_ScFactor_P11</t>
  </si>
  <si>
    <t>Part11 of Scale Factor</t>
  </si>
  <si>
    <t>IP_CIA_FACTOR1_P11</t>
  </si>
  <si>
    <t>Part11 of Factor1</t>
  </si>
  <si>
    <t>IP_CIA_FACTOR0_P11</t>
  </si>
  <si>
    <t>Part11 of Factor0</t>
  </si>
  <si>
    <t>IP_CIA_ScFactor_P10</t>
  </si>
  <si>
    <t>Part10 of Scale Factor</t>
  </si>
  <si>
    <t>IP_CIA_FACTOR1_P10</t>
  </si>
  <si>
    <t>Part10 of Factor1</t>
  </si>
  <si>
    <t>IP_CIA_FACTOR0_P10</t>
  </si>
  <si>
    <t>Part10 of Factor0</t>
  </si>
  <si>
    <t>RX_IPLED_CONFG9</t>
  </si>
  <si>
    <t>IP_CIA_ScFactor_P13</t>
  </si>
  <si>
    <t>Part13 of Scale Factor</t>
  </si>
  <si>
    <t>IP_CIA_FACTOR1_P13</t>
  </si>
  <si>
    <t>Part13 of Factor1</t>
  </si>
  <si>
    <t>IP_CIA_FACTOR0_P13</t>
  </si>
  <si>
    <t>Part13 of Factor0</t>
  </si>
  <si>
    <t>IP_CIA_ScFactor_P12</t>
  </si>
  <si>
    <t>Part12 of Scale Factor</t>
  </si>
  <si>
    <t>IP_CIA_FACTOR1_P12</t>
  </si>
  <si>
    <t>Part12 of Factor1</t>
  </si>
  <si>
    <t>IP_CIA_FACTOR0_P12</t>
  </si>
  <si>
    <t>Part12 of Factor0</t>
  </si>
  <si>
    <t>RX_IPLED_CONFG10</t>
  </si>
  <si>
    <t>IP_CIA_ScFactor_P15</t>
  </si>
  <si>
    <t>Part15 of Scale Factor</t>
  </si>
  <si>
    <t>IP_CIA_FACTOR1_P15</t>
  </si>
  <si>
    <t>Part15 of Factor1</t>
  </si>
  <si>
    <t>IP_CIA_FACTOR0_P15</t>
  </si>
  <si>
    <t>Part15 of Factor0</t>
  </si>
  <si>
    <t>IP_CIA_ScFactor_P14</t>
  </si>
  <si>
    <t>Part14 of Scale Factor</t>
  </si>
  <si>
    <t>IP_CIA_FACTOR1_P14</t>
  </si>
  <si>
    <t>Part14 of Factor1</t>
  </si>
  <si>
    <t>IP_CIA_FACTOR0_P14</t>
  </si>
  <si>
    <t>Part14 of Factor0</t>
  </si>
  <si>
    <t>RX_IPLED_CONFG11</t>
  </si>
  <si>
    <t>IP_CIA_ScFactor_P17</t>
  </si>
  <si>
    <t>Part17 of Scale Factor</t>
  </si>
  <si>
    <t>IP_CIA_FACTOR1_P17</t>
  </si>
  <si>
    <t>Part17 of Factor1</t>
  </si>
  <si>
    <t>IP_CIA_FACTOR0_P17</t>
  </si>
  <si>
    <t>Part17 of Factor0</t>
  </si>
  <si>
    <t>IP_CIA_ScFactor_P16</t>
  </si>
  <si>
    <t>Part16 of Scale Factor</t>
  </si>
  <si>
    <t>IP_CIA_FACTOR1_P16</t>
  </si>
  <si>
    <t>Part16 of Factor1</t>
  </si>
  <si>
    <t>IP_CIA_FACTOR0_P16</t>
  </si>
  <si>
    <t>Part16 of Factor0</t>
  </si>
  <si>
    <t>RX_IPLED_CONFG12</t>
  </si>
  <si>
    <t>IP_CIA_ScFactor_P19</t>
  </si>
  <si>
    <t>Part19 of Scale Factor</t>
  </si>
  <si>
    <t>IP_CIA_FACTOR1_P19</t>
  </si>
  <si>
    <t>Part19 of Factor1</t>
  </si>
  <si>
    <t>IP_CIA_FACTOR0_P19</t>
  </si>
  <si>
    <t>Part19 of Factor0</t>
  </si>
  <si>
    <t>IP_CIA_ScFactor_P18</t>
  </si>
  <si>
    <t>Part18 of Scale Factor</t>
  </si>
  <si>
    <t>IP_CIA_FACTOR1_P18</t>
  </si>
  <si>
    <t>Part18 of Factor1</t>
  </si>
  <si>
    <t>IP_CIA_FACTOR0_P18</t>
  </si>
  <si>
    <t>Part18 of Factor0</t>
  </si>
  <si>
    <t>RX_CPLED_CONFG0</t>
  </si>
  <si>
    <t>CP_CIA_FW</t>
  </si>
  <si>
    <t>STS CIA Filter Window</t>
  </si>
  <si>
    <t>CP_HComp</t>
  </si>
  <si>
    <t>STS Compenstation Value of H calculation</t>
  </si>
  <si>
    <t>CP_CIA_NTM1</t>
  </si>
  <si>
    <t>STS CIA Peak Factor</t>
  </si>
  <si>
    <t>CP_CIA_NTM0</t>
  </si>
  <si>
    <t>STS CIA Noise Factor</t>
  </si>
  <si>
    <t>RX_CPLED_CONFG1</t>
  </si>
  <si>
    <t>CP_WinR</t>
  </si>
  <si>
    <t>Right Window Length for STS</t>
  </si>
  <si>
    <t>CP_WinL</t>
  </si>
  <si>
    <t xml:space="preserve">Left Window Length for STS </t>
  </si>
  <si>
    <t>CP_minTH</t>
  </si>
  <si>
    <t>STS Confident Threshold For First Path Detection</t>
  </si>
  <si>
    <t>RX_CPLED_CONFG2</t>
  </si>
  <si>
    <t>CP_Y3Y4F</t>
  </si>
  <si>
    <t>y3y4Factor Value for LED Type1 in STS</t>
  </si>
  <si>
    <t>CP_Y1Y2F</t>
  </si>
  <si>
    <t>y1y2Factor Value for LED Type1 in STS</t>
  </si>
  <si>
    <t>CP_CIA_Type</t>
  </si>
  <si>
    <t>STS LED Type</t>
  </si>
  <si>
    <t>CP_H_Lit</t>
  </si>
  <si>
    <t xml:space="preserve">Threshold for H calculation in STS </t>
  </si>
  <si>
    <t>RX_CPLED_CONFG3</t>
  </si>
  <si>
    <t>CP_H_Shift2</t>
  </si>
  <si>
    <t>h_shift2 Value for LED Type1 in STS</t>
  </si>
  <si>
    <t>CP_H_Shift1</t>
  </si>
  <si>
    <t>h_shift1 Value for LED Type1 in STS</t>
  </si>
  <si>
    <t>CP_H_Shift0</t>
  </si>
  <si>
    <t>h_shift0 Value for LED Type1 in STS</t>
  </si>
  <si>
    <t>RX_CPLED_CONFG4</t>
  </si>
  <si>
    <t>CP_CIA_ScFactor_P1</t>
  </si>
  <si>
    <t>Part1 of  STS Scale Factor</t>
  </si>
  <si>
    <t>CP_CIA_FACTOR1_P1</t>
  </si>
  <si>
    <t>Part1 of  STS Factor1</t>
  </si>
  <si>
    <t>CP_CIA_FACTOR0_P1</t>
  </si>
  <si>
    <t>Part1 of  STS Factor0</t>
  </si>
  <si>
    <t>CP_CIA_ScFactor_P0</t>
  </si>
  <si>
    <t>Part0 of  STS Scale Factor</t>
  </si>
  <si>
    <t>CP_CIA_FACTOR1_P0</t>
  </si>
  <si>
    <t>Part0 of  STS Factor1</t>
  </si>
  <si>
    <t>CP_CIA_FACTOR0_P0</t>
  </si>
  <si>
    <t>Part0 of STS Factor0</t>
  </si>
  <si>
    <t>RX_CPLED_CONFG5</t>
  </si>
  <si>
    <t>CP_CIA_ScFactor_P3</t>
  </si>
  <si>
    <t>Part3 of  STS Scale Factor</t>
  </si>
  <si>
    <t>CP_CIA_FACTOR1_P3</t>
  </si>
  <si>
    <t>Part3 of  STS Factor1</t>
  </si>
  <si>
    <t>CP_CIA_FACTOR0_P3</t>
  </si>
  <si>
    <t>Part3 of  STS Factor0</t>
  </si>
  <si>
    <t>CP_CIA_ScFactor_P2</t>
  </si>
  <si>
    <t>Part2 of  STS Scale Factor</t>
  </si>
  <si>
    <t>CP_CIA_FACTOR1_P2</t>
  </si>
  <si>
    <t>Part2 of  STS Factor1</t>
  </si>
  <si>
    <t>CP_CIA_FACTOR0_P2</t>
  </si>
  <si>
    <t>Part2 of STS Factor0</t>
  </si>
  <si>
    <t>RX_CPLED_CONFG6</t>
  </si>
  <si>
    <t>CP_CIA_ScFactor_P5</t>
  </si>
  <si>
    <t>Part5 of  STS Scale Factor</t>
  </si>
  <si>
    <t>CP_CIA_FACTOR1_P5</t>
  </si>
  <si>
    <t>Part5 of  STS Factor1</t>
  </si>
  <si>
    <t>CP_CIA_FACTOR0_P5</t>
  </si>
  <si>
    <t>Part5 of  STS Factor0</t>
  </si>
  <si>
    <t>CP_CIA_ScFactor_P4</t>
  </si>
  <si>
    <t>Part4 of  STS Scale Factor</t>
  </si>
  <si>
    <t>CP_CIA_FACTOR1_P4</t>
  </si>
  <si>
    <t>Part4 of  STS Factor1</t>
  </si>
  <si>
    <t>CP_CIA_FACTOR0_P4</t>
  </si>
  <si>
    <t>Part4 of STS Factor0</t>
  </si>
  <si>
    <t>RX_CPLED_CONFG7</t>
  </si>
  <si>
    <t>CP_CIA_ScFactor_P7</t>
  </si>
  <si>
    <t>Part7 of  STS Scale Factor</t>
  </si>
  <si>
    <t>CP_CIA_FACTOR1_P7</t>
  </si>
  <si>
    <t>Part7 of  STS Factor1</t>
  </si>
  <si>
    <t>CP_CIA_FACTOR0_P7</t>
  </si>
  <si>
    <t>Part7 of  STS Factor0</t>
  </si>
  <si>
    <t>CP_CIA_ScFactor_P6</t>
  </si>
  <si>
    <t>Part6 of  STS Scale Factor</t>
  </si>
  <si>
    <t>CP_CIA_FACTOR1_P6</t>
  </si>
  <si>
    <t>Part6 of  STS Factor1</t>
  </si>
  <si>
    <t>CP_CIA_FACTOR0_P6</t>
  </si>
  <si>
    <t>Part6 of STS Factor0</t>
  </si>
  <si>
    <t>RX_CPLED_CONFG8</t>
  </si>
  <si>
    <t>CP_CIA_ScFactor_P9</t>
  </si>
  <si>
    <t>Part9 of  STS Scale Factor</t>
  </si>
  <si>
    <t>CP_CIA_FACTOR1_P9</t>
  </si>
  <si>
    <t>Part9 of  STS Factor1</t>
  </si>
  <si>
    <t>CP_CIA_FACTOR0_P9</t>
  </si>
  <si>
    <t>Part9 of  STS Factor0</t>
  </si>
  <si>
    <t>CP_CIA_ScFactor_P8</t>
  </si>
  <si>
    <t>Part8 of  STS Scale Factor</t>
  </si>
  <si>
    <t>CP_CIA_FACTOR1_P8</t>
  </si>
  <si>
    <t>Part8 of  STS Factor1</t>
  </si>
  <si>
    <t>CP_CIA_FACTOR0_P8</t>
  </si>
  <si>
    <t>Part8 of STS Factor0</t>
  </si>
  <si>
    <t>RX_CPLED_CONFG9</t>
  </si>
  <si>
    <t>CP_CIA_ScFactor_P11</t>
  </si>
  <si>
    <t>Part11 of  STS Scale Factor</t>
  </si>
  <si>
    <t>CP_CIA_FACTOR1_P11</t>
  </si>
  <si>
    <t>Part11 of  STS Factor1</t>
  </si>
  <si>
    <t>CP_CIA_FACTOR0_P11</t>
  </si>
  <si>
    <t>Part11 of  STS Factor0</t>
  </si>
  <si>
    <t>CP_CIA_ScFactor_P10</t>
  </si>
  <si>
    <t>Part10 of  STS Scale Factor</t>
  </si>
  <si>
    <t>CP_CIA_FACTOR1_P10</t>
  </si>
  <si>
    <t>Part10 of  STS Factor1</t>
  </si>
  <si>
    <t>CP_CIA_FACTOR0_P10</t>
  </si>
  <si>
    <t>Part10 of STS Factor0</t>
  </si>
  <si>
    <t>RX_CPLED_CONFG10</t>
  </si>
  <si>
    <t>CP_CIA_ScFactor_P13</t>
  </si>
  <si>
    <t>Part13 of  STS Scale Factor</t>
  </si>
  <si>
    <t>CP_CIA_FACTOR1_P13</t>
  </si>
  <si>
    <t>Part13 of  STS Factor1</t>
  </si>
  <si>
    <t>CP_CIA_FACTOR0_P13</t>
  </si>
  <si>
    <t>Part13 of  STS Factor0</t>
  </si>
  <si>
    <t>CP_CIA_ScFactor_P12</t>
  </si>
  <si>
    <t>Part12 of  STS Scale Factor</t>
  </si>
  <si>
    <t>CP_CIA_FACTOR1_P12</t>
  </si>
  <si>
    <t>Part12 of  STS Factor1</t>
  </si>
  <si>
    <t>CP_CIA_FACTOR0_P12</t>
  </si>
  <si>
    <t>Part12 of STS Factor0</t>
  </si>
  <si>
    <t>RX_CPLED_CONFG11</t>
  </si>
  <si>
    <t>CP_CIA_ScFactor_P15</t>
  </si>
  <si>
    <t>Part15 of  STS Scale Factor</t>
  </si>
  <si>
    <t>CP_CIA_FACTOR1_P15</t>
  </si>
  <si>
    <t>Part15 of  STS Factor1</t>
  </si>
  <si>
    <t>CP_CIA_FACTOR0_P15</t>
  </si>
  <si>
    <t>Part15 of  STS Factor0</t>
  </si>
  <si>
    <t>CP_CIA_ScFactor_P14</t>
  </si>
  <si>
    <t>Part14 of  STS Scale Factor</t>
  </si>
  <si>
    <t>CP_CIA_FACTOR1_P14</t>
  </si>
  <si>
    <t>Part14 of  STS Factor1</t>
  </si>
  <si>
    <t>CP_CIA_FACTOR0_P14</t>
  </si>
  <si>
    <t>Part14 of STS Factor0</t>
  </si>
  <si>
    <t>RX_CPLED_CONFG12</t>
  </si>
  <si>
    <t>CP_CIA_ScFactor_P17</t>
  </si>
  <si>
    <t>Part17 of  STS Scale Factor</t>
  </si>
  <si>
    <t>CP_CIA_FACTOR1_P17</t>
  </si>
  <si>
    <t>Part17 of  STS Factor1</t>
  </si>
  <si>
    <t>CP_CIA_FACTOR0_P17</t>
  </si>
  <si>
    <t>Part17 of  STS Factor0</t>
  </si>
  <si>
    <t>CP_CIA_ScFactor_P16</t>
  </si>
  <si>
    <t>Part16 of  STS Scale Factor</t>
  </si>
  <si>
    <t>CP_CIA_FACTOR1_P16</t>
  </si>
  <si>
    <t>Part16 of  STS Factor1</t>
  </si>
  <si>
    <t>CP_CIA_FACTOR0_P16</t>
  </si>
  <si>
    <t>Part16 of STS Factor0</t>
  </si>
  <si>
    <t>RX_CPLED_CONFG13</t>
  </si>
  <si>
    <t>CP_CIA_ScFactor_P19</t>
  </si>
  <si>
    <t>Part19 of  STS Scale Factor</t>
  </si>
  <si>
    <t>CP_CIA_FACTOR1_P19</t>
  </si>
  <si>
    <t>Part19 of  STS Factor1</t>
  </si>
  <si>
    <t>CP_CIA_FACTOR0_P19</t>
  </si>
  <si>
    <t>Part19 of  STS Factor0</t>
  </si>
  <si>
    <t>CP_CIA_ScFactor_P18</t>
  </si>
  <si>
    <t>Part18 of  STS Scale Factor</t>
  </si>
  <si>
    <t>CP_CIA_FACTOR1_P18</t>
  </si>
  <si>
    <t>Part18 of  STS Factor1</t>
  </si>
  <si>
    <t>CP_CIA_FACTOR0_P18</t>
  </si>
  <si>
    <t>Part18 of STS Factor0</t>
  </si>
  <si>
    <t>FOC_CONFG</t>
  </si>
  <si>
    <t>FOC_TrackLitFlg</t>
  </si>
  <si>
    <t>Whether TrackLit or calculation inline</t>
  </si>
  <si>
    <t>FOC_INITS</t>
  </si>
  <si>
    <t>Calculate initial Time Accumulation in FOE module</t>
  </si>
  <si>
    <t>FOC_TrackLit</t>
  </si>
  <si>
    <t>Tracker Limit Time in FOC Type1</t>
  </si>
  <si>
    <t>RX_IPLED_CONFG13</t>
  </si>
  <si>
    <t>IP_h_shift_2</t>
  </si>
  <si>
    <t>H_Shift2 Value for LED Type1</t>
  </si>
  <si>
    <t>IP_h_shift_1</t>
  </si>
  <si>
    <t>H_Shift1 Value for LED Type1</t>
  </si>
  <si>
    <t>IP_h_shift_0</t>
  </si>
  <si>
    <t>H_Shift0 Value for LED Type1</t>
  </si>
  <si>
    <t>IP_y3y4Factor</t>
  </si>
  <si>
    <t>y3y4Factor Value for LED Type1</t>
  </si>
  <si>
    <t>IP_y1y2Factor</t>
  </si>
  <si>
    <t>y1y2Factor Value for LED Type1</t>
  </si>
  <si>
    <t>ADC_CONFG1</t>
  </si>
  <si>
    <t>adc_vld_cnt_2nd</t>
  </si>
  <si>
    <t>adc data valid cnt 2nd</t>
  </si>
  <si>
    <t>adc_vld_cnt</t>
  </si>
  <si>
    <t>adc data valid cnt</t>
  </si>
  <si>
    <t>ADC_CONFG2</t>
  </si>
  <si>
    <t>adc_data_q_sel_2nd</t>
  </si>
  <si>
    <t>adc data q data sel</t>
  </si>
  <si>
    <t>adc_data_i_sel_2nd</t>
  </si>
  <si>
    <t>adc_data_q_sel</t>
  </si>
  <si>
    <t>adc_data_i_sel</t>
  </si>
  <si>
    <t>adc data I data sel</t>
  </si>
  <si>
    <t>ADC_CONFG3</t>
  </si>
  <si>
    <t>efuse_prog_cntmax</t>
  </si>
  <si>
    <t>efuse program state cnt max cycle</t>
  </si>
  <si>
    <t>adc_soft_rstn_2nd</t>
  </si>
  <si>
    <t>adc soft rstn</t>
  </si>
  <si>
    <t>adc_rstn_sel_2nd</t>
  </si>
  <si>
    <t>adc rstn sel</t>
  </si>
  <si>
    <t>adc_clk_q_sel_2nd</t>
  </si>
  <si>
    <t>adc_clk_i_sel_2nd</t>
  </si>
  <si>
    <t>adc_soft_rstn</t>
  </si>
  <si>
    <t>adc_rstn_sel</t>
  </si>
  <si>
    <t>adc_clk_q_sel</t>
  </si>
  <si>
    <t>adc_clk_i_sel</t>
  </si>
  <si>
    <t>17</t>
  </si>
  <si>
    <t>STS_CFG</t>
  </si>
  <si>
    <t>DIG_TX/DIG_RX</t>
  </si>
  <si>
    <t>CPS_LEN</t>
  </si>
  <si>
    <t>STS Symbol Length</t>
  </si>
  <si>
    <t>STS_DELTA</t>
  </si>
  <si>
    <r>
      <rPr>
        <sz val="11"/>
        <color rgb="FFFF0000"/>
        <rFont val="Calibri"/>
        <charset val="134"/>
      </rPr>
      <t>BPRF mode</t>
    </r>
    <r>
      <rPr>
        <sz val="11"/>
        <color rgb="FFFF0000"/>
        <rFont val="WenQuanYi Zen Hei Sharp"/>
        <charset val="134"/>
      </rPr>
      <t>，</t>
    </r>
    <r>
      <rPr>
        <sz val="11"/>
        <color rgb="FFFF0000"/>
        <rFont val="Calibri"/>
        <charset val="134"/>
      </rPr>
      <t>0:HPRF  1:BPRF</t>
    </r>
  </si>
  <si>
    <t>STS_SEG_NUM</t>
  </si>
  <si>
    <t>Num of STS segments,0:1 1:2 2:3 3:4</t>
  </si>
  <si>
    <t>STS_IV_P0</t>
  </si>
  <si>
    <t>STS Initial Counter 0~31 in the 128bit</t>
  </si>
  <si>
    <t>STS_IV_P1</t>
  </si>
  <si>
    <t>STS Initial Counter 32~63 in the 128bit</t>
  </si>
  <si>
    <t>STS_IV_P2</t>
  </si>
  <si>
    <t>STS Initial Counter 64~95 in the 128bit</t>
  </si>
  <si>
    <t>STS_IV_P3</t>
  </si>
  <si>
    <t>STS Initial Counter 96~127 in the 128bit</t>
  </si>
  <si>
    <t>STS_KEY_P0</t>
  </si>
  <si>
    <t>STS Initial Key 0~31 in the 128bit</t>
  </si>
  <si>
    <t>STS_KEY_P1</t>
  </si>
  <si>
    <t>STS Initial Key 32~63 in the 128bit</t>
  </si>
  <si>
    <t>STS_KEY_P2</t>
  </si>
  <si>
    <t>STS Initial Key 64~95 in the 128bit</t>
  </si>
  <si>
    <t>STS_KEY_P3</t>
  </si>
  <si>
    <t>STS Initial Key 96~127 in the 128bit</t>
  </si>
  <si>
    <t>STS_CFG1</t>
  </si>
  <si>
    <t>CP_LOADIV</t>
  </si>
  <si>
    <t>Whether using configured STS_IV or read from AON</t>
  </si>
  <si>
    <t>CP_LOADKEY</t>
  </si>
  <si>
    <t>Whether using configured STS_Key or read from AON</t>
  </si>
  <si>
    <t>STS_DBG_CNT</t>
  </si>
  <si>
    <t>STS_Counter_debug</t>
  </si>
  <si>
    <t>Store STS counter in the end of one frame</t>
  </si>
  <si>
    <t>TX_STS_STAMP_H32</t>
  </si>
  <si>
    <t>DIG_TX</t>
  </si>
  <si>
    <t>High 32 bit of Transmit Time Stamp</t>
  </si>
  <si>
    <t>TX_STS_STAMP_L8</t>
  </si>
  <si>
    <t>Low 8 bit of Transmit Time Stamp</t>
  </si>
  <si>
    <t>TX_STS_RAW</t>
  </si>
  <si>
    <t>Transmit Time Stamp raw</t>
  </si>
  <si>
    <t>32'h00000000</t>
  </si>
  <si>
    <t>SFD_Type_Used</t>
  </si>
  <si>
    <t>00000000</t>
  </si>
  <si>
    <t>0</t>
  </si>
  <si>
    <t>SFD_LEN</t>
  </si>
  <si>
    <t>SFD Length : 0:8     1:16</t>
  </si>
  <si>
    <t>SFD_Configed</t>
  </si>
  <si>
    <t xml:space="preserve">Whether Using Configured SFD Sequence or Using Standard SFD </t>
  </si>
  <si>
    <t>SFD_Sequence_Configed</t>
  </si>
  <si>
    <t>32'h0</t>
  </si>
  <si>
    <t>SFD_Sequence</t>
  </si>
  <si>
    <t>Configured SFD Sequence</t>
  </si>
  <si>
    <t>RX_PREAMBLE_CONFIG0</t>
  </si>
  <si>
    <t>GhostFactor1</t>
  </si>
  <si>
    <t>Ghost Factor1</t>
  </si>
  <si>
    <t>GhostThres</t>
  </si>
  <si>
    <t>Ghost Ci Detction Threshold</t>
  </si>
  <si>
    <t>GhostCiDetEn</t>
  </si>
  <si>
    <t>Ghost Ci Detection Enable</t>
  </si>
  <si>
    <t>GhostFactor</t>
  </si>
  <si>
    <t>Ghost Factor</t>
  </si>
  <si>
    <t>GhostGap</t>
  </si>
  <si>
    <t>Ghost gap</t>
  </si>
  <si>
    <t>AGC_Preamble_Configed</t>
  </si>
  <si>
    <t>16'h0</t>
  </si>
  <si>
    <t>Preamble_Detect_Threshold</t>
  </si>
  <si>
    <t>Threshold of maximum correlation value for each 
symbol in the preamble Det module</t>
  </si>
  <si>
    <t>AGC_Preamble_STATE</t>
  </si>
  <si>
    <t>Preamble_Signal_Detected</t>
  </si>
  <si>
    <t>Singal Detected based on the threshold defined</t>
  </si>
  <si>
    <t>MODEL_CFG</t>
  </si>
  <si>
    <t>RIDTAG</t>
  </si>
  <si>
    <t>Device Identifier</t>
  </si>
  <si>
    <t>MODEL</t>
  </si>
  <si>
    <t>The MODEL identifies the device</t>
  </si>
  <si>
    <t>VER</t>
  </si>
  <si>
    <t>Version</t>
  </si>
  <si>
    <t>REV</t>
  </si>
  <si>
    <t>Revision</t>
  </si>
  <si>
    <t>EUI_L32</t>
  </si>
  <si>
    <t>EUI_64_L32</t>
  </si>
  <si>
    <t>Lower 32bit</t>
  </si>
  <si>
    <t>Extended Unique Identifier - 64-bit IEEE device address</t>
  </si>
  <si>
    <t>EUI_H32</t>
  </si>
  <si>
    <t>EUI_64_H32</t>
  </si>
  <si>
    <t>Higher 32bit</t>
  </si>
  <si>
    <t>SHORTADDR</t>
  </si>
  <si>
    <t xml:space="preserve">PAN_ID  </t>
  </si>
  <si>
    <t>PAN Identifier.</t>
  </si>
  <si>
    <t>MAC</t>
  </si>
  <si>
    <t>Short Address.</t>
  </si>
  <si>
    <t>SYS_CFG</t>
  </si>
  <si>
    <t>PDOA_RX1_TIME_En</t>
  </si>
  <si>
    <t>Whether Enable Time Stamp calculation when in PDOA process.  Only  been configured to 1 when PDOA_Det_Mode configure to 1.  This flag  bypass LEDAcc option in RX1 when the enable this mode</t>
  </si>
  <si>
    <t>Extend_Antenna_Flg_RX0</t>
  </si>
  <si>
    <t>Whether Access Two Rx Antennas in the first RX Chain</t>
  </si>
  <si>
    <t>Extend_Antenna_Flg_RX1</t>
  </si>
  <si>
    <t>Whether Access Two Rx Antennas in the second RX Chain</t>
  </si>
  <si>
    <t>CP_RakeEn</t>
  </si>
  <si>
    <t>Whether Using STS Rake Result</t>
  </si>
  <si>
    <t>IP_RakeEn</t>
  </si>
  <si>
    <t>Whether using Preamble Rake Result</t>
  </si>
  <si>
    <t>Resample_Flg</t>
  </si>
  <si>
    <t>Whether Using Extend Resample Flag</t>
  </si>
  <si>
    <t>Phase_Flg</t>
  </si>
  <si>
    <t>Whether using Extend Phase Calculation</t>
  </si>
  <si>
    <t>DIS_DCEn</t>
  </si>
  <si>
    <t>Whether Disable DC Offset</t>
  </si>
  <si>
    <t>FOC_Init</t>
  </si>
  <si>
    <t xml:space="preserve">FOC initial flag </t>
  </si>
  <si>
    <t>DIS_Rake</t>
  </si>
  <si>
    <t>Whether Disable Rake</t>
  </si>
  <si>
    <t>DIS_TRACK</t>
  </si>
  <si>
    <t>Whether Disable Tracking</t>
  </si>
  <si>
    <t>PDOA_EN</t>
  </si>
  <si>
    <t>Whether Enable PDOA</t>
  </si>
  <si>
    <t>FOE_DIS</t>
  </si>
  <si>
    <t>Whether Disable Clock Offset Estimate</t>
  </si>
  <si>
    <t>FAST_AAT</t>
  </si>
  <si>
    <t>FAST AAT Enable Flag</t>
  </si>
  <si>
    <t>CP_SPS</t>
  </si>
  <si>
    <t>STS packet formation 0:sfd phr psdu 1:sfd sts phr psdu  2:null 3:sfd sts</t>
  </si>
  <si>
    <t>AUTO_ACK</t>
  </si>
  <si>
    <t>Auto Ack Enable Flag</t>
  </si>
  <si>
    <t>RXAUTR</t>
  </si>
  <si>
    <t>Auto-Re-Enable Flag</t>
  </si>
  <si>
    <t>SPI</t>
  </si>
  <si>
    <t>RXWTOE</t>
  </si>
  <si>
    <t>Receive Wait Timeout Enable Flag</t>
  </si>
  <si>
    <t>CIA_STS</t>
  </si>
  <si>
    <t>Whether enable STS CIA operation</t>
  </si>
  <si>
    <t>CIA_IPATOV</t>
  </si>
  <si>
    <t>Whether enable Preamble CIA operation</t>
  </si>
  <si>
    <t>SPI_CRCEN</t>
  </si>
  <si>
    <t xml:space="preserve">Whether enable SPI CRC </t>
  </si>
  <si>
    <t>SPI Only</t>
  </si>
  <si>
    <t>PHR_6M8</t>
  </si>
  <si>
    <t>Whether enable 6.8M PHR reception</t>
  </si>
  <si>
    <t>DIG_RX/DIG_TX</t>
  </si>
  <si>
    <t xml:space="preserve">RW </t>
  </si>
  <si>
    <t>PHR_MODE</t>
  </si>
  <si>
    <t xml:space="preserve">Whether using the enhance PHR length </t>
  </si>
  <si>
    <t>DIS_DRXB</t>
  </si>
  <si>
    <t>Whether Disable Double RX Buffer</t>
  </si>
  <si>
    <t>DIS_FCST</t>
  </si>
  <si>
    <t>Whether Disable aotu-FCS Transmission</t>
  </si>
  <si>
    <t>FFEN</t>
  </si>
  <si>
    <t>Whether Enable Frame Filtering</t>
  </si>
  <si>
    <t>SYS_CFG1</t>
  </si>
  <si>
    <t>agc_clk_gaten</t>
  </si>
  <si>
    <t>agc clk gating</t>
  </si>
  <si>
    <t>tx_clk125m_gaten</t>
  </si>
  <si>
    <t>tx 125M clk gating</t>
  </si>
  <si>
    <t>tx_clk500m_gaten</t>
  </si>
  <si>
    <t>tx 500M clk gating</t>
  </si>
  <si>
    <t>LSADRAPE</t>
  </si>
  <si>
    <t>Long Source Address Data Request ACK with PEND Enable.</t>
  </si>
  <si>
    <t>SSADRAPE</t>
  </si>
  <si>
    <t>Short Source Address Data Request ACK with PEND Enable.</t>
  </si>
  <si>
    <t>LE3_PEND</t>
  </si>
  <si>
    <t>Data pending for device at LE3 address.</t>
  </si>
  <si>
    <t>LE2_PEND</t>
  </si>
  <si>
    <t>Data pending for device at LE2 address.</t>
  </si>
  <si>
    <t>LE1_PEND</t>
  </si>
  <si>
    <t>Data pending for device at LE1 address.</t>
  </si>
  <si>
    <t>LE0_PEND</t>
  </si>
  <si>
    <t>Data pending for device at LE0 address.</t>
  </si>
  <si>
    <t>FFIB</t>
  </si>
  <si>
    <t>Frame Filtering allow MAC Implicit Broadcast.</t>
  </si>
  <si>
    <t>FFBC</t>
  </si>
  <si>
    <t>Frame Filtering Behave as PAN Coordinator.</t>
  </si>
  <si>
    <t>FFAE</t>
  </si>
  <si>
    <t>Frame Filtering Allow Extended frames.</t>
  </si>
  <si>
    <t>FFAF</t>
  </si>
  <si>
    <t>Frame Filtering Allow Fragmented/Frack frames.</t>
  </si>
  <si>
    <t>FFAMULT</t>
  </si>
  <si>
    <t>Frame Filtering Allow Multipurpose frames.</t>
  </si>
  <si>
    <t>FFAR</t>
  </si>
  <si>
    <t>Frame Filtering Allow Reserved frame types.</t>
  </si>
  <si>
    <t>FFAM</t>
  </si>
  <si>
    <t>Frame Filtering Allow MAC command frame reception.</t>
  </si>
  <si>
    <t>FFAA</t>
  </si>
  <si>
    <t>Frame Filtering Allow Acknowlegment frame reception.</t>
  </si>
  <si>
    <t>FFAD</t>
  </si>
  <si>
    <t>Frame Filtering Allow Data frame reception.</t>
  </si>
  <si>
    <t>FFAB</t>
  </si>
  <si>
    <t>Frame Filtering Allow Beacon frame reception.</t>
  </si>
  <si>
    <t>TXBUFFER_CNF</t>
  </si>
  <si>
    <t>TXBOFFS</t>
  </si>
  <si>
    <t xml:space="preserve">Start Byte address of the PSDU data in the TxBuffer </t>
  </si>
  <si>
    <t>SPI/DIG_TX</t>
  </si>
  <si>
    <t>TR</t>
  </si>
  <si>
    <t>Ranging Flag</t>
  </si>
  <si>
    <t>TFLEN</t>
  </si>
  <si>
    <t>PSDU Byte Length</t>
  </si>
  <si>
    <t>SYS_CFG2</t>
  </si>
  <si>
    <t>TXBR</t>
  </si>
  <si>
    <t>PSDU bit Rate, 1:850k 2:6.81M 3:27.24M</t>
  </si>
  <si>
    <t>TXPSR</t>
  </si>
  <si>
    <t>Preamble Symbol Length 0:16 1:64 2:1024 3:4096 4:32 5:128 6:256 7:512 8:2048</t>
  </si>
  <si>
    <t>LE_ADDR_CFG0</t>
  </si>
  <si>
    <t>LE_ADDR1</t>
  </si>
  <si>
    <t>Low Energy device 16-bit address. Host may program a 16-bit address of a node for which it has pending data. Then when that node sends a MAC Data Request command, the device will reply with an ACK with PEND bit set. The host can then send data to that device in the following message. LE1_PEND bit must also be set. Note AUTO_ACK bit in SYS_CFG, and frame filtering rules (e.g. to allow MAC commands) in FF_CFG must also be configured.</t>
  </si>
  <si>
    <t>LE_ADDR0</t>
  </si>
  <si>
    <t>Low Energy device 16-bit address. Host may program a 16-bit address of a node for which it has pending data. Then when that node sends a MAC Data Request command, the device will reply with an ACK with PEND bit set. The host can then send data to that device in the following message. LE0_PEND bit must also be set. Note AUTO_ACK bit in SYS_CFG, and frame filtering rules (e.g. to allow MAC commands) in FF_CFG must also be configured.</t>
  </si>
  <si>
    <t>LE_ADDR_CFG1</t>
  </si>
  <si>
    <t>LE_ADDR3</t>
  </si>
  <si>
    <t>Low Energy device 16-bit address. Host may program a 16-bit address of a node for which it has pending data. Then when that node sends a MAC Data Request command, the device will reply with an ACK with PEND bit set. The host can then send data to that device in the following message. LE3_PEND bit must also be set. Note AUTO_ACK bit in SYS_CFG, and frame filtering rules (e.g. to allow MAC commands) in FF_CFG must also be configured.</t>
  </si>
  <si>
    <t>LE_ADDR2</t>
  </si>
  <si>
    <t>Low Energy device 16-bit address. Host may program a 16-bit address of a node for which it has pending data. Then when that node sends a MAC Data Request command, the device will reply with an ACK with PEND bit set. The host can then send data to that device in the following message. LE2_PEND bit must also be set. Note AUTO_ACK bit in SYS_CFG, and frame filtering rules (e.g. to allow MAC commands) in FF_CFG must also be configured.</t>
  </si>
  <si>
    <t>SYS_CFG3</t>
  </si>
  <si>
    <t>RX_PCODE</t>
  </si>
  <si>
    <t>Receive Preamble Index</t>
  </si>
  <si>
    <t>DIG_RX/SPI</t>
  </si>
  <si>
    <t>TX_PCODE</t>
  </si>
  <si>
    <t>Transmit Preamble Index</t>
  </si>
  <si>
    <t>DIG_TX/SPI</t>
  </si>
  <si>
    <t>SFDTYPE</t>
  </si>
  <si>
    <t>SFD mode
0: Legacy SFD8      1:4z SFD8    2:4z SFD16    3:4z SFD4</t>
  </si>
  <si>
    <t>DIG_TX/DIG_RX/SPI</t>
  </si>
  <si>
    <t>CHAN</t>
  </si>
  <si>
    <t>Channel Number
0: #1   1:#2   2:#3    3:#5    4:#6    5:#8     6:#9     7:#10</t>
  </si>
  <si>
    <t>DIG_TX/DIG_RX/RF</t>
  </si>
  <si>
    <t>TX_STAMP_H32</t>
  </si>
  <si>
    <t>TX_STAMP_L8</t>
  </si>
  <si>
    <t>TX_RAW</t>
  </si>
  <si>
    <t>ANTD</t>
  </si>
  <si>
    <t>RX_ANTD</t>
  </si>
  <si>
    <t>16 bit Delay from receive to Antenna</t>
  </si>
  <si>
    <t>TX_ANTD</t>
  </si>
  <si>
    <t>16 bit Delay from Transmit to Antenna</t>
  </si>
  <si>
    <t>CLK_CFG</t>
  </si>
  <si>
    <t>b0b1_dff_2ns_sel</t>
  </si>
  <si>
    <t>TX b0b1 delay 1cycle or not</t>
  </si>
  <si>
    <t>clk_500mhz_pn_edg_sel</t>
  </si>
  <si>
    <t>500MHz clock posedge/negedge select</t>
  </si>
  <si>
    <t>DFDMEM_BASE</t>
  </si>
  <si>
    <t>dfdmem_base</t>
  </si>
  <si>
    <t>dfd mem base data</t>
  </si>
  <si>
    <t>p2s_delay</t>
  </si>
  <si>
    <t>p2s delay clk</t>
  </si>
  <si>
    <t>TEST_CFG1</t>
  </si>
  <si>
    <t>txrx_test_en</t>
  </si>
  <si>
    <t>tx rx test en</t>
  </si>
  <si>
    <t>rd_once</t>
  </si>
  <si>
    <t>read dfd mem once</t>
  </si>
  <si>
    <t>rx_cobr</t>
  </si>
  <si>
    <t>TX  CRC 8 bit dataout reversal</t>
  </si>
  <si>
    <t>rx_cibr</t>
  </si>
  <si>
    <t>TX  CRC 8 bit datain reversal</t>
  </si>
  <si>
    <t>tx_cobr</t>
  </si>
  <si>
    <t>tx_cibr</t>
  </si>
  <si>
    <t>rxwr_mode</t>
  </si>
  <si>
    <t>rx event</t>
  </si>
  <si>
    <t>wr_mode</t>
  </si>
  <si>
    <t>00:TX   01:RX   10:ADC   11:AGC</t>
  </si>
  <si>
    <t>rx0rx1_sel</t>
  </si>
  <si>
    <t>rx0 rx1 data sel</t>
  </si>
  <si>
    <t>ram_wren</t>
  </si>
  <si>
    <t>mem write enable</t>
  </si>
  <si>
    <t>tx_rden</t>
  </si>
  <si>
    <t>mem read enable</t>
  </si>
  <si>
    <t>txdata_sel</t>
  </si>
  <si>
    <t>TX  data sel</t>
  </si>
  <si>
    <t>endian_sel</t>
  </si>
  <si>
    <t>Hard mac rx big or small sel</t>
  </si>
  <si>
    <t>ciamem_base</t>
  </si>
  <si>
    <t>cia mem base addr</t>
  </si>
  <si>
    <t>RX0_AGC_CFG0</t>
  </si>
  <si>
    <t>AGC</t>
  </si>
  <si>
    <t>dfd_tx_en</t>
  </si>
  <si>
    <t>test tx enable</t>
  </si>
  <si>
    <t>dfd_rx_en_2nd</t>
  </si>
  <si>
    <t>test rx enable</t>
  </si>
  <si>
    <t>dfd_rx_en</t>
  </si>
  <si>
    <t>agcdebug_en_2nd</t>
  </si>
  <si>
    <t>agc debug enable</t>
  </si>
  <si>
    <t>agcdebug_en</t>
  </si>
  <si>
    <t>AgcMode</t>
  </si>
  <si>
    <t>0:AGC off
1:Continue AGC two symbol time after preamble done
2:only control VGA and stop AGC after preamble done
3:control LNA-TIA VGA and stop AGC after preamble done</t>
  </si>
  <si>
    <t>Agc_G_Is_Set</t>
  </si>
  <si>
    <t>agc_g(AGC Internal signal) reset when exceeds the threshold</t>
  </si>
  <si>
    <t>Agc_G_Set_Value</t>
  </si>
  <si>
    <t>set agc_g after reset</t>
  </si>
  <si>
    <t>AGC_input_7bit</t>
  </si>
  <si>
    <t>AGC input data type(only ADC7Bit_Flg=1)
0:5bit
1:7bit</t>
  </si>
  <si>
    <t>agc_detector_big_len</t>
  </si>
  <si>
    <t>AGC detector big window length</t>
  </si>
  <si>
    <t>agc_detector_len</t>
  </si>
  <si>
    <t>AGC detector small window length</t>
  </si>
  <si>
    <t>RX0_AGC_CFG1</t>
  </si>
  <si>
    <t>agc_step</t>
  </si>
  <si>
    <t>agc convergence step round</t>
  </si>
  <si>
    <t>agc_detector_threshold_max</t>
  </si>
  <si>
    <t>AGC detector big window threshold max</t>
  </si>
  <si>
    <t>RX0_AGC_CFG2</t>
  </si>
  <si>
    <t>agc_quantiz_step</t>
  </si>
  <si>
    <t>agc gain quantized step</t>
  </si>
  <si>
    <t>desire_value</t>
  </si>
  <si>
    <t>AGC desire value</t>
  </si>
  <si>
    <t>RX0_AGC_CFG3</t>
  </si>
  <si>
    <t>agc_adj_high_power_thr</t>
  </si>
  <si>
    <t>high power judgment threshold</t>
  </si>
  <si>
    <t>agc_adj_low_power_thr</t>
  </si>
  <si>
    <t>low power judgment threshold</t>
  </si>
  <si>
    <t>agc_table_idx</t>
  </si>
  <si>
    <t>vga step</t>
  </si>
  <si>
    <t>agc_quantiz_min</t>
  </si>
  <si>
    <t>agc gain quantiz min value</t>
  </si>
  <si>
    <t>RX0_AGC_CFG4</t>
  </si>
  <si>
    <t>agc_big_step</t>
  </si>
  <si>
    <t>AGC detector big window gain step</t>
  </si>
  <si>
    <t>agc_high_power_adj</t>
  </si>
  <si>
    <t>adjust parameters at high power</t>
  </si>
  <si>
    <t>agc_low_power_adj</t>
  </si>
  <si>
    <t>adjust parameters at low power</t>
  </si>
  <si>
    <t>agc_nor_power_adj</t>
  </si>
  <si>
    <t>adjust parameters at normal power</t>
  </si>
  <si>
    <t>RX0_AGC_CFG5</t>
  </si>
  <si>
    <t>agc_reset_init</t>
  </si>
  <si>
    <t>agc restet init value</t>
  </si>
  <si>
    <t>Agc_Desire_HighPower_Threshold</t>
  </si>
  <si>
    <t>Agc desire HighPower Threshold</t>
  </si>
  <si>
    <t>Agc_Desire_LowPower_Threshold</t>
  </si>
  <si>
    <t>Agc desire LowPower Threshold</t>
  </si>
  <si>
    <t>RX0_AGC_CFG6</t>
  </si>
  <si>
    <t>Agc_HighPower_Desier</t>
  </si>
  <si>
    <t>Agc Desier value for HighPower</t>
  </si>
  <si>
    <t>Agc_NormalPower_Desire</t>
  </si>
  <si>
    <t>Agc Desier value for NormalPower</t>
  </si>
  <si>
    <t>RX0_AGC_CFG7</t>
  </si>
  <si>
    <t>Agc_LowPower_Desire</t>
  </si>
  <si>
    <t>Agc Desier value for LowPower</t>
  </si>
  <si>
    <t>Detector_Len_After_Preamble</t>
  </si>
  <si>
    <t>set detector small window length after preamble done</t>
  </si>
  <si>
    <t>Detcetor_BigLen_After_Preable</t>
  </si>
  <si>
    <t>set detector big window length after preamble done</t>
  </si>
  <si>
    <t>RX0_AGC_STA0</t>
  </si>
  <si>
    <t>Ant_flag</t>
  </si>
  <si>
    <t>agc switch ant flag 0:no switch ant 1:switched ant</t>
  </si>
  <si>
    <t>agc_gain_cnt</t>
  </si>
  <si>
    <t>agc big gain conut</t>
  </si>
  <si>
    <t>agc_to_vga</t>
  </si>
  <si>
    <t>agc result to vga for debug</t>
  </si>
  <si>
    <t>RX0_AGC_STA1</t>
  </si>
  <si>
    <t>agc_mem_index</t>
  </si>
  <si>
    <t>agc data index</t>
  </si>
  <si>
    <t>rx_mem_index</t>
  </si>
  <si>
    <t>rx data index</t>
  </si>
  <si>
    <t>CLK_GAT_CFG</t>
  </si>
  <si>
    <t>rx_clk_gate</t>
  </si>
  <si>
    <t>clk_sw_force=[0];rx0_top_clk_sw_en=[1];];rx0_top_clk_sw_en=[2]</t>
  </si>
  <si>
    <t>RX_ENHANCE_CFG</t>
  </si>
  <si>
    <t>rx_debug</t>
  </si>
  <si>
    <t>hprf_en=rx_debug[0];hprf_mode=rx_debug[2:1];hprf_phrextend=[4:3];vga_gain_ovrd=rx_debug[31];vga_gain_reg=rx_debug[30:25]</t>
  </si>
  <si>
    <t>DW_PHR_CGF</t>
  </si>
  <si>
    <t>Preamble_During_Bit</t>
  </si>
  <si>
    <t>Set bit of PD Region when enable DW PHR Entend Mode</t>
  </si>
  <si>
    <t>PHR_Extend_Mode_1</t>
  </si>
  <si>
    <t>Extend PHR Mode Based on DW Design</t>
  </si>
  <si>
    <t>GAIN_DELAY</t>
  </si>
  <si>
    <t>gain_delay</t>
  </si>
  <si>
    <t>number of cycles to delay the signal of tx_gain_flag</t>
  </si>
  <si>
    <t>RX0_AGC_CFG8</t>
  </si>
  <si>
    <t>After_PRD_Desier</t>
  </si>
  <si>
    <t>the desire value after preamble done</t>
  </si>
  <si>
    <t>Agc_gain_sel</t>
  </si>
  <si>
    <t>0:rx0 agc gain from agc0, rx1 agc gain from agc1
1:rx0 agc gain from agc0, rx1 agc gain from agc0</t>
  </si>
  <si>
    <t>is_Peak_Out</t>
  </si>
  <si>
    <t>whether Output peak based on the big_detection</t>
  </si>
  <si>
    <t>Peak_Out_Threshold</t>
  </si>
  <si>
    <t>Set threshold value for detecting peak</t>
  </si>
  <si>
    <t>RX0_AGC_CFG9</t>
  </si>
  <si>
    <t>agc_detector_threshold_min</t>
  </si>
  <si>
    <t>AGC detector big window threshold min</t>
  </si>
  <si>
    <t>AgcVariableStep</t>
  </si>
  <si>
    <t>Agc Variable Step</t>
  </si>
  <si>
    <t>RX0_AGC_STA2</t>
  </si>
  <si>
    <t>Big_Detect_Value1</t>
  </si>
  <si>
    <t>rx1 output big detect value</t>
  </si>
  <si>
    <t>Big_Detect_Value</t>
  </si>
  <si>
    <t>rx0 output big detect value</t>
  </si>
  <si>
    <t>RX0_AGC_RESET</t>
  </si>
  <si>
    <t>W1P</t>
  </si>
  <si>
    <t>Agc_Signal_Reset1</t>
  </si>
  <si>
    <t>rx1 AGC signal reset to  to initial state</t>
  </si>
  <si>
    <t>Agc_Signal_Reset</t>
  </si>
  <si>
    <t>rx0 AGC signal reset to  to initial state</t>
  </si>
  <si>
    <t>RX0_AGC_CFG10</t>
  </si>
  <si>
    <t>Is_Peak_Detect</t>
  </si>
  <si>
    <t>whether change desireValue according to peakValue? 0:No 1:Yes</t>
  </si>
  <si>
    <t>Default_Max_Gain</t>
  </si>
  <si>
    <t>agc out default max gain</t>
  </si>
  <si>
    <t>Last_gain_Bit_Max</t>
  </si>
  <si>
    <t>AGC last output gain g_bit max</t>
  </si>
  <si>
    <t>Vga_max</t>
  </si>
  <si>
    <t>max Number of Vga table gains</t>
  </si>
  <si>
    <t>Lna_Max</t>
  </si>
  <si>
    <t>max Number of LNA table gains</t>
  </si>
  <si>
    <t>Agc_Out_Mode</t>
  </si>
  <si>
    <t>1: firt gain LNA and then VGA 2:first gain VGA and then LNA</t>
  </si>
  <si>
    <t>Vga_Mode</t>
  </si>
  <si>
    <t>AGC is control VGA?  0:No 1:Yes</t>
  </si>
  <si>
    <t>Lna_Mode</t>
  </si>
  <si>
    <t>AGC is control LNA?  0:No 1:Yes</t>
  </si>
  <si>
    <t>RX0_AGC_CFG11</t>
  </si>
  <si>
    <t>Lna_Fix_Gain_Idx</t>
  </si>
  <si>
    <t>set fixed LNA-TIA gain for AGC_Mode2</t>
  </si>
  <si>
    <t>IQ_Full_Value</t>
  </si>
  <si>
    <t>Set the saturation value of IQ</t>
  </si>
  <si>
    <t>gBit_Ram_Len</t>
  </si>
  <si>
    <t>The number of the last gain stored</t>
  </si>
  <si>
    <t>OutPut_Choose_High_Gain</t>
  </si>
  <si>
    <t>whether the last output gain is larger gain? 0:No 1:Yes</t>
  </si>
  <si>
    <t>Adjust_Agc_Bit</t>
  </si>
  <si>
    <t>Adjust agc g_bit after locked LNA gain</t>
  </si>
  <si>
    <t>Is_Lock_Lna_After_PRD</t>
  </si>
  <si>
    <t>whether lock LNA gain after preamble done? 0:No 1:Yes</t>
  </si>
  <si>
    <t>After_PRD_Detect_Len</t>
  </si>
  <si>
    <t>the AGC small window length after preamble done</t>
  </si>
  <si>
    <t>Lna_Tia_Gain_Table0</t>
  </si>
  <si>
    <t>LnaTiaGainTable</t>
  </si>
  <si>
    <t>Lna_Tia_Gain_Table1</t>
  </si>
  <si>
    <t>Lna_Tia_Gain_Table2</t>
  </si>
  <si>
    <t>Lna_Tia_Gain_Table3</t>
  </si>
  <si>
    <t>Lna_Tia_Gain_Table4</t>
  </si>
  <si>
    <t>Lna_Tia_Gain_Table5</t>
  </si>
  <si>
    <t>B4</t>
  </si>
  <si>
    <t>Lna_Tia_Gain_Table6</t>
  </si>
  <si>
    <t>B8</t>
  </si>
  <si>
    <t>Lna_Tia_Gain_Table7</t>
  </si>
  <si>
    <t>BC</t>
  </si>
  <si>
    <t>Lna_Tia_Gain_Table8</t>
  </si>
  <si>
    <t>Lna_Tia_Gain_Table9</t>
  </si>
  <si>
    <t>Lna_Tia_Gain_Table10</t>
  </si>
  <si>
    <t>Lna_Tia_Gain_Table11</t>
  </si>
  <si>
    <t>Lna_Tia_Gain_Table12</t>
  </si>
  <si>
    <t>RX0_AGC_CFG12</t>
  </si>
  <si>
    <t>Is_Adjust_last_gain</t>
  </si>
  <si>
    <t>whether adjust last gain</t>
  </si>
  <si>
    <t>Adjust_last_Gain_high_Thr</t>
  </si>
  <si>
    <t>adjust last gain threshold for high power</t>
  </si>
  <si>
    <t>Adjust_last_Gain_low_Thr</t>
  </si>
  <si>
    <t>adjust last gain threshold for low power</t>
  </si>
  <si>
    <t>Adjust_Last_High</t>
  </si>
  <si>
    <t>Adjust_Last_Low</t>
  </si>
  <si>
    <t>Adjust_Last_Norm</t>
  </si>
  <si>
    <t>adjust last gain threshold for normal power</t>
  </si>
  <si>
    <t>RX0_AGC_CFG13</t>
  </si>
  <si>
    <t>Agc_Set_Fixed_Gain</t>
  </si>
  <si>
    <t>Whether AGC outputs fixed gain(only for debug)</t>
  </si>
  <si>
    <t>AGC_LNA_TIA_gain</t>
  </si>
  <si>
    <t>AGC output fixed LnaTiaGain(set Lna_Tia_Gain_Table index)</t>
  </si>
  <si>
    <t>AGC_VGA_Gain</t>
  </si>
  <si>
    <t xml:space="preserve">AGC output fixed vga gain </t>
  </si>
  <si>
    <t>RX0_AGC_SWITCH_ANT</t>
  </si>
  <si>
    <t>Set_Restore_Gain</t>
  </si>
  <si>
    <t>set restore gain after switch ant</t>
  </si>
  <si>
    <t>Is_Restore_Gain_Switch_Ant</t>
  </si>
  <si>
    <t>0:only switch ant
1:restore gain after switch ant</t>
  </si>
  <si>
    <t>Ant_Id</t>
  </si>
  <si>
    <t>switch Ant Id 0:tx, 1:rx0, 2:rx1, 3:rx2 (for only rx0)</t>
  </si>
  <si>
    <t>Switch_Ant_Threshold</t>
  </si>
  <si>
    <t>Switch ant threshold for agc_g_bit</t>
  </si>
  <si>
    <t>AGC_Switch_Ant_Mode</t>
  </si>
  <si>
    <t>0:no switch ant
1:switch ant based on AGC
2:switch ant based on AGC and preamble detect
(only for rx0)</t>
  </si>
  <si>
    <t>AGC_Control_Ant</t>
  </si>
  <si>
    <t>AGC_Is_Control_Ant1</t>
  </si>
  <si>
    <t>Whether to switch the analog antenna according to AGC for rx1</t>
  </si>
  <si>
    <t>AGC_Is_Control_Ant</t>
  </si>
  <si>
    <t>Whether to switch the analog antenna according to AGC for rx0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</si>
</sst>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4">
    <font>
      <sz val="11"/>
      <color rgb="FF000000"/>
      <name val="宋体"/>
      <charset val="134"/>
    </font>
    <font>
      <sz val="11"/>
      <name val="宋体"/>
      <charset val="134"/>
    </font>
    <font>
      <sz val="11"/>
      <color rgb="FFFF0000"/>
      <name val="宋体"/>
      <charset val="134"/>
    </font>
    <font>
      <sz val="11"/>
      <color rgb="FFFF0000"/>
      <name val="Calibri"/>
      <charset val="134"/>
    </font>
    <font>
      <b/>
      <sz val="11"/>
      <name val="Calibri"/>
      <charset val="134"/>
    </font>
    <font>
      <sz val="11"/>
      <name val="Calibri"/>
      <charset val="134"/>
    </font>
    <font>
      <sz val="11"/>
      <color rgb="FF000000"/>
      <name val="Calibri"/>
      <charset val="134"/>
    </font>
    <font>
      <b/>
      <sz val="11"/>
      <color rgb="FF000000"/>
      <name val="Calibri"/>
      <charset val="134"/>
    </font>
    <font>
      <sz val="10"/>
      <name val="Calibri"/>
      <charset val="134"/>
    </font>
    <font>
      <sz val="12"/>
      <color rgb="FFFF0000"/>
      <name val="Calibri"/>
      <charset val="134"/>
    </font>
    <font>
      <b/>
      <sz val="11"/>
      <color rgb="FFFF0000"/>
      <name val="Calibri"/>
      <charset val="134"/>
    </font>
    <font>
      <sz val="10.5"/>
      <color rgb="FF333333"/>
      <name val="Arial"/>
      <charset val="134"/>
    </font>
    <font>
      <sz val="11"/>
      <color theme="1"/>
      <name val="Calibri"/>
      <charset val="134"/>
    </font>
    <font>
      <b/>
      <sz val="11"/>
      <color theme="1"/>
      <name val="Calibri"/>
      <charset val="134"/>
    </font>
    <font>
      <sz val="12"/>
      <name val="Calibri"/>
      <charset val="134"/>
    </font>
    <font>
      <sz val="11"/>
      <name val="宋体"/>
      <charset val="134"/>
      <scheme val="minor"/>
    </font>
    <font>
      <b/>
      <sz val="10"/>
      <name val="Calibri"/>
      <charset val="134"/>
    </font>
    <font>
      <sz val="11"/>
      <color theme="1"/>
      <name val="宋体"/>
      <charset val="134"/>
      <scheme val="minor"/>
    </font>
    <font>
      <sz val="10"/>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006100"/>
      <name val="宋体"/>
      <charset val="134"/>
    </font>
    <font>
      <sz val="11"/>
      <color rgb="FF9C0006"/>
      <name val="宋体"/>
      <charset val="134"/>
    </font>
    <font>
      <sz val="11"/>
      <color rgb="FFFF0000"/>
      <name val="WenQuanYi Zen Hei Sharp"/>
      <charset val="134"/>
    </font>
    <font>
      <i/>
      <sz val="11"/>
      <name val="Calibri"/>
      <charset val="134"/>
    </font>
    <font>
      <i/>
      <sz val="11"/>
      <color rgb="FF0000FF"/>
      <name val="Calibri"/>
      <charset val="134"/>
    </font>
    <font>
      <sz val="11"/>
      <color rgb="FF0000FF"/>
      <name val="Calibri"/>
      <charset val="134"/>
    </font>
  </fonts>
  <fills count="42">
    <fill>
      <patternFill patternType="none"/>
    </fill>
    <fill>
      <patternFill patternType="gray125"/>
    </fill>
    <fill>
      <patternFill patternType="solid">
        <fgColor rgb="FFFFFFFF"/>
        <bgColor rgb="FFFFF2CC"/>
      </patternFill>
    </fill>
    <fill>
      <patternFill patternType="solid">
        <fgColor rgb="FFE2EFD9"/>
        <bgColor rgb="FFC6EFCE"/>
      </patternFill>
    </fill>
    <fill>
      <patternFill patternType="solid">
        <fgColor rgb="FFFFFF00"/>
        <bgColor rgb="FFFFFF00"/>
      </patternFill>
    </fill>
    <fill>
      <patternFill patternType="solid">
        <fgColor rgb="FFFFF2CC"/>
        <bgColor rgb="FFE2EFD9"/>
      </patternFill>
    </fill>
    <fill>
      <patternFill patternType="solid">
        <fgColor theme="0"/>
        <bgColor indexed="64"/>
      </patternFill>
    </fill>
    <fill>
      <patternFill patternType="solid">
        <fgColor theme="7" tint="0.799340800195319"/>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FFC6EFCE"/>
        <bgColor rgb="FFE2EFD9"/>
      </patternFill>
    </fill>
    <fill>
      <patternFill patternType="solid">
        <fgColor rgb="FFFFC7CE"/>
        <bgColor rgb="FFCCCCFF"/>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3" fontId="18" fillId="0" borderId="0" applyBorder="0" applyAlignment="0" applyProtection="0"/>
    <xf numFmtId="44" fontId="18" fillId="0" borderId="0" applyBorder="0" applyAlignment="0" applyProtection="0"/>
    <xf numFmtId="9" fontId="18" fillId="0" borderId="0" applyBorder="0" applyAlignment="0" applyProtection="0"/>
    <xf numFmtId="41" fontId="18" fillId="0" borderId="0" applyBorder="0" applyAlignment="0" applyProtection="0"/>
    <xf numFmtId="42" fontId="18" fillId="0" borderId="0" applyBorder="0" applyAlignment="0" applyProtection="0"/>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7" fillId="9" borderId="10"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1" applyNumberFormat="0" applyFill="0" applyAlignment="0" applyProtection="0">
      <alignment vertical="center"/>
    </xf>
    <xf numFmtId="0" fontId="25" fillId="0" borderId="11" applyNumberFormat="0" applyFill="0" applyAlignment="0" applyProtection="0">
      <alignment vertical="center"/>
    </xf>
    <xf numFmtId="0" fontId="26" fillId="0" borderId="12" applyNumberFormat="0" applyFill="0" applyAlignment="0" applyProtection="0">
      <alignment vertical="center"/>
    </xf>
    <xf numFmtId="0" fontId="26" fillId="0" borderId="0" applyNumberFormat="0" applyFill="0" applyBorder="0" applyAlignment="0" applyProtection="0">
      <alignment vertical="center"/>
    </xf>
    <xf numFmtId="0" fontId="27" fillId="10" borderId="13" applyNumberFormat="0" applyAlignment="0" applyProtection="0">
      <alignment vertical="center"/>
    </xf>
    <xf numFmtId="0" fontId="28" fillId="11" borderId="14" applyNumberFormat="0" applyAlignment="0" applyProtection="0">
      <alignment vertical="center"/>
    </xf>
    <xf numFmtId="0" fontId="29" fillId="11" borderId="13" applyNumberFormat="0" applyAlignment="0" applyProtection="0">
      <alignment vertical="center"/>
    </xf>
    <xf numFmtId="0" fontId="30" fillId="12" borderId="15" applyNumberFormat="0" applyAlignment="0" applyProtection="0">
      <alignment vertical="center"/>
    </xf>
    <xf numFmtId="0" fontId="31" fillId="0" borderId="16" applyNumberFormat="0" applyFill="0" applyAlignment="0" applyProtection="0">
      <alignment vertical="center"/>
    </xf>
    <xf numFmtId="0" fontId="32" fillId="0" borderId="17" applyNumberFormat="0" applyFill="0" applyAlignment="0" applyProtection="0">
      <alignment vertical="center"/>
    </xf>
    <xf numFmtId="0" fontId="33" fillId="13" borderId="0" applyNumberFormat="0" applyBorder="0" applyAlignment="0" applyProtection="0">
      <alignment vertical="center"/>
    </xf>
    <xf numFmtId="0" fontId="34"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6" fillId="35" borderId="0" applyNumberFormat="0" applyBorder="0" applyAlignment="0" applyProtection="0">
      <alignment vertical="center"/>
    </xf>
    <xf numFmtId="0" fontId="36" fillId="36" borderId="0" applyNumberFormat="0" applyBorder="0" applyAlignment="0" applyProtection="0">
      <alignment vertical="center"/>
    </xf>
    <xf numFmtId="0" fontId="37" fillId="37" borderId="0" applyNumberFormat="0" applyBorder="0" applyAlignment="0" applyProtection="0">
      <alignment vertical="center"/>
    </xf>
    <xf numFmtId="0" fontId="37" fillId="38" borderId="0" applyNumberFormat="0" applyBorder="0" applyAlignment="0" applyProtection="0">
      <alignment vertical="center"/>
    </xf>
    <xf numFmtId="0" fontId="36" fillId="39" borderId="0" applyNumberFormat="0" applyBorder="0" applyAlignment="0" applyProtection="0">
      <alignment vertical="center"/>
    </xf>
    <xf numFmtId="0" fontId="38" fillId="40" borderId="0" applyBorder="0" applyProtection="0">
      <alignment vertical="center"/>
    </xf>
    <xf numFmtId="0" fontId="0" fillId="0" borderId="0">
      <alignment vertical="center"/>
    </xf>
    <xf numFmtId="0" fontId="39" fillId="41" borderId="0" applyBorder="0" applyProtection="0">
      <alignment vertical="center"/>
    </xf>
  </cellStyleXfs>
  <cellXfs count="230">
    <xf numFmtId="0" fontId="0" fillId="0" borderId="0" xfId="0">
      <alignment vertical="center"/>
    </xf>
    <xf numFmtId="0" fontId="1" fillId="0" borderId="0" xfId="0" applyFont="1" applyAlignment="1">
      <alignment vertical="center"/>
    </xf>
    <xf numFmtId="0" fontId="0" fillId="2" borderId="0" xfId="0" applyFill="1" applyAlignment="1">
      <alignment vertical="center"/>
    </xf>
    <xf numFmtId="0" fontId="2" fillId="0" borderId="0" xfId="0" applyFont="1">
      <alignment vertical="center"/>
    </xf>
    <xf numFmtId="0" fontId="2" fillId="0" borderId="0" xfId="0" applyFont="1" applyAlignment="1">
      <alignment vertical="center"/>
    </xf>
    <xf numFmtId="0" fontId="3" fillId="2" borderId="1" xfId="0" applyFont="1" applyFill="1" applyBorder="1" applyAlignment="1">
      <alignment horizontal="left" vertical="center"/>
    </xf>
    <xf numFmtId="0" fontId="4" fillId="3" borderId="1" xfId="0"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5" fillId="4" borderId="1" xfId="0" applyNumberFormat="1" applyFont="1" applyFill="1" applyBorder="1" applyAlignment="1">
      <alignment horizontal="left" vertical="center"/>
    </xf>
    <xf numFmtId="0" fontId="5" fillId="4" borderId="1" xfId="0" applyFont="1" applyFill="1" applyBorder="1" applyAlignment="1">
      <alignment horizontal="left" vertical="center"/>
    </xf>
    <xf numFmtId="0" fontId="5" fillId="4" borderId="1" xfId="49" applyFont="1" applyFill="1" applyBorder="1" applyAlignment="1" applyProtection="1">
      <alignment horizontal="left" vertical="center"/>
    </xf>
    <xf numFmtId="0" fontId="4" fillId="4" borderId="1" xfId="0" applyFont="1" applyFill="1" applyBorder="1" applyAlignment="1">
      <alignment horizontal="left" vertical="center"/>
    </xf>
    <xf numFmtId="0" fontId="6" fillId="0" borderId="1" xfId="0" applyFont="1" applyBorder="1" applyAlignment="1">
      <alignment vertical="center"/>
    </xf>
    <xf numFmtId="49" fontId="6" fillId="0" borderId="1" xfId="0" applyNumberFormat="1" applyFont="1" applyBorder="1" applyAlignment="1">
      <alignment vertical="center"/>
    </xf>
    <xf numFmtId="0" fontId="5" fillId="5" borderId="1" xfId="0" applyFont="1" applyFill="1" applyBorder="1" applyAlignment="1">
      <alignment horizontal="left" vertical="center"/>
    </xf>
    <xf numFmtId="0" fontId="5" fillId="0" borderId="1" xfId="0" applyFont="1" applyBorder="1" applyAlignment="1">
      <alignment horizontal="left" vertical="center"/>
    </xf>
    <xf numFmtId="0" fontId="5" fillId="2" borderId="1" xfId="0" applyFont="1" applyFill="1" applyBorder="1" applyAlignment="1">
      <alignment horizontal="left" vertical="center"/>
    </xf>
    <xf numFmtId="0" fontId="6" fillId="0" borderId="1" xfId="0" applyFont="1" applyBorder="1" applyAlignment="1">
      <alignment horizontal="justify" vertical="center"/>
    </xf>
    <xf numFmtId="0" fontId="5" fillId="0" borderId="1" xfId="0" applyFont="1" applyBorder="1" applyAlignment="1">
      <alignment vertical="center"/>
    </xf>
    <xf numFmtId="49" fontId="5" fillId="0" borderId="1" xfId="0" applyNumberFormat="1" applyFont="1" applyBorder="1" applyAlignment="1">
      <alignment vertical="center"/>
    </xf>
    <xf numFmtId="0" fontId="5" fillId="0" borderId="1" xfId="0" applyFont="1" applyBorder="1" applyAlignment="1">
      <alignment horizontal="justify" vertical="center"/>
    </xf>
    <xf numFmtId="0" fontId="6" fillId="5" borderId="1" xfId="0" applyFont="1" applyFill="1" applyBorder="1" applyAlignment="1">
      <alignment horizontal="left" vertical="center"/>
    </xf>
    <xf numFmtId="0" fontId="6" fillId="0" borderId="1" xfId="0" applyFont="1" applyBorder="1" applyAlignment="1">
      <alignment horizontal="left" vertical="center"/>
    </xf>
    <xf numFmtId="0" fontId="5" fillId="5" borderId="1" xfId="50" applyFont="1" applyFill="1" applyBorder="1" applyAlignment="1">
      <alignment horizontal="left" vertical="center"/>
    </xf>
    <xf numFmtId="0" fontId="3" fillId="0" borderId="1" xfId="0" applyFont="1" applyBorder="1" applyAlignment="1">
      <alignment horizontal="left" vertical="center"/>
    </xf>
    <xf numFmtId="0" fontId="4" fillId="3" borderId="2"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6" fillId="2" borderId="0" xfId="0" applyFont="1" applyFill="1" applyAlignment="1">
      <alignment horizontal="center" vertical="center"/>
    </xf>
    <xf numFmtId="0" fontId="5" fillId="4" borderId="2" xfId="0" applyFont="1" applyFill="1" applyBorder="1" applyAlignment="1">
      <alignment horizontal="left" vertical="center"/>
    </xf>
    <xf numFmtId="0" fontId="6" fillId="4" borderId="1" xfId="0" applyFont="1" applyFill="1" applyBorder="1" applyAlignment="1">
      <alignment horizontal="left" vertical="center"/>
    </xf>
    <xf numFmtId="0" fontId="5" fillId="5" borderId="2" xfId="0" applyFont="1" applyFill="1" applyBorder="1" applyAlignment="1">
      <alignment horizontal="left" vertical="center"/>
    </xf>
    <xf numFmtId="0" fontId="5" fillId="4" borderId="1" xfId="0" applyFont="1" applyFill="1" applyBorder="1" applyAlignment="1">
      <alignment horizontal="left" vertical="center" wrapText="1"/>
    </xf>
    <xf numFmtId="0" fontId="4" fillId="3" borderId="3"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0" xfId="0" applyFont="1" applyFill="1" applyAlignment="1">
      <alignment horizontal="center" vertical="center"/>
    </xf>
    <xf numFmtId="0" fontId="6" fillId="2" borderId="1" xfId="0" applyFont="1" applyFill="1" applyBorder="1" applyAlignment="1">
      <alignment horizontal="left" vertical="center"/>
    </xf>
    <xf numFmtId="0" fontId="6" fillId="5" borderId="2" xfId="0" applyFont="1" applyFill="1" applyBorder="1" applyAlignment="1">
      <alignment horizontal="left" vertical="center"/>
    </xf>
    <xf numFmtId="0" fontId="5" fillId="2" borderId="3" xfId="0" applyFont="1" applyFill="1" applyBorder="1" applyAlignment="1">
      <alignment horizontal="left" vertical="center"/>
    </xf>
    <xf numFmtId="0" fontId="6" fillId="0" borderId="1" xfId="0" applyFont="1" applyBorder="1" applyAlignment="1">
      <alignment horizontal="center" vertical="center"/>
    </xf>
    <xf numFmtId="0" fontId="7" fillId="4" borderId="1" xfId="0" applyFont="1" applyFill="1" applyBorder="1" applyAlignment="1">
      <alignment vertical="center"/>
    </xf>
    <xf numFmtId="0" fontId="6" fillId="2" borderId="1" xfId="0" applyFont="1" applyFill="1" applyBorder="1" applyAlignment="1">
      <alignment vertical="center"/>
    </xf>
    <xf numFmtId="0" fontId="7" fillId="4" borderId="1" xfId="0" applyFont="1" applyFill="1" applyBorder="1" applyAlignment="1">
      <alignment horizontal="left" vertical="center" wrapText="1"/>
    </xf>
    <xf numFmtId="0" fontId="8" fillId="0" borderId="1" xfId="0" applyFont="1" applyBorder="1" applyAlignment="1">
      <alignment horizontal="left" vertical="center"/>
    </xf>
    <xf numFmtId="49" fontId="5" fillId="2" borderId="1" xfId="0" applyNumberFormat="1" applyFont="1" applyFill="1" applyBorder="1" applyAlignment="1">
      <alignment horizontal="left" vertical="center"/>
    </xf>
    <xf numFmtId="49" fontId="5" fillId="4" borderId="1" xfId="50" applyNumberFormat="1" applyFont="1" applyFill="1" applyBorder="1" applyAlignment="1">
      <alignment horizontal="left" vertical="center"/>
    </xf>
    <xf numFmtId="0" fontId="6" fillId="4" borderId="1" xfId="0" applyFont="1" applyFill="1" applyBorder="1" applyAlignment="1">
      <alignment vertical="center"/>
    </xf>
    <xf numFmtId="0" fontId="6" fillId="0" borderId="1" xfId="0" applyFont="1" applyBorder="1" applyAlignment="1">
      <alignment vertical="center" wrapText="1"/>
    </xf>
    <xf numFmtId="0" fontId="0" fillId="0" borderId="1" xfId="0" applyBorder="1" applyAlignment="1">
      <alignment horizontal="left" vertical="center"/>
    </xf>
    <xf numFmtId="0" fontId="6" fillId="4" borderId="1" xfId="0" applyFont="1" applyFill="1" applyBorder="1" applyAlignment="1">
      <alignment horizontal="left" vertical="center" wrapText="1"/>
    </xf>
    <xf numFmtId="0" fontId="6" fillId="2" borderId="4" xfId="0" applyFont="1" applyFill="1" applyBorder="1" applyAlignment="1">
      <alignment horizontal="left" vertical="center"/>
    </xf>
    <xf numFmtId="0" fontId="3" fillId="5" borderId="1" xfId="50" applyFont="1" applyFill="1" applyBorder="1" applyAlignment="1">
      <alignment horizontal="left" vertical="center"/>
    </xf>
    <xf numFmtId="0" fontId="3" fillId="6" borderId="1" xfId="0" applyFont="1" applyFill="1" applyBorder="1" applyAlignment="1">
      <alignment horizontal="left" vertical="center"/>
    </xf>
    <xf numFmtId="0" fontId="3" fillId="7" borderId="1" xfId="0" applyFont="1" applyFill="1" applyBorder="1" applyAlignment="1">
      <alignment horizontal="left" vertical="center"/>
    </xf>
    <xf numFmtId="0" fontId="9" fillId="0" borderId="1" xfId="0" applyFont="1" applyFill="1" applyBorder="1" applyAlignment="1">
      <alignment horizontal="left" vertical="center"/>
    </xf>
    <xf numFmtId="0" fontId="5" fillId="6" borderId="1" xfId="0" applyFont="1" applyFill="1" applyBorder="1" applyAlignment="1">
      <alignment horizontal="left" vertical="center"/>
    </xf>
    <xf numFmtId="0" fontId="5" fillId="7" borderId="1" xfId="0" applyFont="1" applyFill="1" applyBorder="1" applyAlignment="1">
      <alignment horizontal="left" vertical="center"/>
    </xf>
    <xf numFmtId="0" fontId="4" fillId="2" borderId="1" xfId="0" applyFont="1" applyFill="1" applyBorder="1" applyAlignment="1">
      <alignment horizontal="left" vertical="center"/>
    </xf>
    <xf numFmtId="0" fontId="10" fillId="2" borderId="1" xfId="0" applyFont="1" applyFill="1" applyBorder="1" applyAlignment="1">
      <alignment horizontal="left" vertical="center"/>
    </xf>
    <xf numFmtId="0" fontId="3" fillId="5" borderId="1" xfId="0" applyFont="1" applyFill="1" applyBorder="1" applyAlignment="1">
      <alignment horizontal="left" vertical="center"/>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3" fillId="2" borderId="3" xfId="0" applyFont="1" applyFill="1" applyBorder="1" applyAlignment="1">
      <alignment horizontal="left" vertical="center"/>
    </xf>
    <xf numFmtId="0" fontId="2" fillId="2" borderId="0" xfId="0" applyFont="1" applyFill="1" applyAlignment="1">
      <alignment vertical="center"/>
    </xf>
    <xf numFmtId="0" fontId="5" fillId="6" borderId="1" xfId="0" applyFont="1" applyFill="1" applyBorder="1" applyAlignment="1">
      <alignment horizontal="left" vertical="center" wrapText="1"/>
    </xf>
    <xf numFmtId="0" fontId="1" fillId="2" borderId="0" xfId="0" applyFont="1" applyFill="1" applyAlignment="1">
      <alignment vertical="center"/>
    </xf>
    <xf numFmtId="0" fontId="11" fillId="0" borderId="0" xfId="0" applyFont="1" applyAlignment="1">
      <alignment vertical="center"/>
    </xf>
    <xf numFmtId="49" fontId="12" fillId="4" borderId="1" xfId="0" applyNumberFormat="1" applyFont="1" applyFill="1" applyBorder="1" applyAlignment="1">
      <alignment horizontal="left" vertical="center"/>
    </xf>
    <xf numFmtId="49" fontId="12" fillId="4" borderId="1" xfId="50" applyNumberFormat="1" applyFont="1" applyFill="1" applyBorder="1" applyAlignment="1">
      <alignment horizontal="left" vertical="center"/>
    </xf>
    <xf numFmtId="0" fontId="12" fillId="4" borderId="1" xfId="0" applyFont="1" applyFill="1" applyBorder="1" applyAlignment="1">
      <alignment horizontal="left" vertical="center"/>
    </xf>
    <xf numFmtId="0" fontId="12" fillId="4" borderId="1" xfId="49" applyFont="1" applyFill="1" applyBorder="1" applyAlignment="1" applyProtection="1">
      <alignment horizontal="left" vertical="center"/>
    </xf>
    <xf numFmtId="0" fontId="13" fillId="4" borderId="1" xfId="0" applyFont="1" applyFill="1" applyBorder="1" applyAlignment="1">
      <alignment horizontal="left" vertical="center" wrapText="1"/>
    </xf>
    <xf numFmtId="0" fontId="12" fillId="2" borderId="3" xfId="0" applyFont="1" applyFill="1" applyBorder="1" applyAlignment="1">
      <alignment horizontal="left" vertical="center"/>
    </xf>
    <xf numFmtId="0" fontId="12" fillId="5" borderId="3" xfId="50" applyFont="1" applyFill="1" applyBorder="1" applyAlignment="1">
      <alignment horizontal="left" vertical="center"/>
    </xf>
    <xf numFmtId="0" fontId="12" fillId="5" borderId="3" xfId="0" applyFont="1" applyFill="1" applyBorder="1" applyAlignment="1">
      <alignment horizontal="left" vertical="center"/>
    </xf>
    <xf numFmtId="0" fontId="12" fillId="2" borderId="1" xfId="0" applyFont="1" applyFill="1" applyBorder="1" applyAlignment="1">
      <alignment horizontal="left" vertical="center"/>
    </xf>
    <xf numFmtId="0" fontId="12" fillId="0" borderId="1" xfId="0" applyFont="1" applyBorder="1" applyAlignment="1">
      <alignment horizontal="left" vertical="center"/>
    </xf>
    <xf numFmtId="0" fontId="12" fillId="5" borderId="1" xfId="0" applyFont="1" applyFill="1" applyBorder="1" applyAlignment="1">
      <alignment horizontal="left" vertical="center"/>
    </xf>
    <xf numFmtId="0" fontId="12" fillId="5" borderId="1" xfId="50" applyFont="1" applyFill="1" applyBorder="1" applyAlignment="1">
      <alignment horizontal="left" vertical="center"/>
    </xf>
    <xf numFmtId="49" fontId="5" fillId="8" borderId="1" xfId="0" applyNumberFormat="1" applyFont="1" applyFill="1" applyBorder="1" applyAlignment="1">
      <alignment horizontal="left" vertical="center"/>
    </xf>
    <xf numFmtId="0" fontId="5" fillId="8" borderId="1" xfId="0" applyFont="1" applyFill="1" applyBorder="1" applyAlignment="1">
      <alignment horizontal="left" vertical="center"/>
    </xf>
    <xf numFmtId="0" fontId="5" fillId="8" borderId="1" xfId="22" applyFont="1" applyFill="1" applyBorder="1" applyAlignment="1">
      <alignment horizontal="left" vertical="center"/>
    </xf>
    <xf numFmtId="0" fontId="4" fillId="8" borderId="1" xfId="0" applyFont="1" applyFill="1" applyBorder="1" applyAlignment="1">
      <alignment horizontal="left" vertical="center"/>
    </xf>
    <xf numFmtId="0" fontId="5" fillId="0" borderId="1" xfId="0" applyFont="1" applyFill="1" applyBorder="1" applyAlignment="1">
      <alignment vertical="center"/>
    </xf>
    <xf numFmtId="0" fontId="5" fillId="0" borderId="1" xfId="0" applyFont="1" applyFill="1" applyBorder="1" applyAlignment="1">
      <alignment horizontal="left" vertical="center"/>
    </xf>
    <xf numFmtId="49" fontId="5" fillId="8" borderId="1" xfId="50" applyNumberFormat="1" applyFont="1" applyFill="1" applyBorder="1" applyAlignment="1">
      <alignment horizontal="left" vertical="center"/>
    </xf>
    <xf numFmtId="0" fontId="4" fillId="8" borderId="1" xfId="0" applyFont="1" applyFill="1" applyBorder="1" applyAlignment="1">
      <alignment horizontal="left" vertical="center" wrapText="1"/>
    </xf>
    <xf numFmtId="49" fontId="5" fillId="0" borderId="1" xfId="0" applyNumberFormat="1" applyFont="1" applyFill="1" applyBorder="1" applyAlignment="1">
      <alignment horizontal="left" vertical="center"/>
    </xf>
    <xf numFmtId="49" fontId="5" fillId="0" borderId="1" xfId="50" applyNumberFormat="1" applyFont="1" applyFill="1" applyBorder="1" applyAlignment="1">
      <alignment horizontal="left" vertical="center"/>
    </xf>
    <xf numFmtId="0" fontId="5" fillId="0" borderId="1" xfId="22" applyFont="1" applyFill="1" applyBorder="1" applyAlignment="1">
      <alignment horizontal="left" vertical="center"/>
    </xf>
    <xf numFmtId="0" fontId="14" fillId="0" borderId="1" xfId="0" applyFont="1" applyFill="1" applyBorder="1" applyAlignment="1">
      <alignment horizontal="left" vertical="center"/>
    </xf>
    <xf numFmtId="0" fontId="4" fillId="0" borderId="1" xfId="0" applyFont="1" applyFill="1" applyBorder="1" applyAlignment="1">
      <alignment horizontal="left" vertical="center"/>
    </xf>
    <xf numFmtId="0" fontId="5" fillId="7" borderId="1" xfId="50" applyFont="1" applyFill="1" applyBorder="1" applyAlignment="1">
      <alignment horizontal="left" vertical="center"/>
    </xf>
    <xf numFmtId="0" fontId="12" fillId="4" borderId="1" xfId="0" applyFont="1" applyFill="1" applyBorder="1" applyAlignment="1">
      <alignment horizontal="left" vertical="center" wrapText="1"/>
    </xf>
    <xf numFmtId="0" fontId="5" fillId="8" borderId="2" xfId="0" applyFont="1" applyFill="1" applyBorder="1" applyAlignment="1">
      <alignment horizontal="left" vertical="center"/>
    </xf>
    <xf numFmtId="0" fontId="5" fillId="0" borderId="3" xfId="0" applyFont="1" applyFill="1" applyBorder="1" applyAlignment="1">
      <alignment horizontal="left" vertical="center"/>
    </xf>
    <xf numFmtId="0" fontId="5" fillId="0" borderId="1" xfId="0" applyFont="1" applyFill="1" applyBorder="1" applyAlignment="1">
      <alignment vertical="center" wrapText="1"/>
    </xf>
    <xf numFmtId="0" fontId="5" fillId="7" borderId="2" xfId="0" applyFont="1" applyFill="1" applyBorder="1" applyAlignment="1">
      <alignment horizontal="left" vertical="center"/>
    </xf>
    <xf numFmtId="0" fontId="5" fillId="0" borderId="5" xfId="0" applyFont="1" applyFill="1" applyBorder="1" applyAlignment="1">
      <alignment horizontal="left" vertical="center"/>
    </xf>
    <xf numFmtId="0" fontId="5" fillId="8" borderId="1" xfId="0" applyFont="1" applyFill="1" applyBorder="1" applyAlignment="1">
      <alignment horizontal="left" vertical="center" wrapText="1"/>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1" xfId="0" applyFont="1" applyFill="1" applyBorder="1" applyAlignment="1">
      <alignment horizontal="left" vertical="center" wrapText="1"/>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15" fillId="0" borderId="0" xfId="0" applyFont="1" applyFill="1" applyAlignment="1">
      <alignment vertical="center"/>
    </xf>
    <xf numFmtId="0" fontId="6"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0" borderId="1" xfId="0" applyFont="1" applyBorder="1" applyAlignment="1">
      <alignment horizontal="center" vertical="center"/>
    </xf>
    <xf numFmtId="0" fontId="3" fillId="4" borderId="1" xfId="0" applyFont="1" applyFill="1" applyBorder="1" applyAlignment="1">
      <alignment horizontal="center" vertical="center"/>
    </xf>
    <xf numFmtId="0" fontId="0" fillId="0" borderId="0" xfId="50" applyAlignment="1">
      <alignment vertical="center"/>
    </xf>
    <xf numFmtId="0" fontId="16" fillId="3" borderId="1" xfId="50" applyFont="1" applyFill="1" applyBorder="1" applyAlignment="1">
      <alignment horizontal="center" vertical="center" wrapText="1"/>
    </xf>
    <xf numFmtId="49" fontId="16" fillId="3" borderId="1" xfId="50" applyNumberFormat="1" applyFont="1" applyFill="1" applyBorder="1" applyAlignment="1">
      <alignment horizontal="center" vertical="center" wrapText="1"/>
    </xf>
    <xf numFmtId="0" fontId="5" fillId="2" borderId="1" xfId="0" applyFont="1" applyFill="1" applyBorder="1" applyAlignment="1">
      <alignment vertical="center"/>
    </xf>
    <xf numFmtId="49" fontId="3" fillId="4" borderId="1" xfId="0" applyNumberFormat="1" applyFont="1" applyFill="1" applyBorder="1" applyAlignment="1">
      <alignment horizontal="left" vertical="center"/>
    </xf>
    <xf numFmtId="49" fontId="3" fillId="4" borderId="1" xfId="50" applyNumberFormat="1" applyFont="1" applyFill="1" applyBorder="1" applyAlignment="1">
      <alignment horizontal="left" vertical="center"/>
    </xf>
    <xf numFmtId="0" fontId="3" fillId="4" borderId="1" xfId="0" applyFont="1" applyFill="1" applyBorder="1" applyAlignment="1">
      <alignment horizontal="left" vertical="center"/>
    </xf>
    <xf numFmtId="0" fontId="3" fillId="4" borderId="1" xfId="49" applyFont="1" applyFill="1" applyBorder="1" applyAlignment="1" applyProtection="1">
      <alignment horizontal="left" vertical="center"/>
    </xf>
    <xf numFmtId="0" fontId="10" fillId="4" borderId="1" xfId="0" applyFont="1" applyFill="1" applyBorder="1" applyAlignment="1">
      <alignment horizontal="left" vertical="center" wrapText="1"/>
    </xf>
    <xf numFmtId="0" fontId="10" fillId="4" borderId="1" xfId="0" applyFont="1" applyFill="1" applyBorder="1" applyAlignment="1">
      <alignment horizontal="left" vertical="center"/>
    </xf>
    <xf numFmtId="0" fontId="3" fillId="0" borderId="1" xfId="0" applyFont="1" applyBorder="1" applyAlignment="1">
      <alignment vertical="center"/>
    </xf>
    <xf numFmtId="0" fontId="3" fillId="0" borderId="1" xfId="0" applyFont="1" applyBorder="1" applyAlignment="1">
      <alignment horizontal="justify" vertical="center"/>
    </xf>
    <xf numFmtId="0" fontId="16" fillId="3" borderId="1" xfId="50" applyFont="1" applyFill="1" applyBorder="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4" borderId="1" xfId="0" applyFont="1" applyFill="1" applyBorder="1" applyAlignment="1">
      <alignment vertical="center"/>
    </xf>
    <xf numFmtId="0" fontId="5" fillId="0" borderId="1" xfId="0" applyFont="1" applyBorder="1" applyAlignment="1">
      <alignment vertical="center" wrapText="1"/>
    </xf>
    <xf numFmtId="0" fontId="3" fillId="4" borderId="1" xfId="0" applyFont="1" applyFill="1" applyBorder="1" applyAlignment="1">
      <alignment horizontal="left" vertical="center" wrapText="1"/>
    </xf>
    <xf numFmtId="0" fontId="3" fillId="2" borderId="3"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4" xfId="0" applyFont="1" applyFill="1" applyBorder="1" applyAlignment="1">
      <alignment horizontal="center" vertical="center"/>
    </xf>
    <xf numFmtId="0" fontId="3" fillId="4" borderId="2" xfId="0" applyFont="1" applyFill="1" applyBorder="1" applyAlignment="1">
      <alignment horizontal="left" vertical="center"/>
    </xf>
    <xf numFmtId="0" fontId="3" fillId="0" borderId="1" xfId="0" applyFont="1" applyBorder="1" applyAlignment="1">
      <alignment horizontal="center" vertical="center"/>
    </xf>
    <xf numFmtId="0" fontId="3" fillId="2" borderId="0" xfId="0" applyFont="1" applyFill="1" applyAlignment="1">
      <alignment horizontal="center" vertical="center"/>
    </xf>
    <xf numFmtId="0" fontId="3" fillId="0" borderId="1" xfId="0" applyFont="1" applyBorder="1" applyAlignment="1">
      <alignment vertical="center" wrapText="1"/>
    </xf>
    <xf numFmtId="0" fontId="3" fillId="5" borderId="2" xfId="0" applyFont="1" applyFill="1" applyBorder="1" applyAlignment="1">
      <alignment horizontal="left"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4" fillId="4" borderId="1" xfId="0" applyFont="1" applyFill="1" applyBorder="1" applyAlignment="1">
      <alignment horizontal="left" vertical="center" wrapText="1"/>
    </xf>
    <xf numFmtId="0" fontId="5" fillId="0" borderId="1" xfId="50" applyFont="1" applyBorder="1" applyAlignment="1">
      <alignment horizontal="left" vertical="center"/>
    </xf>
    <xf numFmtId="0" fontId="6" fillId="3" borderId="1" xfId="0" applyFont="1" applyFill="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center" vertical="center"/>
    </xf>
    <xf numFmtId="0" fontId="3" fillId="2" borderId="1" xfId="0" applyFont="1" applyFill="1" applyBorder="1" applyAlignment="1">
      <alignment horizontal="center" vertical="center"/>
    </xf>
    <xf numFmtId="0" fontId="5" fillId="4" borderId="1" xfId="50" applyFont="1" applyFill="1" applyBorder="1" applyAlignment="1">
      <alignment horizontal="left" vertical="center"/>
    </xf>
    <xf numFmtId="0" fontId="7" fillId="4" borderId="1" xfId="50" applyFont="1" applyFill="1" applyBorder="1" applyAlignment="1">
      <alignment horizontal="left" vertical="center" wrapText="1"/>
    </xf>
    <xf numFmtId="0" fontId="6" fillId="0" borderId="1" xfId="50" applyFont="1" applyBorder="1" applyAlignment="1">
      <alignment horizontal="center" vertical="center"/>
    </xf>
    <xf numFmtId="0" fontId="6" fillId="0" borderId="1" xfId="50" applyFont="1" applyBorder="1" applyAlignment="1">
      <alignment horizontal="left" vertical="center"/>
    </xf>
    <xf numFmtId="0" fontId="6" fillId="4" borderId="1" xfId="50" applyFont="1" applyFill="1" applyBorder="1" applyAlignment="1">
      <alignment horizontal="left" vertical="center" wrapText="1"/>
    </xf>
    <xf numFmtId="0" fontId="6" fillId="4" borderId="1" xfId="50" applyFont="1" applyFill="1" applyBorder="1" applyAlignment="1">
      <alignment horizontal="center" vertical="center"/>
    </xf>
    <xf numFmtId="0" fontId="6" fillId="0" borderId="6" xfId="50" applyFont="1" applyBorder="1" applyAlignment="1">
      <alignment horizontal="center" vertical="center"/>
    </xf>
    <xf numFmtId="0" fontId="0" fillId="0" borderId="0" xfId="50" applyAlignment="1">
      <alignment vertical="center" wrapText="1"/>
    </xf>
    <xf numFmtId="0" fontId="5" fillId="3" borderId="1" xfId="50" applyFont="1" applyFill="1" applyBorder="1" applyAlignment="1">
      <alignment horizontal="center" vertical="center" wrapText="1"/>
    </xf>
    <xf numFmtId="49" fontId="5" fillId="3" borderId="1" xfId="50" applyNumberFormat="1" applyFont="1" applyFill="1" applyBorder="1" applyAlignment="1">
      <alignment horizontal="center" vertical="center" wrapText="1"/>
    </xf>
    <xf numFmtId="0" fontId="4" fillId="4" borderId="1" xfId="50" applyFont="1" applyFill="1" applyBorder="1" applyAlignment="1">
      <alignment horizontal="left" vertical="center"/>
    </xf>
    <xf numFmtId="0" fontId="5" fillId="2" borderId="1" xfId="50" applyFont="1" applyFill="1" applyBorder="1" applyAlignment="1">
      <alignment horizontal="left" vertical="center"/>
    </xf>
    <xf numFmtId="0" fontId="4" fillId="4" borderId="1" xfId="50" applyFont="1" applyFill="1" applyBorder="1" applyAlignment="1">
      <alignment horizontal="left" vertical="top" wrapText="1"/>
    </xf>
    <xf numFmtId="0" fontId="5" fillId="0" borderId="1" xfId="50" applyFont="1" applyBorder="1" applyAlignment="1">
      <alignment horizontal="left" vertical="top" wrapText="1"/>
    </xf>
    <xf numFmtId="0" fontId="5" fillId="2" borderId="1" xfId="50" applyFont="1" applyFill="1" applyBorder="1" applyAlignment="1">
      <alignment horizontal="left" vertical="top" wrapText="1"/>
    </xf>
    <xf numFmtId="0" fontId="5" fillId="0" borderId="1" xfId="50" applyFont="1" applyBorder="1" applyAlignment="1">
      <alignment horizontal="left" vertical="center" wrapText="1"/>
    </xf>
    <xf numFmtId="0" fontId="5" fillId="4" borderId="1" xfId="50" applyFont="1" applyFill="1" applyBorder="1" applyAlignment="1">
      <alignment horizontal="left" vertical="top" wrapText="1"/>
    </xf>
    <xf numFmtId="0" fontId="0" fillId="2" borderId="0" xfId="50" applyFill="1" applyAlignment="1">
      <alignment vertical="center"/>
    </xf>
    <xf numFmtId="0" fontId="2" fillId="0" borderId="0" xfId="50" applyFont="1" applyAlignment="1">
      <alignment vertical="center"/>
    </xf>
    <xf numFmtId="0" fontId="1" fillId="0" borderId="0" xfId="50" applyFont="1" applyAlignment="1">
      <alignment vertical="center"/>
    </xf>
    <xf numFmtId="0" fontId="0" fillId="0" borderId="1" xfId="50" applyBorder="1" applyAlignment="1">
      <alignment vertical="center"/>
    </xf>
    <xf numFmtId="0" fontId="4" fillId="3" borderId="1" xfId="50" applyFont="1" applyFill="1" applyBorder="1" applyAlignment="1">
      <alignment horizontal="center" vertical="center" wrapText="1"/>
    </xf>
    <xf numFmtId="49" fontId="4" fillId="3" borderId="1" xfId="50" applyNumberFormat="1" applyFont="1" applyFill="1" applyBorder="1" applyAlignment="1">
      <alignment horizontal="center" vertical="center" wrapText="1"/>
    </xf>
    <xf numFmtId="0" fontId="5" fillId="4" borderId="1" xfId="50" applyFont="1" applyFill="1" applyBorder="1" applyAlignment="1">
      <alignment horizontal="left" vertical="center" wrapText="1"/>
    </xf>
    <xf numFmtId="0" fontId="5" fillId="2" borderId="1" xfId="50" applyFont="1" applyFill="1" applyBorder="1" applyAlignment="1">
      <alignment vertical="center"/>
    </xf>
    <xf numFmtId="0" fontId="5" fillId="0" borderId="1" xfId="50" applyFont="1" applyBorder="1" applyAlignment="1">
      <alignment vertical="center"/>
    </xf>
    <xf numFmtId="0" fontId="3" fillId="0" borderId="1" xfId="50" applyFont="1" applyBorder="1" applyAlignment="1">
      <alignment vertical="center"/>
    </xf>
    <xf numFmtId="49" fontId="5" fillId="2" borderId="1" xfId="50" applyNumberFormat="1" applyFont="1" applyFill="1" applyBorder="1" applyAlignment="1">
      <alignment horizontal="left" vertical="center"/>
    </xf>
    <xf numFmtId="0" fontId="3" fillId="2" borderId="1" xfId="50" applyFont="1" applyFill="1" applyBorder="1" applyAlignment="1">
      <alignment vertical="center"/>
    </xf>
    <xf numFmtId="0" fontId="5" fillId="2" borderId="1" xfId="49" applyFont="1" applyFill="1" applyBorder="1" applyAlignment="1" applyProtection="1">
      <alignment horizontal="left" vertical="center"/>
    </xf>
    <xf numFmtId="0" fontId="5" fillId="2" borderId="1" xfId="50" applyFont="1" applyFill="1" applyBorder="1" applyAlignment="1">
      <alignment horizontal="left" vertical="center" wrapText="1"/>
    </xf>
    <xf numFmtId="0" fontId="4" fillId="3" borderId="2" xfId="50" applyFont="1" applyFill="1" applyBorder="1" applyAlignment="1">
      <alignment horizontal="center" vertical="center" wrapText="1"/>
    </xf>
    <xf numFmtId="0" fontId="5" fillId="4" borderId="2" xfId="50" applyFont="1" applyFill="1" applyBorder="1" applyAlignment="1">
      <alignment horizontal="left" vertical="center"/>
    </xf>
    <xf numFmtId="0" fontId="5" fillId="5" borderId="2" xfId="50" applyFont="1" applyFill="1" applyBorder="1" applyAlignment="1">
      <alignment horizontal="left" vertical="center"/>
    </xf>
    <xf numFmtId="0" fontId="4" fillId="3" borderId="6" xfId="50" applyFont="1" applyFill="1" applyBorder="1" applyAlignment="1">
      <alignment horizontal="center" vertical="center" wrapText="1"/>
    </xf>
    <xf numFmtId="0" fontId="6" fillId="3" borderId="1" xfId="50" applyFont="1" applyFill="1" applyBorder="1" applyAlignment="1">
      <alignment horizontal="center" vertical="center"/>
    </xf>
    <xf numFmtId="0" fontId="6" fillId="0" borderId="7" xfId="50" applyFont="1" applyBorder="1" applyAlignment="1">
      <alignment horizontal="center" vertical="center"/>
    </xf>
    <xf numFmtId="0" fontId="5" fillId="0" borderId="7" xfId="50" applyFont="1" applyBorder="1" applyAlignment="1">
      <alignment horizontal="center" vertical="center"/>
    </xf>
    <xf numFmtId="0" fontId="5" fillId="0" borderId="8" xfId="50" applyFont="1" applyBorder="1" applyAlignment="1">
      <alignment horizontal="center" vertical="center"/>
    </xf>
    <xf numFmtId="0" fontId="6" fillId="2" borderId="1" xfId="50" applyFont="1" applyFill="1" applyBorder="1" applyAlignment="1">
      <alignment horizontal="center" vertical="center"/>
    </xf>
    <xf numFmtId="0" fontId="5" fillId="0" borderId="6" xfId="50" applyFont="1" applyBorder="1" applyAlignment="1">
      <alignment horizontal="center" vertical="center"/>
    </xf>
    <xf numFmtId="0" fontId="6" fillId="0" borderId="3" xfId="50" applyFont="1" applyBorder="1" applyAlignment="1">
      <alignment horizontal="center" vertical="center"/>
    </xf>
    <xf numFmtId="0" fontId="0" fillId="0" borderId="6" xfId="50" applyBorder="1" applyAlignment="1">
      <alignment vertical="center"/>
    </xf>
    <xf numFmtId="0" fontId="0" fillId="2" borderId="6" xfId="50" applyFill="1" applyBorder="1" applyAlignment="1">
      <alignment vertical="center"/>
    </xf>
    <xf numFmtId="0" fontId="0" fillId="2" borderId="1" xfId="50" applyFill="1" applyBorder="1" applyAlignment="1">
      <alignment vertical="center"/>
    </xf>
    <xf numFmtId="0" fontId="3" fillId="0" borderId="1" xfId="50" applyFont="1" applyBorder="1" applyAlignment="1">
      <alignment horizontal="center" vertical="center"/>
    </xf>
    <xf numFmtId="0" fontId="0" fillId="0" borderId="8" xfId="50" applyBorder="1" applyAlignment="1">
      <alignment vertical="center"/>
    </xf>
    <xf numFmtId="0" fontId="0" fillId="0" borderId="5" xfId="50" applyBorder="1" applyAlignment="1">
      <alignment vertical="center"/>
    </xf>
    <xf numFmtId="0" fontId="5" fillId="0" borderId="9" xfId="50" applyFont="1" applyBorder="1" applyAlignment="1">
      <alignment horizontal="center" vertical="center"/>
    </xf>
    <xf numFmtId="0" fontId="6" fillId="2" borderId="5" xfId="50" applyFont="1" applyFill="1" applyBorder="1" applyAlignment="1">
      <alignment horizontal="center" vertical="center"/>
    </xf>
    <xf numFmtId="0" fontId="6" fillId="2" borderId="6" xfId="50" applyFont="1" applyFill="1" applyBorder="1" applyAlignment="1">
      <alignment horizontal="center" vertical="center"/>
    </xf>
    <xf numFmtId="0" fontId="0" fillId="0" borderId="6" xfId="50" applyFont="1" applyBorder="1" applyAlignment="1">
      <alignment horizontal="center" vertical="center"/>
    </xf>
    <xf numFmtId="0" fontId="3" fillId="0" borderId="0" xfId="50" applyFont="1" applyAlignment="1">
      <alignment horizontal="center" vertical="center"/>
    </xf>
    <xf numFmtId="0" fontId="6" fillId="0" borderId="9" xfId="50" applyFont="1" applyBorder="1" applyAlignment="1">
      <alignment horizontal="center" vertical="center"/>
    </xf>
    <xf numFmtId="0" fontId="3" fillId="0" borderId="1" xfId="50" applyFont="1" applyBorder="1" applyAlignment="1">
      <alignment horizontal="left" vertical="center"/>
    </xf>
    <xf numFmtId="0" fontId="5" fillId="2" borderId="5" xfId="0" applyFont="1" applyFill="1" applyBorder="1" applyAlignment="1">
      <alignment vertical="center"/>
    </xf>
    <xf numFmtId="0" fontId="3" fillId="2" borderId="1" xfId="0" applyFont="1" applyFill="1" applyBorder="1" applyAlignment="1">
      <alignment vertical="center"/>
    </xf>
    <xf numFmtId="0" fontId="3" fillId="0" borderId="1" xfId="50" applyFont="1" applyBorder="1" applyAlignment="1">
      <alignment horizontal="left" vertical="center" wrapText="1"/>
    </xf>
    <xf numFmtId="0" fontId="6" fillId="4" borderId="6" xfId="50" applyFont="1" applyFill="1" applyBorder="1" applyAlignment="1">
      <alignment horizontal="center" vertical="center"/>
    </xf>
    <xf numFmtId="0" fontId="6" fillId="0" borderId="8" xfId="50" applyFont="1" applyBorder="1" applyAlignment="1">
      <alignment horizontal="center" vertical="center"/>
    </xf>
    <xf numFmtId="0" fontId="7" fillId="4" borderId="1" xfId="50" applyFont="1" applyFill="1" applyBorder="1" applyAlignment="1">
      <alignment vertical="center"/>
    </xf>
    <xf numFmtId="0" fontId="6" fillId="0" borderId="1" xfId="50" applyFont="1" applyBorder="1" applyAlignment="1">
      <alignment vertical="center"/>
    </xf>
    <xf numFmtId="0" fontId="6" fillId="2" borderId="1" xfId="50" applyFont="1" applyFill="1" applyBorder="1" applyAlignment="1">
      <alignment vertical="center"/>
    </xf>
    <xf numFmtId="0" fontId="6" fillId="0" borderId="1" xfId="50" applyFont="1" applyBorder="1" applyAlignment="1">
      <alignment vertical="center" wrapText="1"/>
    </xf>
    <xf numFmtId="0" fontId="6" fillId="0" borderId="1" xfId="50" applyFont="1" applyBorder="1" applyAlignment="1">
      <alignment horizontal="justify" vertical="center"/>
    </xf>
    <xf numFmtId="0" fontId="6" fillId="4" borderId="1" xfId="50" applyFont="1" applyFill="1" applyBorder="1" applyAlignment="1">
      <alignment vertical="center" wrapText="1"/>
    </xf>
    <xf numFmtId="0" fontId="6" fillId="0" borderId="1" xfId="50" applyFont="1" applyBorder="1" applyAlignment="1">
      <alignment horizontal="justify" vertical="center" wrapText="1"/>
    </xf>
    <xf numFmtId="0" fontId="17" fillId="0" borderId="0" xfId="50" applyFont="1" applyFill="1" applyAlignment="1">
      <alignment vertical="center"/>
    </xf>
    <xf numFmtId="0" fontId="17" fillId="6" borderId="0" xfId="0" applyFont="1" applyFill="1" applyAlignment="1">
      <alignment vertical="center"/>
    </xf>
    <xf numFmtId="0" fontId="17" fillId="0" borderId="0" xfId="0" applyFont="1" applyFill="1" applyAlignment="1">
      <alignment vertical="center"/>
    </xf>
    <xf numFmtId="0" fontId="5" fillId="8" borderId="1" xfId="50" applyFont="1" applyFill="1" applyBorder="1" applyAlignment="1">
      <alignment horizontal="left" vertical="center"/>
    </xf>
    <xf numFmtId="0" fontId="4" fillId="8" borderId="1" xfId="50" applyFont="1" applyFill="1" applyBorder="1" applyAlignment="1">
      <alignment horizontal="left" vertical="center" wrapText="1"/>
    </xf>
    <xf numFmtId="0" fontId="5" fillId="6" borderId="1" xfId="50" applyFont="1" applyFill="1" applyBorder="1" applyAlignment="1">
      <alignment horizontal="center" vertical="center"/>
    </xf>
    <xf numFmtId="0" fontId="5" fillId="6" borderId="1" xfId="50" applyFont="1" applyFill="1" applyBorder="1" applyAlignment="1">
      <alignment horizontal="left" vertical="center"/>
    </xf>
    <xf numFmtId="0" fontId="5" fillId="6" borderId="1" xfId="50" applyFont="1" applyFill="1" applyBorder="1" applyAlignment="1">
      <alignment vertical="center"/>
    </xf>
    <xf numFmtId="0" fontId="5" fillId="0" borderId="1" xfId="50" applyFont="1" applyFill="1" applyBorder="1" applyAlignment="1">
      <alignment horizontal="center" vertical="center"/>
    </xf>
    <xf numFmtId="0" fontId="5" fillId="0" borderId="1" xfId="50" applyFont="1" applyFill="1" applyBorder="1" applyAlignment="1">
      <alignment horizontal="left" vertical="center"/>
    </xf>
    <xf numFmtId="0" fontId="5" fillId="0" borderId="1" xfId="50" applyFont="1" applyFill="1" applyBorder="1" applyAlignment="1">
      <alignment vertical="center"/>
    </xf>
    <xf numFmtId="0" fontId="5" fillId="8" borderId="1" xfId="22" applyFont="1" applyFill="1" applyBorder="1" applyAlignment="1" applyProtection="1">
      <alignment horizontal="left" vertical="center"/>
    </xf>
    <xf numFmtId="0" fontId="5" fillId="8" borderId="1" xfId="50" applyFont="1" applyFill="1" applyBorder="1" applyAlignment="1">
      <alignment horizontal="left" vertical="center" wrapText="1"/>
    </xf>
    <xf numFmtId="49" fontId="5" fillId="6" borderId="1" xfId="50" applyNumberFormat="1" applyFont="1" applyFill="1" applyBorder="1" applyAlignment="1">
      <alignment horizontal="left" vertical="center"/>
    </xf>
    <xf numFmtId="0" fontId="4" fillId="0" borderId="1" xfId="50" applyFont="1" applyBorder="1" applyAlignment="1">
      <alignment horizontal="center" vertical="center" wrapText="1"/>
    </xf>
    <xf numFmtId="0" fontId="5" fillId="2" borderId="3" xfId="50" applyFont="1" applyFill="1" applyBorder="1" applyAlignment="1">
      <alignment horizontal="center" vertical="center"/>
    </xf>
    <xf numFmtId="0" fontId="5" fillId="0" borderId="4" xfId="50" applyFont="1" applyFill="1" applyBorder="1" applyAlignment="1">
      <alignment horizontal="center" vertical="center"/>
    </xf>
    <xf numFmtId="0" fontId="5" fillId="6" borderId="3" xfId="50" applyFont="1" applyFill="1" applyBorder="1" applyAlignment="1">
      <alignment horizontal="center" vertical="center"/>
    </xf>
    <xf numFmtId="0" fontId="5" fillId="6" borderId="4" xfId="50" applyFont="1" applyFill="1" applyBorder="1" applyAlignment="1">
      <alignment horizontal="center" vertical="center"/>
    </xf>
    <xf numFmtId="0" fontId="5" fillId="6" borderId="5" xfId="50" applyFont="1" applyFill="1" applyBorder="1" applyAlignment="1">
      <alignment horizontal="center" vertical="center"/>
    </xf>
  </cellXfs>
  <cellStyles count="5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Excel Built-in Good 1" xfId="49"/>
    <cellStyle name="常规 2" xfId="50"/>
    <cellStyle name="Excel Built-in Bad 2" xfId="51"/>
  </cellStyles>
  <dxfs count="18">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colors>
    <indexedColors>
      <rgbColor rgb="00000000"/>
      <rgbColor rgb="00FFFFFF"/>
      <rgbColor rgb="00FF0000"/>
      <rgbColor rgb="0000FF00"/>
      <rgbColor rgb="000000FF"/>
      <rgbColor rgb="00FFFF00"/>
      <rgbColor rgb="00FF00FF"/>
      <rgbColor rgb="0000FFFF"/>
      <rgbColor rgb="009C0006"/>
      <rgbColor rgb="00006100"/>
      <rgbColor rgb="00000080"/>
      <rgbColor rgb="00808000"/>
      <rgbColor rgb="00800080"/>
      <rgbColor rgb="00008080"/>
      <rgbColor rgb="00C0C0C0"/>
      <rgbColor rgb="00808080"/>
      <rgbColor rgb="005B9BD5"/>
      <rgbColor rgb="00993366"/>
      <rgbColor rgb="00FFF2CC"/>
      <rgbColor rgb="00E2EFD9"/>
      <rgbColor rgb="00660066"/>
      <rgbColor rgb="00FF8080"/>
      <rgbColor rgb="000066CC"/>
      <rgbColor rgb="00CCCCFF"/>
      <rgbColor rgb="00000080"/>
      <rgbColor rgb="00FF00FF"/>
      <rgbColor rgb="00FFFF00"/>
      <rgbColor rgb="0000FFFF"/>
      <rgbColor rgb="00800080"/>
      <rgbColor rgb="00C00000"/>
      <rgbColor rgb="00008080"/>
      <rgbColor rgb="000000FF"/>
      <rgbColor rgb="0000B0F0"/>
      <rgbColor rgb="00CCFFFF"/>
      <rgbColor rgb="00C6EFCE"/>
      <rgbColor rgb="00FFFF99"/>
      <rgbColor rgb="0099CCFF"/>
      <rgbColor rgb="00FF99CC"/>
      <rgbColor rgb="00CC99FF"/>
      <rgbColor rgb="00FFC7CE"/>
      <rgbColor rgb="003366FF"/>
      <rgbColor rgb="0033CCCC"/>
      <rgbColor rgb="0092D05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5"/>
  <sheetViews>
    <sheetView tabSelected="1" topLeftCell="A96" workbookViewId="0">
      <selection activeCell="P105" sqref="P105"/>
    </sheetView>
  </sheetViews>
  <sheetFormatPr defaultColWidth="9" defaultRowHeight="13.5"/>
  <cols>
    <col min="6" max="6" width="15.5" customWidth="1"/>
    <col min="8" max="8" width="32.3833333333333" customWidth="1"/>
    <col min="9" max="9" width="23.6333333333333" customWidth="1"/>
    <col min="10" max="10" width="10.7666666666667" customWidth="1"/>
    <col min="11" max="11" width="15.6333333333333" customWidth="1"/>
  </cols>
  <sheetData>
    <row r="1" ht="45" spans="1:15">
      <c r="A1" s="164" t="s">
        <v>0</v>
      </c>
      <c r="B1" s="165" t="s">
        <v>1</v>
      </c>
      <c r="C1" s="164" t="s">
        <v>2</v>
      </c>
      <c r="D1" s="164" t="s">
        <v>3</v>
      </c>
      <c r="E1" s="164" t="s">
        <v>4</v>
      </c>
      <c r="F1" s="164" t="s">
        <v>5</v>
      </c>
      <c r="G1" s="164" t="s">
        <v>6</v>
      </c>
      <c r="H1" s="164" t="s">
        <v>7</v>
      </c>
      <c r="I1" s="164" t="s">
        <v>8</v>
      </c>
      <c r="J1" s="224" t="s">
        <v>9</v>
      </c>
      <c r="K1" s="164" t="s">
        <v>10</v>
      </c>
      <c r="L1" s="164" t="s">
        <v>11</v>
      </c>
      <c r="M1" s="164" t="s">
        <v>12</v>
      </c>
      <c r="N1" s="178"/>
      <c r="O1" s="178"/>
    </row>
    <row r="2" ht="15" spans="1:14">
      <c r="A2" s="44" t="s">
        <v>13</v>
      </c>
      <c r="B2" s="44" t="s">
        <v>14</v>
      </c>
      <c r="C2" s="143"/>
      <c r="D2" s="143"/>
      <c r="E2" s="143">
        <f>SUM(E3:E10)</f>
        <v>32</v>
      </c>
      <c r="F2" s="10" t="str">
        <f>CONCATENATE("32'h",K2)</f>
        <v>32'h00000000</v>
      </c>
      <c r="G2" s="10"/>
      <c r="H2" s="147" t="s">
        <v>15</v>
      </c>
      <c r="I2" s="147"/>
      <c r="J2" s="143"/>
      <c r="K2" s="143" t="str">
        <f>UPPER(DEC2HEX(L2,8))</f>
        <v>00000000</v>
      </c>
      <c r="L2" s="143">
        <f>SUM(L3:L10)</f>
        <v>0</v>
      </c>
      <c r="M2" s="225" t="s">
        <v>16</v>
      </c>
      <c r="N2" s="145"/>
    </row>
    <row r="3" ht="15" spans="1:14">
      <c r="A3" s="170"/>
      <c r="B3" s="170"/>
      <c r="C3" s="23">
        <f t="shared" ref="C3:C9" si="0">D4+1</f>
        <v>31</v>
      </c>
      <c r="D3" s="23">
        <f t="shared" ref="D3:D10" si="1">C3+E3-1</f>
        <v>31</v>
      </c>
      <c r="E3" s="154">
        <v>1</v>
      </c>
      <c r="F3" s="23" t="str">
        <f t="shared" ref="F3:F10" si="2">CONCATENATE(E3,"'h",K3)</f>
        <v>1'h0</v>
      </c>
      <c r="G3" s="138" t="s">
        <v>17</v>
      </c>
      <c r="H3" s="168" t="s">
        <v>18</v>
      </c>
      <c r="I3" s="168" t="s">
        <v>19</v>
      </c>
      <c r="J3" s="154">
        <v>0</v>
      </c>
      <c r="K3" s="23" t="str">
        <f t="shared" ref="K3:K8" si="3">UPPER(DEC2HEX((J3)))</f>
        <v>0</v>
      </c>
      <c r="L3" s="23">
        <f t="shared" ref="L3:L10" si="4">J3*(2^C3)</f>
        <v>0</v>
      </c>
      <c r="M3" s="225"/>
      <c r="N3" s="145"/>
    </row>
    <row r="4" ht="15" spans="1:14">
      <c r="A4" s="170"/>
      <c r="B4" s="170"/>
      <c r="C4" s="23">
        <f t="shared" si="0"/>
        <v>24</v>
      </c>
      <c r="D4" s="23">
        <f t="shared" si="1"/>
        <v>30</v>
      </c>
      <c r="E4" s="154">
        <v>7</v>
      </c>
      <c r="F4" s="23" t="str">
        <f t="shared" si="2"/>
        <v>7'h0</v>
      </c>
      <c r="G4" s="154" t="s">
        <v>20</v>
      </c>
      <c r="H4" s="204" t="s">
        <v>21</v>
      </c>
      <c r="I4" s="204" t="s">
        <v>22</v>
      </c>
      <c r="J4" s="154">
        <v>0</v>
      </c>
      <c r="K4" s="23" t="str">
        <f t="shared" si="3"/>
        <v>0</v>
      </c>
      <c r="L4" s="23">
        <f t="shared" si="4"/>
        <v>0</v>
      </c>
      <c r="M4" s="225"/>
      <c r="N4" s="38" t="s">
        <v>23</v>
      </c>
    </row>
    <row r="5" ht="15" spans="1:14">
      <c r="A5" s="170"/>
      <c r="B5" s="170"/>
      <c r="C5" s="23">
        <f t="shared" si="0"/>
        <v>23</v>
      </c>
      <c r="D5" s="23">
        <f t="shared" si="1"/>
        <v>23</v>
      </c>
      <c r="E5" s="154">
        <v>1</v>
      </c>
      <c r="F5" s="23" t="str">
        <f t="shared" si="2"/>
        <v>1'h0</v>
      </c>
      <c r="G5" s="154" t="s">
        <v>20</v>
      </c>
      <c r="H5" s="168" t="s">
        <v>18</v>
      </c>
      <c r="I5" s="168" t="s">
        <v>19</v>
      </c>
      <c r="J5" s="154">
        <v>0</v>
      </c>
      <c r="K5" s="23" t="str">
        <f t="shared" si="3"/>
        <v>0</v>
      </c>
      <c r="L5" s="23">
        <f t="shared" si="4"/>
        <v>0</v>
      </c>
      <c r="M5" s="225"/>
      <c r="N5" s="38"/>
    </row>
    <row r="6" ht="15" spans="1:14">
      <c r="A6" s="146"/>
      <c r="B6" s="146"/>
      <c r="C6" s="23">
        <f t="shared" si="0"/>
        <v>16</v>
      </c>
      <c r="D6" s="23">
        <f t="shared" si="1"/>
        <v>22</v>
      </c>
      <c r="E6" s="154">
        <v>7</v>
      </c>
      <c r="F6" s="23" t="str">
        <f t="shared" si="2"/>
        <v>7'h0</v>
      </c>
      <c r="G6" s="154" t="s">
        <v>20</v>
      </c>
      <c r="H6" s="204" t="s">
        <v>24</v>
      </c>
      <c r="I6" s="204" t="s">
        <v>22</v>
      </c>
      <c r="J6" s="154">
        <v>0</v>
      </c>
      <c r="K6" s="23" t="str">
        <f t="shared" si="3"/>
        <v>0</v>
      </c>
      <c r="L6" s="23">
        <f t="shared" si="4"/>
        <v>0</v>
      </c>
      <c r="M6" s="225"/>
      <c r="N6" s="38"/>
    </row>
    <row r="7" ht="15" spans="1:14">
      <c r="A7" s="146"/>
      <c r="B7" s="146"/>
      <c r="C7" s="23">
        <f t="shared" si="0"/>
        <v>15</v>
      </c>
      <c r="D7" s="23">
        <f t="shared" si="1"/>
        <v>15</v>
      </c>
      <c r="E7" s="154">
        <v>1</v>
      </c>
      <c r="F7" s="23" t="str">
        <f t="shared" si="2"/>
        <v>1'h0</v>
      </c>
      <c r="G7" s="138" t="s">
        <v>20</v>
      </c>
      <c r="H7" s="204" t="s">
        <v>18</v>
      </c>
      <c r="I7" s="204" t="s">
        <v>19</v>
      </c>
      <c r="J7" s="154">
        <v>0</v>
      </c>
      <c r="K7" s="23" t="str">
        <f t="shared" si="3"/>
        <v>0</v>
      </c>
      <c r="L7" s="23">
        <f t="shared" si="4"/>
        <v>0</v>
      </c>
      <c r="M7" s="225"/>
      <c r="N7" s="38"/>
    </row>
    <row r="8" ht="15" spans="1:14">
      <c r="A8" s="146"/>
      <c r="B8" s="146"/>
      <c r="C8" s="23">
        <f t="shared" si="0"/>
        <v>8</v>
      </c>
      <c r="D8" s="23">
        <f t="shared" si="1"/>
        <v>14</v>
      </c>
      <c r="E8" s="154">
        <v>7</v>
      </c>
      <c r="F8" s="23" t="str">
        <f t="shared" si="2"/>
        <v>7'h0</v>
      </c>
      <c r="G8" s="154" t="s">
        <v>20</v>
      </c>
      <c r="H8" s="204" t="s">
        <v>25</v>
      </c>
      <c r="I8" s="204" t="s">
        <v>22</v>
      </c>
      <c r="J8" s="154">
        <v>0</v>
      </c>
      <c r="K8" s="23" t="str">
        <f t="shared" si="3"/>
        <v>0</v>
      </c>
      <c r="L8" s="23">
        <f t="shared" si="4"/>
        <v>0</v>
      </c>
      <c r="M8" s="225"/>
      <c r="N8" s="38"/>
    </row>
    <row r="9" ht="15" spans="1:14">
      <c r="A9" s="146"/>
      <c r="B9" s="146"/>
      <c r="C9" s="23">
        <f t="shared" si="0"/>
        <v>7</v>
      </c>
      <c r="D9" s="23">
        <f t="shared" si="1"/>
        <v>7</v>
      </c>
      <c r="E9" s="154">
        <v>1</v>
      </c>
      <c r="F9" s="23" t="str">
        <f t="shared" si="2"/>
        <v>1'h0</v>
      </c>
      <c r="G9" s="154" t="s">
        <v>20</v>
      </c>
      <c r="H9" s="204" t="s">
        <v>18</v>
      </c>
      <c r="I9" s="204" t="s">
        <v>19</v>
      </c>
      <c r="J9" s="154">
        <v>0</v>
      </c>
      <c r="K9" s="23">
        <v>0</v>
      </c>
      <c r="L9" s="23">
        <f t="shared" si="4"/>
        <v>0</v>
      </c>
      <c r="M9" s="225"/>
      <c r="N9" s="38"/>
    </row>
    <row r="10" ht="15" spans="1:14">
      <c r="A10" s="146"/>
      <c r="B10" s="146"/>
      <c r="C10" s="23">
        <f>E2-32</f>
        <v>0</v>
      </c>
      <c r="D10" s="23">
        <f t="shared" si="1"/>
        <v>6</v>
      </c>
      <c r="E10" s="154">
        <v>7</v>
      </c>
      <c r="F10" s="23" t="str">
        <f t="shared" si="2"/>
        <v>7'h0</v>
      </c>
      <c r="G10" s="154" t="s">
        <v>20</v>
      </c>
      <c r="H10" s="204" t="s">
        <v>26</v>
      </c>
      <c r="I10" s="204" t="s">
        <v>22</v>
      </c>
      <c r="J10" s="154">
        <v>0</v>
      </c>
      <c r="K10" s="23">
        <v>0</v>
      </c>
      <c r="L10" s="23">
        <f t="shared" si="4"/>
        <v>0</v>
      </c>
      <c r="M10" s="225"/>
      <c r="N10" s="38"/>
    </row>
    <row r="11" ht="15" spans="1:14">
      <c r="A11" s="44" t="s">
        <v>13</v>
      </c>
      <c r="B11" s="44" t="s">
        <v>27</v>
      </c>
      <c r="C11" s="143"/>
      <c r="D11" s="143"/>
      <c r="E11" s="143">
        <f>SUM(E12:E19)</f>
        <v>32</v>
      </c>
      <c r="F11" s="10" t="str">
        <f>CONCATENATE("32'h",K11)</f>
        <v>32'h00000000</v>
      </c>
      <c r="G11" s="10"/>
      <c r="H11" s="147" t="s">
        <v>28</v>
      </c>
      <c r="I11" s="147"/>
      <c r="J11" s="143"/>
      <c r="K11" s="143" t="str">
        <f>UPPER(DEC2HEX(L11,8))</f>
        <v>00000000</v>
      </c>
      <c r="L11" s="143">
        <f>SUM(L12:L19)</f>
        <v>0</v>
      </c>
      <c r="M11" s="225" t="s">
        <v>16</v>
      </c>
      <c r="N11" s="145"/>
    </row>
    <row r="12" ht="15" spans="1:14">
      <c r="A12" s="170"/>
      <c r="B12" s="170"/>
      <c r="C12" s="23">
        <f t="shared" ref="C12:C18" si="5">D13+1</f>
        <v>31</v>
      </c>
      <c r="D12" s="23">
        <f t="shared" ref="D12:D19" si="6">C12+E12-1</f>
        <v>31</v>
      </c>
      <c r="E12" s="154">
        <v>1</v>
      </c>
      <c r="F12" s="23" t="str">
        <f t="shared" ref="F12:F19" si="7">CONCATENATE(E12,"'h",K12)</f>
        <v>1'h0</v>
      </c>
      <c r="G12" s="138" t="s">
        <v>17</v>
      </c>
      <c r="H12" s="168" t="s">
        <v>18</v>
      </c>
      <c r="I12" s="168" t="s">
        <v>19</v>
      </c>
      <c r="J12" s="154">
        <v>0</v>
      </c>
      <c r="K12" s="23" t="str">
        <f t="shared" ref="K12:K17" si="8">UPPER(DEC2HEX((J12)))</f>
        <v>0</v>
      </c>
      <c r="L12" s="23">
        <f t="shared" ref="L12:L19" si="9">J12*(2^C12)</f>
        <v>0</v>
      </c>
      <c r="M12" s="225"/>
      <c r="N12" s="145"/>
    </row>
    <row r="13" ht="15" spans="1:14">
      <c r="A13" s="170"/>
      <c r="B13" s="170"/>
      <c r="C13" s="23">
        <f t="shared" si="5"/>
        <v>24</v>
      </c>
      <c r="D13" s="23">
        <f t="shared" si="6"/>
        <v>30</v>
      </c>
      <c r="E13" s="154">
        <v>7</v>
      </c>
      <c r="F13" s="23" t="str">
        <f t="shared" si="7"/>
        <v>7'h0</v>
      </c>
      <c r="G13" s="154" t="s">
        <v>20</v>
      </c>
      <c r="H13" s="204" t="s">
        <v>29</v>
      </c>
      <c r="I13" s="204" t="s">
        <v>22</v>
      </c>
      <c r="J13" s="154">
        <v>0</v>
      </c>
      <c r="K13" s="23" t="str">
        <f t="shared" si="8"/>
        <v>0</v>
      </c>
      <c r="L13" s="23">
        <f t="shared" si="9"/>
        <v>0</v>
      </c>
      <c r="M13" s="225"/>
      <c r="N13" s="38" t="s">
        <v>23</v>
      </c>
    </row>
    <row r="14" ht="15" spans="1:14">
      <c r="A14" s="170"/>
      <c r="B14" s="170"/>
      <c r="C14" s="23">
        <f t="shared" si="5"/>
        <v>23</v>
      </c>
      <c r="D14" s="23">
        <f t="shared" si="6"/>
        <v>23</v>
      </c>
      <c r="E14" s="154">
        <v>1</v>
      </c>
      <c r="F14" s="23" t="str">
        <f t="shared" si="7"/>
        <v>1'h0</v>
      </c>
      <c r="G14" s="154" t="s">
        <v>20</v>
      </c>
      <c r="H14" s="168" t="s">
        <v>18</v>
      </c>
      <c r="I14" s="168" t="s">
        <v>19</v>
      </c>
      <c r="J14" s="154">
        <v>0</v>
      </c>
      <c r="K14" s="23" t="str">
        <f t="shared" si="8"/>
        <v>0</v>
      </c>
      <c r="L14" s="23">
        <f t="shared" si="9"/>
        <v>0</v>
      </c>
      <c r="M14" s="225"/>
      <c r="N14" s="38"/>
    </row>
    <row r="15" ht="15" spans="1:14">
      <c r="A15" s="146"/>
      <c r="B15" s="146"/>
      <c r="C15" s="23">
        <f t="shared" si="5"/>
        <v>16</v>
      </c>
      <c r="D15" s="23">
        <f t="shared" si="6"/>
        <v>22</v>
      </c>
      <c r="E15" s="154">
        <v>7</v>
      </c>
      <c r="F15" s="23" t="str">
        <f t="shared" si="7"/>
        <v>7'h0</v>
      </c>
      <c r="G15" s="154" t="s">
        <v>20</v>
      </c>
      <c r="H15" s="204" t="s">
        <v>30</v>
      </c>
      <c r="I15" s="204" t="s">
        <v>22</v>
      </c>
      <c r="J15" s="154">
        <v>0</v>
      </c>
      <c r="K15" s="23" t="str">
        <f t="shared" si="8"/>
        <v>0</v>
      </c>
      <c r="L15" s="23">
        <f t="shared" si="9"/>
        <v>0</v>
      </c>
      <c r="M15" s="225"/>
      <c r="N15" s="38"/>
    </row>
    <row r="16" ht="15" spans="1:14">
      <c r="A16" s="146"/>
      <c r="B16" s="146"/>
      <c r="C16" s="23">
        <f t="shared" si="5"/>
        <v>15</v>
      </c>
      <c r="D16" s="23">
        <f t="shared" si="6"/>
        <v>15</v>
      </c>
      <c r="E16" s="154">
        <v>1</v>
      </c>
      <c r="F16" s="23" t="str">
        <f t="shared" si="7"/>
        <v>1'h0</v>
      </c>
      <c r="G16" s="138" t="s">
        <v>20</v>
      </c>
      <c r="H16" s="204" t="s">
        <v>18</v>
      </c>
      <c r="I16" s="204" t="s">
        <v>19</v>
      </c>
      <c r="J16" s="154">
        <v>0</v>
      </c>
      <c r="K16" s="23" t="str">
        <f t="shared" si="8"/>
        <v>0</v>
      </c>
      <c r="L16" s="23">
        <f t="shared" si="9"/>
        <v>0</v>
      </c>
      <c r="M16" s="225"/>
      <c r="N16" s="38"/>
    </row>
    <row r="17" ht="15" spans="1:14">
      <c r="A17" s="146"/>
      <c r="B17" s="146"/>
      <c r="C17" s="23">
        <f t="shared" si="5"/>
        <v>8</v>
      </c>
      <c r="D17" s="23">
        <f t="shared" si="6"/>
        <v>14</v>
      </c>
      <c r="E17" s="154">
        <v>7</v>
      </c>
      <c r="F17" s="23" t="str">
        <f t="shared" si="7"/>
        <v>7'h0</v>
      </c>
      <c r="G17" s="154" t="s">
        <v>20</v>
      </c>
      <c r="H17" s="204" t="s">
        <v>31</v>
      </c>
      <c r="I17" s="204" t="s">
        <v>22</v>
      </c>
      <c r="J17" s="154">
        <v>0</v>
      </c>
      <c r="K17" s="23" t="str">
        <f t="shared" si="8"/>
        <v>0</v>
      </c>
      <c r="L17" s="23">
        <f t="shared" si="9"/>
        <v>0</v>
      </c>
      <c r="M17" s="225"/>
      <c r="N17" s="38"/>
    </row>
    <row r="18" ht="15" spans="1:14">
      <c r="A18" s="146"/>
      <c r="B18" s="146"/>
      <c r="C18" s="23">
        <f t="shared" si="5"/>
        <v>7</v>
      </c>
      <c r="D18" s="23">
        <f t="shared" si="6"/>
        <v>7</v>
      </c>
      <c r="E18" s="154">
        <v>1</v>
      </c>
      <c r="F18" s="23" t="str">
        <f t="shared" si="7"/>
        <v>1'h0</v>
      </c>
      <c r="G18" s="154" t="s">
        <v>20</v>
      </c>
      <c r="H18" s="204" t="s">
        <v>18</v>
      </c>
      <c r="I18" s="204" t="s">
        <v>19</v>
      </c>
      <c r="J18" s="154">
        <v>0</v>
      </c>
      <c r="K18" s="23">
        <v>0</v>
      </c>
      <c r="L18" s="23">
        <f t="shared" si="9"/>
        <v>0</v>
      </c>
      <c r="M18" s="225"/>
      <c r="N18" s="38"/>
    </row>
    <row r="19" ht="15" spans="1:14">
      <c r="A19" s="146"/>
      <c r="B19" s="146"/>
      <c r="C19" s="23">
        <f>E11-32</f>
        <v>0</v>
      </c>
      <c r="D19" s="23">
        <f t="shared" si="6"/>
        <v>6</v>
      </c>
      <c r="E19" s="154">
        <v>7</v>
      </c>
      <c r="F19" s="23" t="str">
        <f t="shared" si="7"/>
        <v>7'h0</v>
      </c>
      <c r="G19" s="154" t="s">
        <v>20</v>
      </c>
      <c r="H19" s="204" t="s">
        <v>32</v>
      </c>
      <c r="I19" s="204" t="s">
        <v>22</v>
      </c>
      <c r="J19" s="154">
        <v>0</v>
      </c>
      <c r="K19" s="23">
        <v>0</v>
      </c>
      <c r="L19" s="23">
        <f t="shared" si="9"/>
        <v>0</v>
      </c>
      <c r="M19" s="225"/>
      <c r="N19" s="38"/>
    </row>
    <row r="20" ht="15" spans="1:14">
      <c r="A20" s="44" t="s">
        <v>13</v>
      </c>
      <c r="B20" s="44" t="s">
        <v>33</v>
      </c>
      <c r="C20" s="143"/>
      <c r="D20" s="143"/>
      <c r="E20" s="143">
        <f>SUM(E21:E28)</f>
        <v>32</v>
      </c>
      <c r="F20" s="10" t="str">
        <f>CONCATENATE("32'h",K20)</f>
        <v>32'h00000000</v>
      </c>
      <c r="G20" s="10"/>
      <c r="H20" s="147" t="s">
        <v>34</v>
      </c>
      <c r="I20" s="147"/>
      <c r="J20" s="143"/>
      <c r="K20" s="143" t="str">
        <f>UPPER(DEC2HEX(L20,8))</f>
        <v>00000000</v>
      </c>
      <c r="L20" s="143">
        <f>SUM(L21:L28)</f>
        <v>0</v>
      </c>
      <c r="M20" s="225" t="s">
        <v>16</v>
      </c>
      <c r="N20" s="145"/>
    </row>
    <row r="21" ht="15" spans="1:14">
      <c r="A21" s="170"/>
      <c r="B21" s="170"/>
      <c r="C21" s="23">
        <f t="shared" ref="C21:C27" si="10">D22+1</f>
        <v>31</v>
      </c>
      <c r="D21" s="23">
        <f t="shared" ref="D21:D28" si="11">C21+E21-1</f>
        <v>31</v>
      </c>
      <c r="E21" s="154">
        <v>1</v>
      </c>
      <c r="F21" s="23" t="str">
        <f t="shared" ref="F21:F28" si="12">CONCATENATE(E21,"'h",K21)</f>
        <v>1'h0</v>
      </c>
      <c r="G21" s="138" t="s">
        <v>17</v>
      </c>
      <c r="H21" s="168" t="s">
        <v>18</v>
      </c>
      <c r="I21" s="168" t="s">
        <v>19</v>
      </c>
      <c r="J21" s="154">
        <v>0</v>
      </c>
      <c r="K21" s="23" t="str">
        <f t="shared" ref="K21:K26" si="13">UPPER(DEC2HEX((J21)))</f>
        <v>0</v>
      </c>
      <c r="L21" s="23">
        <f t="shared" ref="L21:L28" si="14">J21*(2^C21)</f>
        <v>0</v>
      </c>
      <c r="M21" s="225"/>
      <c r="N21" s="145"/>
    </row>
    <row r="22" ht="15" spans="1:14">
      <c r="A22" s="170"/>
      <c r="B22" s="170"/>
      <c r="C22" s="23">
        <f t="shared" si="10"/>
        <v>24</v>
      </c>
      <c r="D22" s="23">
        <f t="shared" si="11"/>
        <v>30</v>
      </c>
      <c r="E22" s="154">
        <v>7</v>
      </c>
      <c r="F22" s="23" t="str">
        <f t="shared" si="12"/>
        <v>7'h0</v>
      </c>
      <c r="G22" s="154" t="s">
        <v>20</v>
      </c>
      <c r="H22" s="204" t="s">
        <v>35</v>
      </c>
      <c r="I22" s="204" t="s">
        <v>22</v>
      </c>
      <c r="J22" s="154">
        <v>0</v>
      </c>
      <c r="K22" s="23" t="str">
        <f t="shared" si="13"/>
        <v>0</v>
      </c>
      <c r="L22" s="23">
        <f t="shared" si="14"/>
        <v>0</v>
      </c>
      <c r="M22" s="225"/>
      <c r="N22" s="38" t="s">
        <v>23</v>
      </c>
    </row>
    <row r="23" ht="15" spans="1:14">
      <c r="A23" s="170"/>
      <c r="B23" s="170"/>
      <c r="C23" s="23">
        <f t="shared" si="10"/>
        <v>23</v>
      </c>
      <c r="D23" s="23">
        <f t="shared" si="11"/>
        <v>23</v>
      </c>
      <c r="E23" s="154">
        <v>1</v>
      </c>
      <c r="F23" s="23" t="str">
        <f t="shared" si="12"/>
        <v>1'h0</v>
      </c>
      <c r="G23" s="154" t="s">
        <v>20</v>
      </c>
      <c r="H23" s="168" t="s">
        <v>18</v>
      </c>
      <c r="I23" s="168" t="s">
        <v>19</v>
      </c>
      <c r="J23" s="154">
        <v>0</v>
      </c>
      <c r="K23" s="23" t="str">
        <f t="shared" si="13"/>
        <v>0</v>
      </c>
      <c r="L23" s="23">
        <f t="shared" si="14"/>
        <v>0</v>
      </c>
      <c r="M23" s="225"/>
      <c r="N23" s="38"/>
    </row>
    <row r="24" ht="15" spans="1:14">
      <c r="A24" s="146"/>
      <c r="B24" s="146"/>
      <c r="C24" s="23">
        <f t="shared" si="10"/>
        <v>16</v>
      </c>
      <c r="D24" s="23">
        <f t="shared" si="11"/>
        <v>22</v>
      </c>
      <c r="E24" s="154">
        <v>7</v>
      </c>
      <c r="F24" s="23" t="str">
        <f t="shared" si="12"/>
        <v>7'h0</v>
      </c>
      <c r="G24" s="154" t="s">
        <v>20</v>
      </c>
      <c r="H24" s="204" t="s">
        <v>36</v>
      </c>
      <c r="I24" s="204" t="s">
        <v>22</v>
      </c>
      <c r="J24" s="154">
        <v>0</v>
      </c>
      <c r="K24" s="23" t="str">
        <f t="shared" si="13"/>
        <v>0</v>
      </c>
      <c r="L24" s="23">
        <f t="shared" si="14"/>
        <v>0</v>
      </c>
      <c r="M24" s="225"/>
      <c r="N24" s="38"/>
    </row>
    <row r="25" ht="15" spans="1:14">
      <c r="A25" s="146"/>
      <c r="B25" s="146"/>
      <c r="C25" s="23">
        <f t="shared" si="10"/>
        <v>15</v>
      </c>
      <c r="D25" s="23">
        <f t="shared" si="11"/>
        <v>15</v>
      </c>
      <c r="E25" s="154">
        <v>1</v>
      </c>
      <c r="F25" s="23" t="str">
        <f t="shared" si="12"/>
        <v>1'h0</v>
      </c>
      <c r="G25" s="138" t="s">
        <v>20</v>
      </c>
      <c r="H25" s="204" t="s">
        <v>18</v>
      </c>
      <c r="I25" s="204" t="s">
        <v>19</v>
      </c>
      <c r="J25" s="154">
        <v>0</v>
      </c>
      <c r="K25" s="23" t="str">
        <f t="shared" si="13"/>
        <v>0</v>
      </c>
      <c r="L25" s="23">
        <f t="shared" si="14"/>
        <v>0</v>
      </c>
      <c r="M25" s="225"/>
      <c r="N25" s="38"/>
    </row>
    <row r="26" ht="15" spans="1:14">
      <c r="A26" s="146"/>
      <c r="B26" s="146"/>
      <c r="C26" s="23">
        <f t="shared" si="10"/>
        <v>8</v>
      </c>
      <c r="D26" s="23">
        <f t="shared" si="11"/>
        <v>14</v>
      </c>
      <c r="E26" s="154">
        <v>7</v>
      </c>
      <c r="F26" s="23" t="str">
        <f t="shared" si="12"/>
        <v>7'h0</v>
      </c>
      <c r="G26" s="154" t="s">
        <v>20</v>
      </c>
      <c r="H26" s="204" t="s">
        <v>37</v>
      </c>
      <c r="I26" s="204" t="s">
        <v>22</v>
      </c>
      <c r="J26" s="154">
        <v>0</v>
      </c>
      <c r="K26" s="23" t="str">
        <f t="shared" si="13"/>
        <v>0</v>
      </c>
      <c r="L26" s="23">
        <f t="shared" si="14"/>
        <v>0</v>
      </c>
      <c r="M26" s="225"/>
      <c r="N26" s="38"/>
    </row>
    <row r="27" ht="15" spans="1:14">
      <c r="A27" s="146"/>
      <c r="B27" s="146"/>
      <c r="C27" s="23">
        <f t="shared" si="10"/>
        <v>7</v>
      </c>
      <c r="D27" s="23">
        <f t="shared" si="11"/>
        <v>7</v>
      </c>
      <c r="E27" s="154">
        <v>1</v>
      </c>
      <c r="F27" s="23" t="str">
        <f t="shared" si="12"/>
        <v>1'h0</v>
      </c>
      <c r="G27" s="154" t="s">
        <v>20</v>
      </c>
      <c r="H27" s="204" t="s">
        <v>18</v>
      </c>
      <c r="I27" s="204" t="s">
        <v>19</v>
      </c>
      <c r="J27" s="154">
        <v>0</v>
      </c>
      <c r="K27" s="23">
        <v>0</v>
      </c>
      <c r="L27" s="23">
        <f t="shared" si="14"/>
        <v>0</v>
      </c>
      <c r="M27" s="225"/>
      <c r="N27" s="38"/>
    </row>
    <row r="28" ht="15" spans="1:14">
      <c r="A28" s="146"/>
      <c r="B28" s="146"/>
      <c r="C28" s="23">
        <f>E20-32</f>
        <v>0</v>
      </c>
      <c r="D28" s="23">
        <f t="shared" si="11"/>
        <v>6</v>
      </c>
      <c r="E28" s="154">
        <v>7</v>
      </c>
      <c r="F28" s="23" t="str">
        <f t="shared" si="12"/>
        <v>7'h0</v>
      </c>
      <c r="G28" s="154" t="s">
        <v>20</v>
      </c>
      <c r="H28" s="204" t="s">
        <v>38</v>
      </c>
      <c r="I28" s="204" t="s">
        <v>22</v>
      </c>
      <c r="J28" s="154">
        <v>0</v>
      </c>
      <c r="K28" s="23">
        <v>0</v>
      </c>
      <c r="L28" s="23">
        <f t="shared" si="14"/>
        <v>0</v>
      </c>
      <c r="M28" s="225"/>
      <c r="N28" s="38"/>
    </row>
    <row r="29" ht="15" spans="1:14">
      <c r="A29" s="44" t="s">
        <v>13</v>
      </c>
      <c r="B29" s="44" t="s">
        <v>13</v>
      </c>
      <c r="C29" s="143"/>
      <c r="D29" s="143"/>
      <c r="E29" s="143">
        <f>SUM(E30:E37)</f>
        <v>32</v>
      </c>
      <c r="F29" s="10" t="str">
        <f>CONCATENATE("32'h",K29)</f>
        <v>32'h00000000</v>
      </c>
      <c r="G29" s="10"/>
      <c r="H29" s="147" t="s">
        <v>39</v>
      </c>
      <c r="I29" s="147"/>
      <c r="J29" s="143"/>
      <c r="K29" s="143" t="str">
        <f>UPPER(DEC2HEX(L29,8))</f>
        <v>00000000</v>
      </c>
      <c r="L29" s="143">
        <f>SUM(L30:L37)</f>
        <v>0</v>
      </c>
      <c r="M29" s="225" t="s">
        <v>16</v>
      </c>
      <c r="N29" s="145"/>
    </row>
    <row r="30" ht="15" spans="1:14">
      <c r="A30" s="170"/>
      <c r="B30" s="170"/>
      <c r="C30" s="23">
        <f t="shared" ref="C30:C36" si="15">D31+1</f>
        <v>31</v>
      </c>
      <c r="D30" s="23">
        <f t="shared" ref="D30:D37" si="16">C30+E30-1</f>
        <v>31</v>
      </c>
      <c r="E30" s="154">
        <v>1</v>
      </c>
      <c r="F30" s="23" t="str">
        <f t="shared" ref="F30:F37" si="17">CONCATENATE(E30,"'h",K30)</f>
        <v>1'h0</v>
      </c>
      <c r="G30" s="138" t="s">
        <v>17</v>
      </c>
      <c r="H30" s="168" t="s">
        <v>18</v>
      </c>
      <c r="I30" s="168" t="s">
        <v>19</v>
      </c>
      <c r="J30" s="154">
        <v>0</v>
      </c>
      <c r="K30" s="23" t="str">
        <f t="shared" ref="K30:K35" si="18">UPPER(DEC2HEX((J30)))</f>
        <v>0</v>
      </c>
      <c r="L30" s="23">
        <f t="shared" ref="L30:L37" si="19">J30*(2^C30)</f>
        <v>0</v>
      </c>
      <c r="M30" s="225"/>
      <c r="N30" s="145"/>
    </row>
    <row r="31" ht="15" spans="1:14">
      <c r="A31" s="170"/>
      <c r="B31" s="170"/>
      <c r="C31" s="23">
        <f t="shared" si="15"/>
        <v>24</v>
      </c>
      <c r="D31" s="23">
        <f t="shared" si="16"/>
        <v>30</v>
      </c>
      <c r="E31" s="154">
        <v>7</v>
      </c>
      <c r="F31" s="23" t="str">
        <f t="shared" si="17"/>
        <v>7'h0</v>
      </c>
      <c r="G31" s="154" t="s">
        <v>20</v>
      </c>
      <c r="H31" s="204" t="s">
        <v>40</v>
      </c>
      <c r="I31" s="204" t="s">
        <v>22</v>
      </c>
      <c r="J31" s="154">
        <v>0</v>
      </c>
      <c r="K31" s="23" t="str">
        <f t="shared" si="18"/>
        <v>0</v>
      </c>
      <c r="L31" s="23">
        <f t="shared" si="19"/>
        <v>0</v>
      </c>
      <c r="M31" s="225"/>
      <c r="N31" s="38" t="s">
        <v>23</v>
      </c>
    </row>
    <row r="32" ht="15" spans="1:14">
      <c r="A32" s="170"/>
      <c r="B32" s="170"/>
      <c r="C32" s="23">
        <f t="shared" si="15"/>
        <v>23</v>
      </c>
      <c r="D32" s="23">
        <f t="shared" si="16"/>
        <v>23</v>
      </c>
      <c r="E32" s="154">
        <v>1</v>
      </c>
      <c r="F32" s="23" t="str">
        <f t="shared" si="17"/>
        <v>1'h0</v>
      </c>
      <c r="G32" s="154" t="s">
        <v>20</v>
      </c>
      <c r="H32" s="168" t="s">
        <v>18</v>
      </c>
      <c r="I32" s="168" t="s">
        <v>19</v>
      </c>
      <c r="J32" s="154">
        <v>0</v>
      </c>
      <c r="K32" s="23" t="str">
        <f t="shared" si="18"/>
        <v>0</v>
      </c>
      <c r="L32" s="23">
        <f t="shared" si="19"/>
        <v>0</v>
      </c>
      <c r="M32" s="225"/>
      <c r="N32" s="38"/>
    </row>
    <row r="33" ht="15" spans="1:14">
      <c r="A33" s="146"/>
      <c r="B33" s="146"/>
      <c r="C33" s="23">
        <f t="shared" si="15"/>
        <v>16</v>
      </c>
      <c r="D33" s="23">
        <f t="shared" si="16"/>
        <v>22</v>
      </c>
      <c r="E33" s="154">
        <v>7</v>
      </c>
      <c r="F33" s="23" t="str">
        <f t="shared" si="17"/>
        <v>7'h0</v>
      </c>
      <c r="G33" s="154" t="s">
        <v>20</v>
      </c>
      <c r="H33" s="204" t="s">
        <v>41</v>
      </c>
      <c r="I33" s="204" t="s">
        <v>22</v>
      </c>
      <c r="J33" s="154">
        <v>0</v>
      </c>
      <c r="K33" s="23" t="str">
        <f t="shared" si="18"/>
        <v>0</v>
      </c>
      <c r="L33" s="23">
        <f t="shared" si="19"/>
        <v>0</v>
      </c>
      <c r="M33" s="225"/>
      <c r="N33" s="38"/>
    </row>
    <row r="34" ht="15" spans="1:14">
      <c r="A34" s="146"/>
      <c r="B34" s="146"/>
      <c r="C34" s="23">
        <f t="shared" si="15"/>
        <v>15</v>
      </c>
      <c r="D34" s="23">
        <f t="shared" si="16"/>
        <v>15</v>
      </c>
      <c r="E34" s="154">
        <v>1</v>
      </c>
      <c r="F34" s="23" t="str">
        <f t="shared" si="17"/>
        <v>1'h0</v>
      </c>
      <c r="G34" s="138" t="s">
        <v>20</v>
      </c>
      <c r="H34" s="204" t="s">
        <v>18</v>
      </c>
      <c r="I34" s="204" t="s">
        <v>19</v>
      </c>
      <c r="J34" s="154">
        <v>0</v>
      </c>
      <c r="K34" s="23" t="str">
        <f t="shared" si="18"/>
        <v>0</v>
      </c>
      <c r="L34" s="23">
        <f t="shared" si="19"/>
        <v>0</v>
      </c>
      <c r="M34" s="225"/>
      <c r="N34" s="38"/>
    </row>
    <row r="35" ht="15" spans="1:14">
      <c r="A35" s="146"/>
      <c r="B35" s="146"/>
      <c r="C35" s="23">
        <f t="shared" si="15"/>
        <v>8</v>
      </c>
      <c r="D35" s="23">
        <f t="shared" si="16"/>
        <v>14</v>
      </c>
      <c r="E35" s="154">
        <v>7</v>
      </c>
      <c r="F35" s="23" t="str">
        <f t="shared" si="17"/>
        <v>7'h0</v>
      </c>
      <c r="G35" s="154" t="s">
        <v>20</v>
      </c>
      <c r="H35" s="204" t="s">
        <v>42</v>
      </c>
      <c r="I35" s="204" t="s">
        <v>22</v>
      </c>
      <c r="J35" s="154">
        <v>0</v>
      </c>
      <c r="K35" s="23" t="str">
        <f t="shared" si="18"/>
        <v>0</v>
      </c>
      <c r="L35" s="23">
        <f t="shared" si="19"/>
        <v>0</v>
      </c>
      <c r="M35" s="225"/>
      <c r="N35" s="38"/>
    </row>
    <row r="36" ht="15" spans="1:14">
      <c r="A36" s="146"/>
      <c r="B36" s="146"/>
      <c r="C36" s="23">
        <f t="shared" si="15"/>
        <v>7</v>
      </c>
      <c r="D36" s="23">
        <f t="shared" si="16"/>
        <v>7</v>
      </c>
      <c r="E36" s="154">
        <v>1</v>
      </c>
      <c r="F36" s="23" t="str">
        <f t="shared" si="17"/>
        <v>1'h0</v>
      </c>
      <c r="G36" s="154" t="s">
        <v>20</v>
      </c>
      <c r="H36" s="204" t="s">
        <v>18</v>
      </c>
      <c r="I36" s="204" t="s">
        <v>19</v>
      </c>
      <c r="J36" s="154">
        <v>0</v>
      </c>
      <c r="K36" s="23">
        <v>0</v>
      </c>
      <c r="L36" s="23">
        <f t="shared" si="19"/>
        <v>0</v>
      </c>
      <c r="M36" s="225"/>
      <c r="N36" s="38"/>
    </row>
    <row r="37" ht="15" spans="1:14">
      <c r="A37" s="146"/>
      <c r="B37" s="146"/>
      <c r="C37" s="23">
        <f>E29-32</f>
        <v>0</v>
      </c>
      <c r="D37" s="23">
        <f t="shared" si="16"/>
        <v>6</v>
      </c>
      <c r="E37" s="154">
        <v>7</v>
      </c>
      <c r="F37" s="23" t="str">
        <f t="shared" si="17"/>
        <v>7'h0</v>
      </c>
      <c r="G37" s="154" t="s">
        <v>20</v>
      </c>
      <c r="H37" s="204" t="s">
        <v>43</v>
      </c>
      <c r="I37" s="204" t="s">
        <v>22</v>
      </c>
      <c r="J37" s="154">
        <v>0</v>
      </c>
      <c r="K37" s="23">
        <v>0</v>
      </c>
      <c r="L37" s="23">
        <f t="shared" si="19"/>
        <v>0</v>
      </c>
      <c r="M37" s="225"/>
      <c r="N37" s="38"/>
    </row>
    <row r="38" ht="15" spans="1:14">
      <c r="A38" s="44" t="s">
        <v>13</v>
      </c>
      <c r="B38" s="44" t="s">
        <v>44</v>
      </c>
      <c r="C38" s="143"/>
      <c r="D38" s="143"/>
      <c r="E38" s="143">
        <f>SUM(E39:E46)</f>
        <v>32</v>
      </c>
      <c r="F38" s="10" t="str">
        <f>CONCATENATE("32'h",K38)</f>
        <v>32'h00000000</v>
      </c>
      <c r="G38" s="10"/>
      <c r="H38" s="147" t="s">
        <v>45</v>
      </c>
      <c r="I38" s="147"/>
      <c r="J38" s="143"/>
      <c r="K38" s="143" t="str">
        <f>UPPER(DEC2HEX(L38,8))</f>
        <v>00000000</v>
      </c>
      <c r="L38" s="143">
        <f>SUM(L39:L46)</f>
        <v>0</v>
      </c>
      <c r="M38" s="225" t="s">
        <v>16</v>
      </c>
      <c r="N38" s="145"/>
    </row>
    <row r="39" ht="15" spans="1:14">
      <c r="A39" s="170"/>
      <c r="B39" s="170"/>
      <c r="C39" s="23">
        <f t="shared" ref="C39:C45" si="20">D40+1</f>
        <v>31</v>
      </c>
      <c r="D39" s="23">
        <f t="shared" ref="D39:D46" si="21">C39+E39-1</f>
        <v>31</v>
      </c>
      <c r="E39" s="154">
        <v>1</v>
      </c>
      <c r="F39" s="23" t="str">
        <f t="shared" ref="F39:F46" si="22">CONCATENATE(E39,"'h",K39)</f>
        <v>1'h0</v>
      </c>
      <c r="G39" s="138" t="s">
        <v>17</v>
      </c>
      <c r="H39" s="168" t="s">
        <v>18</v>
      </c>
      <c r="I39" s="168" t="s">
        <v>19</v>
      </c>
      <c r="J39" s="154">
        <v>0</v>
      </c>
      <c r="K39" s="23" t="str">
        <f t="shared" ref="K39:K44" si="23">UPPER(DEC2HEX((J39)))</f>
        <v>0</v>
      </c>
      <c r="L39" s="23">
        <f t="shared" ref="L39:L46" si="24">J39*(2^C39)</f>
        <v>0</v>
      </c>
      <c r="M39" s="225"/>
      <c r="N39" s="145"/>
    </row>
    <row r="40" ht="15" spans="1:14">
      <c r="A40" s="170"/>
      <c r="B40" s="170"/>
      <c r="C40" s="23">
        <f t="shared" si="20"/>
        <v>24</v>
      </c>
      <c r="D40" s="23">
        <f t="shared" si="21"/>
        <v>30</v>
      </c>
      <c r="E40" s="154">
        <v>7</v>
      </c>
      <c r="F40" s="23" t="str">
        <f t="shared" si="22"/>
        <v>7'h0</v>
      </c>
      <c r="G40" s="154" t="s">
        <v>20</v>
      </c>
      <c r="H40" s="204" t="s">
        <v>46</v>
      </c>
      <c r="I40" s="204" t="s">
        <v>22</v>
      </c>
      <c r="J40" s="154">
        <v>0</v>
      </c>
      <c r="K40" s="23" t="str">
        <f t="shared" si="23"/>
        <v>0</v>
      </c>
      <c r="L40" s="23">
        <f t="shared" si="24"/>
        <v>0</v>
      </c>
      <c r="M40" s="225"/>
      <c r="N40" s="38" t="s">
        <v>23</v>
      </c>
    </row>
    <row r="41" ht="15" spans="1:14">
      <c r="A41" s="170"/>
      <c r="B41" s="170"/>
      <c r="C41" s="23">
        <f t="shared" si="20"/>
        <v>23</v>
      </c>
      <c r="D41" s="23">
        <f t="shared" si="21"/>
        <v>23</v>
      </c>
      <c r="E41" s="154">
        <v>1</v>
      </c>
      <c r="F41" s="23" t="str">
        <f t="shared" si="22"/>
        <v>1'h0</v>
      </c>
      <c r="G41" s="154" t="s">
        <v>20</v>
      </c>
      <c r="H41" s="168" t="s">
        <v>18</v>
      </c>
      <c r="I41" s="168" t="s">
        <v>19</v>
      </c>
      <c r="J41" s="154">
        <v>0</v>
      </c>
      <c r="K41" s="23" t="str">
        <f t="shared" si="23"/>
        <v>0</v>
      </c>
      <c r="L41" s="23">
        <f t="shared" si="24"/>
        <v>0</v>
      </c>
      <c r="M41" s="225"/>
      <c r="N41" s="38"/>
    </row>
    <row r="42" ht="15" spans="1:14">
      <c r="A42" s="146"/>
      <c r="B42" s="146"/>
      <c r="C42" s="23">
        <f t="shared" si="20"/>
        <v>16</v>
      </c>
      <c r="D42" s="23">
        <f t="shared" si="21"/>
        <v>22</v>
      </c>
      <c r="E42" s="154">
        <v>7</v>
      </c>
      <c r="F42" s="23" t="str">
        <f t="shared" si="22"/>
        <v>7'h0</v>
      </c>
      <c r="G42" s="154" t="s">
        <v>20</v>
      </c>
      <c r="H42" s="204" t="s">
        <v>47</v>
      </c>
      <c r="I42" s="204" t="s">
        <v>22</v>
      </c>
      <c r="J42" s="154">
        <v>0</v>
      </c>
      <c r="K42" s="23" t="str">
        <f t="shared" si="23"/>
        <v>0</v>
      </c>
      <c r="L42" s="23">
        <f t="shared" si="24"/>
        <v>0</v>
      </c>
      <c r="M42" s="225"/>
      <c r="N42" s="38"/>
    </row>
    <row r="43" ht="15" spans="1:14">
      <c r="A43" s="146"/>
      <c r="B43" s="146"/>
      <c r="C43" s="23">
        <f t="shared" si="20"/>
        <v>15</v>
      </c>
      <c r="D43" s="23">
        <f t="shared" si="21"/>
        <v>15</v>
      </c>
      <c r="E43" s="154">
        <v>1</v>
      </c>
      <c r="F43" s="23" t="str">
        <f t="shared" si="22"/>
        <v>1'h0</v>
      </c>
      <c r="G43" s="138" t="s">
        <v>20</v>
      </c>
      <c r="H43" s="204" t="s">
        <v>18</v>
      </c>
      <c r="I43" s="204" t="s">
        <v>19</v>
      </c>
      <c r="J43" s="154">
        <v>0</v>
      </c>
      <c r="K43" s="23" t="str">
        <f t="shared" si="23"/>
        <v>0</v>
      </c>
      <c r="L43" s="23">
        <f t="shared" si="24"/>
        <v>0</v>
      </c>
      <c r="M43" s="225"/>
      <c r="N43" s="38"/>
    </row>
    <row r="44" ht="15" spans="1:14">
      <c r="A44" s="146"/>
      <c r="B44" s="146"/>
      <c r="C44" s="23">
        <f t="shared" si="20"/>
        <v>8</v>
      </c>
      <c r="D44" s="23">
        <f t="shared" si="21"/>
        <v>14</v>
      </c>
      <c r="E44" s="154">
        <v>7</v>
      </c>
      <c r="F44" s="23" t="str">
        <f t="shared" si="22"/>
        <v>7'h0</v>
      </c>
      <c r="G44" s="154" t="s">
        <v>20</v>
      </c>
      <c r="H44" s="204" t="s">
        <v>48</v>
      </c>
      <c r="I44" s="204" t="s">
        <v>22</v>
      </c>
      <c r="J44" s="154">
        <v>0</v>
      </c>
      <c r="K44" s="23" t="str">
        <f t="shared" si="23"/>
        <v>0</v>
      </c>
      <c r="L44" s="23">
        <f t="shared" si="24"/>
        <v>0</v>
      </c>
      <c r="M44" s="225"/>
      <c r="N44" s="38"/>
    </row>
    <row r="45" ht="15" spans="1:14">
      <c r="A45" s="146"/>
      <c r="B45" s="146"/>
      <c r="C45" s="23">
        <f t="shared" si="20"/>
        <v>7</v>
      </c>
      <c r="D45" s="23">
        <f t="shared" si="21"/>
        <v>7</v>
      </c>
      <c r="E45" s="154">
        <v>1</v>
      </c>
      <c r="F45" s="23" t="str">
        <f t="shared" si="22"/>
        <v>1'h0</v>
      </c>
      <c r="G45" s="154" t="s">
        <v>20</v>
      </c>
      <c r="H45" s="204" t="s">
        <v>18</v>
      </c>
      <c r="I45" s="204" t="s">
        <v>19</v>
      </c>
      <c r="J45" s="154">
        <v>0</v>
      </c>
      <c r="K45" s="23">
        <v>0</v>
      </c>
      <c r="L45" s="23">
        <f t="shared" si="24"/>
        <v>0</v>
      </c>
      <c r="M45" s="225"/>
      <c r="N45" s="38"/>
    </row>
    <row r="46" ht="15" spans="1:14">
      <c r="A46" s="146"/>
      <c r="B46" s="146"/>
      <c r="C46" s="23">
        <f>E38-32</f>
        <v>0</v>
      </c>
      <c r="D46" s="23">
        <f t="shared" si="21"/>
        <v>6</v>
      </c>
      <c r="E46" s="154">
        <v>7</v>
      </c>
      <c r="F46" s="23" t="str">
        <f t="shared" si="22"/>
        <v>7'h0</v>
      </c>
      <c r="G46" s="154" t="s">
        <v>20</v>
      </c>
      <c r="H46" s="204" t="s">
        <v>49</v>
      </c>
      <c r="I46" s="204" t="s">
        <v>22</v>
      </c>
      <c r="J46" s="154">
        <v>0</v>
      </c>
      <c r="K46" s="23">
        <v>0</v>
      </c>
      <c r="L46" s="23">
        <f t="shared" si="24"/>
        <v>0</v>
      </c>
      <c r="M46" s="225"/>
      <c r="N46" s="38"/>
    </row>
    <row r="47" ht="15" spans="1:14">
      <c r="A47" s="44" t="s">
        <v>13</v>
      </c>
      <c r="B47" s="44" t="s">
        <v>50</v>
      </c>
      <c r="C47" s="143"/>
      <c r="D47" s="143"/>
      <c r="E47" s="143">
        <f>SUM(E48:E55)</f>
        <v>32</v>
      </c>
      <c r="F47" s="10" t="str">
        <f>CONCATENATE("32'h",K47)</f>
        <v>32'h00000000</v>
      </c>
      <c r="G47" s="10"/>
      <c r="H47" s="147" t="s">
        <v>51</v>
      </c>
      <c r="I47" s="147"/>
      <c r="J47" s="143"/>
      <c r="K47" s="143" t="str">
        <f>UPPER(DEC2HEX(L47,8))</f>
        <v>00000000</v>
      </c>
      <c r="L47" s="143">
        <f>SUM(L48:L55)</f>
        <v>0</v>
      </c>
      <c r="M47" s="225" t="s">
        <v>16</v>
      </c>
      <c r="N47" s="145"/>
    </row>
    <row r="48" ht="15" spans="1:14">
      <c r="A48" s="170"/>
      <c r="B48" s="170"/>
      <c r="C48" s="23">
        <f t="shared" ref="C48:C54" si="25">D49+1</f>
        <v>31</v>
      </c>
      <c r="D48" s="23">
        <f t="shared" ref="D48:D55" si="26">C48+E48-1</f>
        <v>31</v>
      </c>
      <c r="E48" s="154">
        <v>1</v>
      </c>
      <c r="F48" s="23" t="str">
        <f t="shared" ref="F48:F55" si="27">CONCATENATE(E48,"'h",K48)</f>
        <v>1'h0</v>
      </c>
      <c r="G48" s="138" t="s">
        <v>17</v>
      </c>
      <c r="H48" s="168" t="s">
        <v>18</v>
      </c>
      <c r="I48" s="168" t="s">
        <v>19</v>
      </c>
      <c r="J48" s="154">
        <v>0</v>
      </c>
      <c r="K48" s="23" t="str">
        <f t="shared" ref="K48:K53" si="28">UPPER(DEC2HEX((J48)))</f>
        <v>0</v>
      </c>
      <c r="L48" s="23">
        <f t="shared" ref="L48:L55" si="29">J48*(2^C48)</f>
        <v>0</v>
      </c>
      <c r="M48" s="225"/>
      <c r="N48" s="145"/>
    </row>
    <row r="49" ht="15" spans="1:14">
      <c r="A49" s="170"/>
      <c r="B49" s="170"/>
      <c r="C49" s="23">
        <f t="shared" si="25"/>
        <v>24</v>
      </c>
      <c r="D49" s="23">
        <f t="shared" si="26"/>
        <v>30</v>
      </c>
      <c r="E49" s="154">
        <v>7</v>
      </c>
      <c r="F49" s="23" t="str">
        <f t="shared" si="27"/>
        <v>7'h0</v>
      </c>
      <c r="G49" s="154" t="s">
        <v>20</v>
      </c>
      <c r="H49" s="204" t="s">
        <v>52</v>
      </c>
      <c r="I49" s="204" t="s">
        <v>22</v>
      </c>
      <c r="J49" s="154">
        <v>0</v>
      </c>
      <c r="K49" s="23" t="str">
        <f t="shared" si="28"/>
        <v>0</v>
      </c>
      <c r="L49" s="23">
        <f t="shared" si="29"/>
        <v>0</v>
      </c>
      <c r="M49" s="225"/>
      <c r="N49" s="38" t="s">
        <v>23</v>
      </c>
    </row>
    <row r="50" ht="15" spans="1:14">
      <c r="A50" s="170"/>
      <c r="B50" s="170"/>
      <c r="C50" s="23">
        <f t="shared" si="25"/>
        <v>23</v>
      </c>
      <c r="D50" s="23">
        <f t="shared" si="26"/>
        <v>23</v>
      </c>
      <c r="E50" s="154">
        <v>1</v>
      </c>
      <c r="F50" s="23" t="str">
        <f t="shared" si="27"/>
        <v>1'h0</v>
      </c>
      <c r="G50" s="154" t="s">
        <v>20</v>
      </c>
      <c r="H50" s="168" t="s">
        <v>18</v>
      </c>
      <c r="I50" s="168" t="s">
        <v>19</v>
      </c>
      <c r="J50" s="154">
        <v>0</v>
      </c>
      <c r="K50" s="23" t="str">
        <f t="shared" si="28"/>
        <v>0</v>
      </c>
      <c r="L50" s="23">
        <f t="shared" si="29"/>
        <v>0</v>
      </c>
      <c r="M50" s="225"/>
      <c r="N50" s="38"/>
    </row>
    <row r="51" ht="15" spans="1:14">
      <c r="A51" s="146"/>
      <c r="B51" s="146"/>
      <c r="C51" s="23">
        <f t="shared" si="25"/>
        <v>16</v>
      </c>
      <c r="D51" s="23">
        <f t="shared" si="26"/>
        <v>22</v>
      </c>
      <c r="E51" s="154">
        <v>7</v>
      </c>
      <c r="F51" s="23" t="str">
        <f t="shared" si="27"/>
        <v>7'h0</v>
      </c>
      <c r="G51" s="154" t="s">
        <v>20</v>
      </c>
      <c r="H51" s="204" t="s">
        <v>53</v>
      </c>
      <c r="I51" s="204" t="s">
        <v>22</v>
      </c>
      <c r="J51" s="154">
        <v>0</v>
      </c>
      <c r="K51" s="23" t="str">
        <f t="shared" si="28"/>
        <v>0</v>
      </c>
      <c r="L51" s="23">
        <f t="shared" si="29"/>
        <v>0</v>
      </c>
      <c r="M51" s="225"/>
      <c r="N51" s="38"/>
    </row>
    <row r="52" ht="15" spans="1:14">
      <c r="A52" s="146"/>
      <c r="B52" s="146"/>
      <c r="C52" s="23">
        <f t="shared" si="25"/>
        <v>15</v>
      </c>
      <c r="D52" s="23">
        <f t="shared" si="26"/>
        <v>15</v>
      </c>
      <c r="E52" s="154">
        <v>1</v>
      </c>
      <c r="F52" s="23" t="str">
        <f t="shared" si="27"/>
        <v>1'h0</v>
      </c>
      <c r="G52" s="138" t="s">
        <v>20</v>
      </c>
      <c r="H52" s="204" t="s">
        <v>18</v>
      </c>
      <c r="I52" s="204" t="s">
        <v>19</v>
      </c>
      <c r="J52" s="154">
        <v>0</v>
      </c>
      <c r="K52" s="23" t="str">
        <f t="shared" si="28"/>
        <v>0</v>
      </c>
      <c r="L52" s="23">
        <f t="shared" si="29"/>
        <v>0</v>
      </c>
      <c r="M52" s="225"/>
      <c r="N52" s="38"/>
    </row>
    <row r="53" ht="15" spans="1:14">
      <c r="A53" s="146"/>
      <c r="B53" s="146"/>
      <c r="C53" s="23">
        <f t="shared" si="25"/>
        <v>8</v>
      </c>
      <c r="D53" s="23">
        <f t="shared" si="26"/>
        <v>14</v>
      </c>
      <c r="E53" s="154">
        <v>7</v>
      </c>
      <c r="F53" s="23" t="str">
        <f t="shared" si="27"/>
        <v>7'h0</v>
      </c>
      <c r="G53" s="154" t="s">
        <v>20</v>
      </c>
      <c r="H53" s="204" t="s">
        <v>54</v>
      </c>
      <c r="I53" s="204" t="s">
        <v>22</v>
      </c>
      <c r="J53" s="154">
        <v>0</v>
      </c>
      <c r="K53" s="23" t="str">
        <f t="shared" si="28"/>
        <v>0</v>
      </c>
      <c r="L53" s="23">
        <f t="shared" si="29"/>
        <v>0</v>
      </c>
      <c r="M53" s="225"/>
      <c r="N53" s="38"/>
    </row>
    <row r="54" ht="15" spans="1:14">
      <c r="A54" s="146"/>
      <c r="B54" s="146"/>
      <c r="C54" s="23">
        <f t="shared" si="25"/>
        <v>7</v>
      </c>
      <c r="D54" s="23">
        <f t="shared" si="26"/>
        <v>7</v>
      </c>
      <c r="E54" s="154">
        <v>1</v>
      </c>
      <c r="F54" s="23" t="str">
        <f t="shared" si="27"/>
        <v>1'h0</v>
      </c>
      <c r="G54" s="154" t="s">
        <v>20</v>
      </c>
      <c r="H54" s="204" t="s">
        <v>18</v>
      </c>
      <c r="I54" s="204" t="s">
        <v>19</v>
      </c>
      <c r="J54" s="154">
        <v>0</v>
      </c>
      <c r="K54" s="23">
        <v>0</v>
      </c>
      <c r="L54" s="23">
        <f t="shared" si="29"/>
        <v>0</v>
      </c>
      <c r="M54" s="225"/>
      <c r="N54" s="38"/>
    </row>
    <row r="55" ht="15" spans="1:14">
      <c r="A55" s="146"/>
      <c r="B55" s="146"/>
      <c r="C55" s="23">
        <f>E47-32</f>
        <v>0</v>
      </c>
      <c r="D55" s="23">
        <f t="shared" si="26"/>
        <v>6</v>
      </c>
      <c r="E55" s="154">
        <v>7</v>
      </c>
      <c r="F55" s="23" t="str">
        <f t="shared" si="27"/>
        <v>7'h0</v>
      </c>
      <c r="G55" s="154" t="s">
        <v>20</v>
      </c>
      <c r="H55" s="204" t="s">
        <v>55</v>
      </c>
      <c r="I55" s="204" t="s">
        <v>22</v>
      </c>
      <c r="J55" s="154">
        <v>0</v>
      </c>
      <c r="K55" s="23">
        <v>0</v>
      </c>
      <c r="L55" s="23">
        <f t="shared" si="29"/>
        <v>0</v>
      </c>
      <c r="M55" s="225"/>
      <c r="N55" s="38"/>
    </row>
    <row r="56" ht="15" spans="1:14">
      <c r="A56" s="44" t="s">
        <v>13</v>
      </c>
      <c r="B56" s="44" t="s">
        <v>56</v>
      </c>
      <c r="C56" s="143"/>
      <c r="D56" s="143"/>
      <c r="E56" s="143">
        <f>SUM(E57:E64)</f>
        <v>32</v>
      </c>
      <c r="F56" s="10" t="str">
        <f>CONCATENATE("32'h",K56)</f>
        <v>32'h00000000</v>
      </c>
      <c r="G56" s="10"/>
      <c r="H56" s="147" t="s">
        <v>57</v>
      </c>
      <c r="I56" s="147"/>
      <c r="J56" s="143"/>
      <c r="K56" s="143" t="str">
        <f>UPPER(DEC2HEX(L56,8))</f>
        <v>00000000</v>
      </c>
      <c r="L56" s="143">
        <f>SUM(L57:L64)</f>
        <v>0</v>
      </c>
      <c r="M56" s="225" t="s">
        <v>16</v>
      </c>
      <c r="N56" s="145"/>
    </row>
    <row r="57" ht="15" spans="1:14">
      <c r="A57" s="170"/>
      <c r="B57" s="170"/>
      <c r="C57" s="23">
        <f t="shared" ref="C57:C63" si="30">D58+1</f>
        <v>31</v>
      </c>
      <c r="D57" s="23">
        <f t="shared" ref="D57:D64" si="31">C57+E57-1</f>
        <v>31</v>
      </c>
      <c r="E57" s="154">
        <v>1</v>
      </c>
      <c r="F57" s="23" t="str">
        <f t="shared" ref="F57:F64" si="32">CONCATENATE(E57,"'h",K57)</f>
        <v>1'h0</v>
      </c>
      <c r="G57" s="138" t="s">
        <v>17</v>
      </c>
      <c r="H57" s="168" t="s">
        <v>18</v>
      </c>
      <c r="I57" s="168" t="s">
        <v>19</v>
      </c>
      <c r="J57" s="154">
        <v>0</v>
      </c>
      <c r="K57" s="23" t="str">
        <f t="shared" ref="K57:K62" si="33">UPPER(DEC2HEX((J57)))</f>
        <v>0</v>
      </c>
      <c r="L57" s="23">
        <f t="shared" ref="L57:L64" si="34">J57*(2^C57)</f>
        <v>0</v>
      </c>
      <c r="M57" s="225"/>
      <c r="N57" s="145"/>
    </row>
    <row r="58" ht="15" spans="1:14">
      <c r="A58" s="170"/>
      <c r="B58" s="170"/>
      <c r="C58" s="23">
        <f t="shared" si="30"/>
        <v>24</v>
      </c>
      <c r="D58" s="23">
        <f t="shared" si="31"/>
        <v>30</v>
      </c>
      <c r="E58" s="154">
        <v>7</v>
      </c>
      <c r="F58" s="23" t="str">
        <f t="shared" si="32"/>
        <v>7'h0</v>
      </c>
      <c r="G58" s="154" t="s">
        <v>20</v>
      </c>
      <c r="H58" s="204" t="s">
        <v>58</v>
      </c>
      <c r="I58" s="204" t="s">
        <v>22</v>
      </c>
      <c r="J58" s="154">
        <v>0</v>
      </c>
      <c r="K58" s="23" t="str">
        <f t="shared" si="33"/>
        <v>0</v>
      </c>
      <c r="L58" s="23">
        <f t="shared" si="34"/>
        <v>0</v>
      </c>
      <c r="M58" s="225"/>
      <c r="N58" s="38" t="s">
        <v>23</v>
      </c>
    </row>
    <row r="59" ht="15" spans="1:14">
      <c r="A59" s="170"/>
      <c r="B59" s="170"/>
      <c r="C59" s="23">
        <f t="shared" si="30"/>
        <v>23</v>
      </c>
      <c r="D59" s="23">
        <f t="shared" si="31"/>
        <v>23</v>
      </c>
      <c r="E59" s="154">
        <v>1</v>
      </c>
      <c r="F59" s="23" t="str">
        <f t="shared" si="32"/>
        <v>1'h0</v>
      </c>
      <c r="G59" s="154" t="s">
        <v>20</v>
      </c>
      <c r="H59" s="168" t="s">
        <v>18</v>
      </c>
      <c r="I59" s="168" t="s">
        <v>19</v>
      </c>
      <c r="J59" s="154">
        <v>0</v>
      </c>
      <c r="K59" s="23" t="str">
        <f t="shared" si="33"/>
        <v>0</v>
      </c>
      <c r="L59" s="23">
        <f t="shared" si="34"/>
        <v>0</v>
      </c>
      <c r="M59" s="225"/>
      <c r="N59" s="38"/>
    </row>
    <row r="60" ht="15" spans="1:14">
      <c r="A60" s="146"/>
      <c r="B60" s="146"/>
      <c r="C60" s="23">
        <f t="shared" si="30"/>
        <v>16</v>
      </c>
      <c r="D60" s="23">
        <f t="shared" si="31"/>
        <v>22</v>
      </c>
      <c r="E60" s="154">
        <v>7</v>
      </c>
      <c r="F60" s="23" t="str">
        <f t="shared" si="32"/>
        <v>7'h0</v>
      </c>
      <c r="G60" s="154" t="s">
        <v>20</v>
      </c>
      <c r="H60" s="204" t="s">
        <v>59</v>
      </c>
      <c r="I60" s="204" t="s">
        <v>22</v>
      </c>
      <c r="J60" s="154">
        <v>0</v>
      </c>
      <c r="K60" s="23" t="str">
        <f t="shared" si="33"/>
        <v>0</v>
      </c>
      <c r="L60" s="23">
        <f t="shared" si="34"/>
        <v>0</v>
      </c>
      <c r="M60" s="225"/>
      <c r="N60" s="38"/>
    </row>
    <row r="61" ht="15" spans="1:14">
      <c r="A61" s="146"/>
      <c r="B61" s="146"/>
      <c r="C61" s="23">
        <f t="shared" si="30"/>
        <v>15</v>
      </c>
      <c r="D61" s="23">
        <f t="shared" si="31"/>
        <v>15</v>
      </c>
      <c r="E61" s="154">
        <v>1</v>
      </c>
      <c r="F61" s="23" t="str">
        <f t="shared" si="32"/>
        <v>1'h0</v>
      </c>
      <c r="G61" s="138" t="s">
        <v>20</v>
      </c>
      <c r="H61" s="204" t="s">
        <v>18</v>
      </c>
      <c r="I61" s="204" t="s">
        <v>19</v>
      </c>
      <c r="J61" s="154">
        <v>0</v>
      </c>
      <c r="K61" s="23" t="str">
        <f t="shared" si="33"/>
        <v>0</v>
      </c>
      <c r="L61" s="23">
        <f t="shared" si="34"/>
        <v>0</v>
      </c>
      <c r="M61" s="225"/>
      <c r="N61" s="38"/>
    </row>
    <row r="62" ht="15" spans="1:14">
      <c r="A62" s="146"/>
      <c r="B62" s="146"/>
      <c r="C62" s="23">
        <f t="shared" si="30"/>
        <v>8</v>
      </c>
      <c r="D62" s="23">
        <f t="shared" si="31"/>
        <v>14</v>
      </c>
      <c r="E62" s="154">
        <v>7</v>
      </c>
      <c r="F62" s="23" t="str">
        <f t="shared" si="32"/>
        <v>7'h0</v>
      </c>
      <c r="G62" s="154" t="s">
        <v>20</v>
      </c>
      <c r="H62" s="204" t="s">
        <v>60</v>
      </c>
      <c r="I62" s="204" t="s">
        <v>22</v>
      </c>
      <c r="J62" s="154">
        <v>0</v>
      </c>
      <c r="K62" s="23" t="str">
        <f t="shared" si="33"/>
        <v>0</v>
      </c>
      <c r="L62" s="23">
        <f t="shared" si="34"/>
        <v>0</v>
      </c>
      <c r="M62" s="225"/>
      <c r="N62" s="38"/>
    </row>
    <row r="63" ht="15" spans="1:14">
      <c r="A63" s="146"/>
      <c r="B63" s="146"/>
      <c r="C63" s="23">
        <f t="shared" si="30"/>
        <v>7</v>
      </c>
      <c r="D63" s="23">
        <f t="shared" si="31"/>
        <v>7</v>
      </c>
      <c r="E63" s="154">
        <v>1</v>
      </c>
      <c r="F63" s="23" t="str">
        <f t="shared" si="32"/>
        <v>1'h0</v>
      </c>
      <c r="G63" s="154" t="s">
        <v>20</v>
      </c>
      <c r="H63" s="204" t="s">
        <v>18</v>
      </c>
      <c r="I63" s="204" t="s">
        <v>19</v>
      </c>
      <c r="J63" s="154">
        <v>0</v>
      </c>
      <c r="K63" s="23">
        <v>0</v>
      </c>
      <c r="L63" s="23">
        <f t="shared" si="34"/>
        <v>0</v>
      </c>
      <c r="M63" s="225"/>
      <c r="N63" s="38"/>
    </row>
    <row r="64" ht="15" spans="1:14">
      <c r="A64" s="146"/>
      <c r="B64" s="146"/>
      <c r="C64" s="23">
        <f>E56-32</f>
        <v>0</v>
      </c>
      <c r="D64" s="23">
        <f t="shared" si="31"/>
        <v>6</v>
      </c>
      <c r="E64" s="154">
        <v>7</v>
      </c>
      <c r="F64" s="23" t="str">
        <f t="shared" si="32"/>
        <v>7'h0</v>
      </c>
      <c r="G64" s="154" t="s">
        <v>20</v>
      </c>
      <c r="H64" s="204" t="s">
        <v>61</v>
      </c>
      <c r="I64" s="204" t="s">
        <v>22</v>
      </c>
      <c r="J64" s="154">
        <v>0</v>
      </c>
      <c r="K64" s="23">
        <v>0</v>
      </c>
      <c r="L64" s="23">
        <f t="shared" si="34"/>
        <v>0</v>
      </c>
      <c r="M64" s="225"/>
      <c r="N64" s="38"/>
    </row>
    <row r="65" ht="15" spans="1:14">
      <c r="A65" s="44" t="s">
        <v>13</v>
      </c>
      <c r="B65" s="44" t="s">
        <v>62</v>
      </c>
      <c r="C65" s="143"/>
      <c r="D65" s="143"/>
      <c r="E65" s="143">
        <f>SUM(E66:E73)</f>
        <v>32</v>
      </c>
      <c r="F65" s="10" t="str">
        <f>CONCATENATE("32'h",K65)</f>
        <v>32'h00000000</v>
      </c>
      <c r="G65" s="10"/>
      <c r="H65" s="147" t="s">
        <v>63</v>
      </c>
      <c r="I65" s="147"/>
      <c r="J65" s="143"/>
      <c r="K65" s="143" t="str">
        <f>UPPER(DEC2HEX(L65,8))</f>
        <v>00000000</v>
      </c>
      <c r="L65" s="143">
        <f>SUM(L66:L73)</f>
        <v>0</v>
      </c>
      <c r="M65" s="225" t="s">
        <v>16</v>
      </c>
      <c r="N65" s="145"/>
    </row>
    <row r="66" ht="15" spans="1:14">
      <c r="A66" s="170"/>
      <c r="B66" s="170"/>
      <c r="C66" s="23">
        <f t="shared" ref="C66:C72" si="35">D67+1</f>
        <v>31</v>
      </c>
      <c r="D66" s="23">
        <f t="shared" ref="D66:D73" si="36">C66+E66-1</f>
        <v>31</v>
      </c>
      <c r="E66" s="154">
        <v>1</v>
      </c>
      <c r="F66" s="23" t="str">
        <f t="shared" ref="F66:F73" si="37">CONCATENATE(E66,"'h",K66)</f>
        <v>1'h0</v>
      </c>
      <c r="G66" s="138" t="s">
        <v>17</v>
      </c>
      <c r="H66" s="168" t="s">
        <v>18</v>
      </c>
      <c r="I66" s="168" t="s">
        <v>19</v>
      </c>
      <c r="J66" s="154">
        <v>0</v>
      </c>
      <c r="K66" s="23" t="str">
        <f t="shared" ref="K66:K71" si="38">UPPER(DEC2HEX((J66)))</f>
        <v>0</v>
      </c>
      <c r="L66" s="23">
        <f t="shared" ref="L66:L73" si="39">J66*(2^C66)</f>
        <v>0</v>
      </c>
      <c r="M66" s="225"/>
      <c r="N66" s="145"/>
    </row>
    <row r="67" ht="15" spans="1:14">
      <c r="A67" s="170"/>
      <c r="B67" s="170"/>
      <c r="C67" s="23">
        <f t="shared" si="35"/>
        <v>24</v>
      </c>
      <c r="D67" s="23">
        <f t="shared" si="36"/>
        <v>30</v>
      </c>
      <c r="E67" s="154">
        <v>7</v>
      </c>
      <c r="F67" s="23" t="str">
        <f t="shared" si="37"/>
        <v>7'h0</v>
      </c>
      <c r="G67" s="154" t="s">
        <v>20</v>
      </c>
      <c r="H67" s="204" t="s">
        <v>64</v>
      </c>
      <c r="I67" s="204" t="s">
        <v>22</v>
      </c>
      <c r="J67" s="154">
        <v>0</v>
      </c>
      <c r="K67" s="23" t="str">
        <f t="shared" si="38"/>
        <v>0</v>
      </c>
      <c r="L67" s="23">
        <f t="shared" si="39"/>
        <v>0</v>
      </c>
      <c r="M67" s="225"/>
      <c r="N67" s="38" t="s">
        <v>23</v>
      </c>
    </row>
    <row r="68" ht="15" spans="1:14">
      <c r="A68" s="170"/>
      <c r="B68" s="170"/>
      <c r="C68" s="23">
        <f t="shared" si="35"/>
        <v>23</v>
      </c>
      <c r="D68" s="23">
        <f t="shared" si="36"/>
        <v>23</v>
      </c>
      <c r="E68" s="154">
        <v>1</v>
      </c>
      <c r="F68" s="23" t="str">
        <f t="shared" si="37"/>
        <v>1'h0</v>
      </c>
      <c r="G68" s="154" t="s">
        <v>20</v>
      </c>
      <c r="H68" s="168" t="s">
        <v>18</v>
      </c>
      <c r="I68" s="168" t="s">
        <v>19</v>
      </c>
      <c r="J68" s="154">
        <v>0</v>
      </c>
      <c r="K68" s="23" t="str">
        <f t="shared" si="38"/>
        <v>0</v>
      </c>
      <c r="L68" s="23">
        <f t="shared" si="39"/>
        <v>0</v>
      </c>
      <c r="M68" s="225"/>
      <c r="N68" s="38"/>
    </row>
    <row r="69" ht="15" spans="1:14">
      <c r="A69" s="146"/>
      <c r="B69" s="146"/>
      <c r="C69" s="23">
        <f t="shared" si="35"/>
        <v>16</v>
      </c>
      <c r="D69" s="23">
        <f t="shared" si="36"/>
        <v>22</v>
      </c>
      <c r="E69" s="154">
        <v>7</v>
      </c>
      <c r="F69" s="23" t="str">
        <f t="shared" si="37"/>
        <v>7'h0</v>
      </c>
      <c r="G69" s="154" t="s">
        <v>20</v>
      </c>
      <c r="H69" s="204" t="s">
        <v>65</v>
      </c>
      <c r="I69" s="204" t="s">
        <v>22</v>
      </c>
      <c r="J69" s="154">
        <v>0</v>
      </c>
      <c r="K69" s="23" t="str">
        <f t="shared" si="38"/>
        <v>0</v>
      </c>
      <c r="L69" s="23">
        <f t="shared" si="39"/>
        <v>0</v>
      </c>
      <c r="M69" s="225"/>
      <c r="N69" s="38"/>
    </row>
    <row r="70" ht="15" spans="1:14">
      <c r="A70" s="146"/>
      <c r="B70" s="146"/>
      <c r="C70" s="23">
        <f t="shared" si="35"/>
        <v>15</v>
      </c>
      <c r="D70" s="23">
        <f t="shared" si="36"/>
        <v>15</v>
      </c>
      <c r="E70" s="154">
        <v>1</v>
      </c>
      <c r="F70" s="23" t="str">
        <f t="shared" si="37"/>
        <v>1'h0</v>
      </c>
      <c r="G70" s="138" t="s">
        <v>20</v>
      </c>
      <c r="H70" s="204" t="s">
        <v>18</v>
      </c>
      <c r="I70" s="204" t="s">
        <v>19</v>
      </c>
      <c r="J70" s="154">
        <v>0</v>
      </c>
      <c r="K70" s="23" t="str">
        <f t="shared" si="38"/>
        <v>0</v>
      </c>
      <c r="L70" s="23">
        <f t="shared" si="39"/>
        <v>0</v>
      </c>
      <c r="M70" s="225"/>
      <c r="N70" s="38"/>
    </row>
    <row r="71" ht="15" spans="1:14">
      <c r="A71" s="146"/>
      <c r="B71" s="146"/>
      <c r="C71" s="23">
        <f t="shared" si="35"/>
        <v>8</v>
      </c>
      <c r="D71" s="23">
        <f t="shared" si="36"/>
        <v>14</v>
      </c>
      <c r="E71" s="154">
        <v>7</v>
      </c>
      <c r="F71" s="23" t="str">
        <f t="shared" si="37"/>
        <v>7'h0</v>
      </c>
      <c r="G71" s="154" t="s">
        <v>20</v>
      </c>
      <c r="H71" s="204" t="s">
        <v>66</v>
      </c>
      <c r="I71" s="204" t="s">
        <v>22</v>
      </c>
      <c r="J71" s="154">
        <v>0</v>
      </c>
      <c r="K71" s="23" t="str">
        <f t="shared" si="38"/>
        <v>0</v>
      </c>
      <c r="L71" s="23">
        <f t="shared" si="39"/>
        <v>0</v>
      </c>
      <c r="M71" s="225"/>
      <c r="N71" s="38"/>
    </row>
    <row r="72" ht="15" spans="1:14">
      <c r="A72" s="146"/>
      <c r="B72" s="146"/>
      <c r="C72" s="23">
        <f t="shared" si="35"/>
        <v>7</v>
      </c>
      <c r="D72" s="23">
        <f t="shared" si="36"/>
        <v>7</v>
      </c>
      <c r="E72" s="154">
        <v>1</v>
      </c>
      <c r="F72" s="23" t="str">
        <f t="shared" si="37"/>
        <v>1'h0</v>
      </c>
      <c r="G72" s="154" t="s">
        <v>20</v>
      </c>
      <c r="H72" s="204" t="s">
        <v>18</v>
      </c>
      <c r="I72" s="204" t="s">
        <v>19</v>
      </c>
      <c r="J72" s="154">
        <v>0</v>
      </c>
      <c r="K72" s="23">
        <v>0</v>
      </c>
      <c r="L72" s="23">
        <f t="shared" si="39"/>
        <v>0</v>
      </c>
      <c r="M72" s="225"/>
      <c r="N72" s="38"/>
    </row>
    <row r="73" ht="15" spans="1:14">
      <c r="A73" s="146"/>
      <c r="B73" s="146"/>
      <c r="C73" s="23">
        <f>E65-32</f>
        <v>0</v>
      </c>
      <c r="D73" s="23">
        <f t="shared" si="36"/>
        <v>6</v>
      </c>
      <c r="E73" s="154">
        <v>7</v>
      </c>
      <c r="F73" s="23" t="str">
        <f t="shared" si="37"/>
        <v>7'h0</v>
      </c>
      <c r="G73" s="154" t="s">
        <v>20</v>
      </c>
      <c r="H73" s="204" t="s">
        <v>67</v>
      </c>
      <c r="I73" s="204" t="s">
        <v>22</v>
      </c>
      <c r="J73" s="154">
        <v>0</v>
      </c>
      <c r="K73" s="23">
        <v>0</v>
      </c>
      <c r="L73" s="23">
        <f t="shared" si="39"/>
        <v>0</v>
      </c>
      <c r="M73" s="225"/>
      <c r="N73" s="38"/>
    </row>
    <row r="74" ht="15" spans="1:14">
      <c r="A74" s="44" t="s">
        <v>13</v>
      </c>
      <c r="B74" s="44" t="s">
        <v>68</v>
      </c>
      <c r="C74" s="143"/>
      <c r="D74" s="143"/>
      <c r="E74" s="143">
        <f>SUM(E75:E82)</f>
        <v>32</v>
      </c>
      <c r="F74" s="10" t="str">
        <f>CONCATENATE("32'h",K74)</f>
        <v>32'h00000000</v>
      </c>
      <c r="G74" s="10"/>
      <c r="H74" s="147" t="s">
        <v>69</v>
      </c>
      <c r="I74" s="147"/>
      <c r="J74" s="143"/>
      <c r="K74" s="143" t="str">
        <f>UPPER(DEC2HEX(L74,8))</f>
        <v>00000000</v>
      </c>
      <c r="L74" s="143">
        <f>SUM(L75:L82)</f>
        <v>0</v>
      </c>
      <c r="M74" s="225" t="s">
        <v>16</v>
      </c>
      <c r="N74" s="145"/>
    </row>
    <row r="75" ht="15" spans="1:14">
      <c r="A75" s="170"/>
      <c r="B75" s="170"/>
      <c r="C75" s="23">
        <f t="shared" ref="C75:C81" si="40">D76+1</f>
        <v>31</v>
      </c>
      <c r="D75" s="23">
        <f t="shared" ref="D75:D82" si="41">C75+E75-1</f>
        <v>31</v>
      </c>
      <c r="E75" s="154">
        <v>1</v>
      </c>
      <c r="F75" s="23" t="str">
        <f t="shared" ref="F75:F82" si="42">CONCATENATE(E75,"'h",K75)</f>
        <v>1'h0</v>
      </c>
      <c r="G75" s="138" t="s">
        <v>17</v>
      </c>
      <c r="H75" s="168" t="s">
        <v>18</v>
      </c>
      <c r="I75" s="168" t="s">
        <v>19</v>
      </c>
      <c r="J75" s="154">
        <v>0</v>
      </c>
      <c r="K75" s="23" t="str">
        <f t="shared" ref="K75:K80" si="43">UPPER(DEC2HEX((J75)))</f>
        <v>0</v>
      </c>
      <c r="L75" s="23">
        <f t="shared" ref="L75:L82" si="44">J75*(2^C75)</f>
        <v>0</v>
      </c>
      <c r="M75" s="225"/>
      <c r="N75" s="145"/>
    </row>
    <row r="76" ht="15" spans="1:14">
      <c r="A76" s="170"/>
      <c r="B76" s="170"/>
      <c r="C76" s="23">
        <f t="shared" si="40"/>
        <v>24</v>
      </c>
      <c r="D76" s="23">
        <f t="shared" si="41"/>
        <v>30</v>
      </c>
      <c r="E76" s="154">
        <v>7</v>
      </c>
      <c r="F76" s="23" t="str">
        <f t="shared" si="42"/>
        <v>7'h0</v>
      </c>
      <c r="G76" s="154" t="s">
        <v>20</v>
      </c>
      <c r="H76" s="204" t="s">
        <v>70</v>
      </c>
      <c r="I76" s="204" t="s">
        <v>22</v>
      </c>
      <c r="J76" s="154">
        <v>0</v>
      </c>
      <c r="K76" s="23" t="str">
        <f t="shared" si="43"/>
        <v>0</v>
      </c>
      <c r="L76" s="23">
        <f t="shared" si="44"/>
        <v>0</v>
      </c>
      <c r="M76" s="225"/>
      <c r="N76" s="38" t="s">
        <v>23</v>
      </c>
    </row>
    <row r="77" ht="15" spans="1:14">
      <c r="A77" s="170"/>
      <c r="B77" s="170"/>
      <c r="C77" s="23">
        <f t="shared" si="40"/>
        <v>23</v>
      </c>
      <c r="D77" s="23">
        <f t="shared" si="41"/>
        <v>23</v>
      </c>
      <c r="E77" s="154">
        <v>1</v>
      </c>
      <c r="F77" s="23" t="str">
        <f t="shared" si="42"/>
        <v>1'h0</v>
      </c>
      <c r="G77" s="154" t="s">
        <v>20</v>
      </c>
      <c r="H77" s="168" t="s">
        <v>18</v>
      </c>
      <c r="I77" s="168" t="s">
        <v>19</v>
      </c>
      <c r="J77" s="154">
        <v>0</v>
      </c>
      <c r="K77" s="23" t="str">
        <f t="shared" si="43"/>
        <v>0</v>
      </c>
      <c r="L77" s="23">
        <f t="shared" si="44"/>
        <v>0</v>
      </c>
      <c r="M77" s="225"/>
      <c r="N77" s="38"/>
    </row>
    <row r="78" ht="15" spans="1:14">
      <c r="A78" s="146"/>
      <c r="B78" s="146"/>
      <c r="C78" s="23">
        <f t="shared" si="40"/>
        <v>16</v>
      </c>
      <c r="D78" s="23">
        <f t="shared" si="41"/>
        <v>22</v>
      </c>
      <c r="E78" s="154">
        <v>7</v>
      </c>
      <c r="F78" s="23" t="str">
        <f t="shared" si="42"/>
        <v>7'h0</v>
      </c>
      <c r="G78" s="154" t="s">
        <v>20</v>
      </c>
      <c r="H78" s="204" t="s">
        <v>71</v>
      </c>
      <c r="I78" s="204" t="s">
        <v>22</v>
      </c>
      <c r="J78" s="154">
        <v>0</v>
      </c>
      <c r="K78" s="23" t="str">
        <f t="shared" si="43"/>
        <v>0</v>
      </c>
      <c r="L78" s="23">
        <f t="shared" si="44"/>
        <v>0</v>
      </c>
      <c r="M78" s="225"/>
      <c r="N78" s="38"/>
    </row>
    <row r="79" ht="15" spans="1:14">
      <c r="A79" s="146"/>
      <c r="B79" s="146"/>
      <c r="C79" s="23">
        <f t="shared" si="40"/>
        <v>15</v>
      </c>
      <c r="D79" s="23">
        <f t="shared" si="41"/>
        <v>15</v>
      </c>
      <c r="E79" s="154">
        <v>1</v>
      </c>
      <c r="F79" s="23" t="str">
        <f t="shared" si="42"/>
        <v>1'h0</v>
      </c>
      <c r="G79" s="138" t="s">
        <v>20</v>
      </c>
      <c r="H79" s="204" t="s">
        <v>18</v>
      </c>
      <c r="I79" s="204" t="s">
        <v>19</v>
      </c>
      <c r="J79" s="154">
        <v>0</v>
      </c>
      <c r="K79" s="23" t="str">
        <f t="shared" si="43"/>
        <v>0</v>
      </c>
      <c r="L79" s="23">
        <f t="shared" si="44"/>
        <v>0</v>
      </c>
      <c r="M79" s="225"/>
      <c r="N79" s="38"/>
    </row>
    <row r="80" ht="15" spans="1:14">
      <c r="A80" s="146"/>
      <c r="B80" s="146"/>
      <c r="C80" s="23">
        <f t="shared" si="40"/>
        <v>8</v>
      </c>
      <c r="D80" s="23">
        <f t="shared" si="41"/>
        <v>14</v>
      </c>
      <c r="E80" s="154">
        <v>7</v>
      </c>
      <c r="F80" s="23" t="str">
        <f t="shared" si="42"/>
        <v>7'h0</v>
      </c>
      <c r="G80" s="154" t="s">
        <v>20</v>
      </c>
      <c r="H80" s="204" t="s">
        <v>72</v>
      </c>
      <c r="I80" s="204" t="s">
        <v>22</v>
      </c>
      <c r="J80" s="154">
        <v>0</v>
      </c>
      <c r="K80" s="23" t="str">
        <f t="shared" si="43"/>
        <v>0</v>
      </c>
      <c r="L80" s="23">
        <f t="shared" si="44"/>
        <v>0</v>
      </c>
      <c r="M80" s="225"/>
      <c r="N80" s="38"/>
    </row>
    <row r="81" ht="15" spans="1:14">
      <c r="A81" s="146"/>
      <c r="B81" s="146"/>
      <c r="C81" s="23">
        <f t="shared" si="40"/>
        <v>7</v>
      </c>
      <c r="D81" s="23">
        <f t="shared" si="41"/>
        <v>7</v>
      </c>
      <c r="E81" s="154">
        <v>1</v>
      </c>
      <c r="F81" s="23" t="str">
        <f t="shared" si="42"/>
        <v>1'h0</v>
      </c>
      <c r="G81" s="154" t="s">
        <v>20</v>
      </c>
      <c r="H81" s="204" t="s">
        <v>18</v>
      </c>
      <c r="I81" s="204" t="s">
        <v>19</v>
      </c>
      <c r="J81" s="154">
        <v>0</v>
      </c>
      <c r="K81" s="23">
        <v>0</v>
      </c>
      <c r="L81" s="23">
        <f t="shared" si="44"/>
        <v>0</v>
      </c>
      <c r="M81" s="225"/>
      <c r="N81" s="38"/>
    </row>
    <row r="82" ht="15" spans="1:14">
      <c r="A82" s="146"/>
      <c r="B82" s="146"/>
      <c r="C82" s="23">
        <f>E74-32</f>
        <v>0</v>
      </c>
      <c r="D82" s="23">
        <f t="shared" si="41"/>
        <v>6</v>
      </c>
      <c r="E82" s="154">
        <v>7</v>
      </c>
      <c r="F82" s="23" t="str">
        <f t="shared" si="42"/>
        <v>7'h0</v>
      </c>
      <c r="G82" s="154" t="s">
        <v>20</v>
      </c>
      <c r="H82" s="204" t="s">
        <v>73</v>
      </c>
      <c r="I82" s="204" t="s">
        <v>22</v>
      </c>
      <c r="J82" s="154">
        <v>0</v>
      </c>
      <c r="K82" s="23">
        <v>0</v>
      </c>
      <c r="L82" s="23">
        <f t="shared" si="44"/>
        <v>0</v>
      </c>
      <c r="M82" s="225"/>
      <c r="N82" s="38"/>
    </row>
    <row r="83" ht="15" spans="1:14">
      <c r="A83" s="44" t="s">
        <v>13</v>
      </c>
      <c r="B83" s="44" t="s">
        <v>74</v>
      </c>
      <c r="C83" s="143"/>
      <c r="D83" s="143"/>
      <c r="E83" s="143">
        <f>SUM(E84:E91)</f>
        <v>32</v>
      </c>
      <c r="F83" s="10" t="str">
        <f>CONCATENATE("32'h",K83)</f>
        <v>32'h00000000</v>
      </c>
      <c r="G83" s="10"/>
      <c r="H83" s="147" t="s">
        <v>75</v>
      </c>
      <c r="I83" s="147"/>
      <c r="J83" s="143"/>
      <c r="K83" s="143" t="str">
        <f>UPPER(DEC2HEX(L83,8))</f>
        <v>00000000</v>
      </c>
      <c r="L83" s="143">
        <f>SUM(L84:L91)</f>
        <v>0</v>
      </c>
      <c r="M83" s="225" t="s">
        <v>16</v>
      </c>
      <c r="N83" s="145"/>
    </row>
    <row r="84" ht="15" spans="1:14">
      <c r="A84" s="170"/>
      <c r="B84" s="170"/>
      <c r="C84" s="23">
        <f t="shared" ref="C84:C90" si="45">D85+1</f>
        <v>31</v>
      </c>
      <c r="D84" s="23">
        <f t="shared" ref="D84:D91" si="46">C84+E84-1</f>
        <v>31</v>
      </c>
      <c r="E84" s="154">
        <v>1</v>
      </c>
      <c r="F84" s="23" t="str">
        <f t="shared" ref="F84:F91" si="47">CONCATENATE(E84,"'h",K84)</f>
        <v>1'h0</v>
      </c>
      <c r="G84" s="138" t="s">
        <v>17</v>
      </c>
      <c r="H84" s="168" t="s">
        <v>18</v>
      </c>
      <c r="I84" s="168" t="s">
        <v>19</v>
      </c>
      <c r="J84" s="154">
        <v>0</v>
      </c>
      <c r="K84" s="23" t="str">
        <f t="shared" ref="K84:K89" si="48">UPPER(DEC2HEX((J84)))</f>
        <v>0</v>
      </c>
      <c r="L84" s="23">
        <f t="shared" ref="L84:L91" si="49">J84*(2^C84)</f>
        <v>0</v>
      </c>
      <c r="M84" s="225"/>
      <c r="N84" s="145"/>
    </row>
    <row r="85" ht="15" spans="1:14">
      <c r="A85" s="170"/>
      <c r="B85" s="170"/>
      <c r="C85" s="23">
        <f t="shared" si="45"/>
        <v>24</v>
      </c>
      <c r="D85" s="23">
        <f t="shared" si="46"/>
        <v>30</v>
      </c>
      <c r="E85" s="154">
        <v>7</v>
      </c>
      <c r="F85" s="23" t="str">
        <f t="shared" si="47"/>
        <v>7'h0</v>
      </c>
      <c r="G85" s="154" t="s">
        <v>20</v>
      </c>
      <c r="H85" s="204" t="s">
        <v>76</v>
      </c>
      <c r="I85" s="204" t="s">
        <v>22</v>
      </c>
      <c r="J85" s="154">
        <v>0</v>
      </c>
      <c r="K85" s="23" t="str">
        <f t="shared" si="48"/>
        <v>0</v>
      </c>
      <c r="L85" s="23">
        <f t="shared" si="49"/>
        <v>0</v>
      </c>
      <c r="M85" s="225"/>
      <c r="N85" s="38" t="s">
        <v>23</v>
      </c>
    </row>
    <row r="86" ht="15" spans="1:14">
      <c r="A86" s="170"/>
      <c r="B86" s="170"/>
      <c r="C86" s="23">
        <f t="shared" si="45"/>
        <v>23</v>
      </c>
      <c r="D86" s="23">
        <f t="shared" si="46"/>
        <v>23</v>
      </c>
      <c r="E86" s="154">
        <v>1</v>
      </c>
      <c r="F86" s="23" t="str">
        <f t="shared" si="47"/>
        <v>1'h0</v>
      </c>
      <c r="G86" s="154" t="s">
        <v>20</v>
      </c>
      <c r="H86" s="168" t="s">
        <v>18</v>
      </c>
      <c r="I86" s="168" t="s">
        <v>19</v>
      </c>
      <c r="J86" s="154">
        <v>0</v>
      </c>
      <c r="K86" s="23" t="str">
        <f t="shared" si="48"/>
        <v>0</v>
      </c>
      <c r="L86" s="23">
        <f t="shared" si="49"/>
        <v>0</v>
      </c>
      <c r="M86" s="225"/>
      <c r="N86" s="38"/>
    </row>
    <row r="87" ht="15" spans="1:14">
      <c r="A87" s="146"/>
      <c r="B87" s="146"/>
      <c r="C87" s="23">
        <f t="shared" si="45"/>
        <v>16</v>
      </c>
      <c r="D87" s="23">
        <f t="shared" si="46"/>
        <v>22</v>
      </c>
      <c r="E87" s="154">
        <v>7</v>
      </c>
      <c r="F87" s="23" t="str">
        <f t="shared" si="47"/>
        <v>7'h0</v>
      </c>
      <c r="G87" s="154" t="s">
        <v>20</v>
      </c>
      <c r="H87" s="204" t="s">
        <v>77</v>
      </c>
      <c r="I87" s="204" t="s">
        <v>22</v>
      </c>
      <c r="J87" s="154">
        <v>0</v>
      </c>
      <c r="K87" s="23" t="str">
        <f t="shared" si="48"/>
        <v>0</v>
      </c>
      <c r="L87" s="23">
        <f t="shared" si="49"/>
        <v>0</v>
      </c>
      <c r="M87" s="225"/>
      <c r="N87" s="38"/>
    </row>
    <row r="88" ht="15" spans="1:14">
      <c r="A88" s="146"/>
      <c r="B88" s="146"/>
      <c r="C88" s="23">
        <f t="shared" si="45"/>
        <v>15</v>
      </c>
      <c r="D88" s="23">
        <f t="shared" si="46"/>
        <v>15</v>
      </c>
      <c r="E88" s="154">
        <v>1</v>
      </c>
      <c r="F88" s="23" t="str">
        <f t="shared" si="47"/>
        <v>1'h0</v>
      </c>
      <c r="G88" s="138" t="s">
        <v>20</v>
      </c>
      <c r="H88" s="204" t="s">
        <v>18</v>
      </c>
      <c r="I88" s="204" t="s">
        <v>19</v>
      </c>
      <c r="J88" s="154">
        <v>0</v>
      </c>
      <c r="K88" s="23" t="str">
        <f t="shared" si="48"/>
        <v>0</v>
      </c>
      <c r="L88" s="23">
        <f t="shared" si="49"/>
        <v>0</v>
      </c>
      <c r="M88" s="225"/>
      <c r="N88" s="38"/>
    </row>
    <row r="89" ht="15" spans="1:14">
      <c r="A89" s="146"/>
      <c r="B89" s="146"/>
      <c r="C89" s="23">
        <f t="shared" si="45"/>
        <v>8</v>
      </c>
      <c r="D89" s="23">
        <f t="shared" si="46"/>
        <v>14</v>
      </c>
      <c r="E89" s="154">
        <v>7</v>
      </c>
      <c r="F89" s="23" t="str">
        <f t="shared" si="47"/>
        <v>7'h0</v>
      </c>
      <c r="G89" s="154" t="s">
        <v>20</v>
      </c>
      <c r="H89" s="204" t="s">
        <v>78</v>
      </c>
      <c r="I89" s="204" t="s">
        <v>22</v>
      </c>
      <c r="J89" s="154">
        <v>0</v>
      </c>
      <c r="K89" s="23" t="str">
        <f t="shared" si="48"/>
        <v>0</v>
      </c>
      <c r="L89" s="23">
        <f t="shared" si="49"/>
        <v>0</v>
      </c>
      <c r="M89" s="225"/>
      <c r="N89" s="38"/>
    </row>
    <row r="90" ht="15" spans="1:14">
      <c r="A90" s="146"/>
      <c r="B90" s="146"/>
      <c r="C90" s="23">
        <f t="shared" si="45"/>
        <v>7</v>
      </c>
      <c r="D90" s="23">
        <f t="shared" si="46"/>
        <v>7</v>
      </c>
      <c r="E90" s="154">
        <v>1</v>
      </c>
      <c r="F90" s="23" t="str">
        <f t="shared" si="47"/>
        <v>1'h0</v>
      </c>
      <c r="G90" s="154" t="s">
        <v>20</v>
      </c>
      <c r="H90" s="204" t="s">
        <v>18</v>
      </c>
      <c r="I90" s="204" t="s">
        <v>19</v>
      </c>
      <c r="J90" s="154">
        <v>0</v>
      </c>
      <c r="K90" s="23">
        <v>0</v>
      </c>
      <c r="L90" s="23">
        <f t="shared" si="49"/>
        <v>0</v>
      </c>
      <c r="M90" s="225"/>
      <c r="N90" s="38"/>
    </row>
    <row r="91" ht="15" spans="1:14">
      <c r="A91" s="146"/>
      <c r="B91" s="146"/>
      <c r="C91" s="23">
        <f>E83-32</f>
        <v>0</v>
      </c>
      <c r="D91" s="23">
        <f t="shared" si="46"/>
        <v>6</v>
      </c>
      <c r="E91" s="154">
        <v>7</v>
      </c>
      <c r="F91" s="23" t="str">
        <f t="shared" si="47"/>
        <v>7'h0</v>
      </c>
      <c r="G91" s="154" t="s">
        <v>20</v>
      </c>
      <c r="H91" s="204" t="s">
        <v>79</v>
      </c>
      <c r="I91" s="204" t="s">
        <v>22</v>
      </c>
      <c r="J91" s="154">
        <v>0</v>
      </c>
      <c r="K91" s="23">
        <v>0</v>
      </c>
      <c r="L91" s="23">
        <f t="shared" si="49"/>
        <v>0</v>
      </c>
      <c r="M91" s="225"/>
      <c r="N91" s="38"/>
    </row>
    <row r="92" ht="15" spans="1:14">
      <c r="A92" s="44" t="s">
        <v>13</v>
      </c>
      <c r="B92" s="44" t="s">
        <v>80</v>
      </c>
      <c r="C92" s="143"/>
      <c r="D92" s="143"/>
      <c r="E92" s="143">
        <f>SUM(E93:E100)</f>
        <v>32</v>
      </c>
      <c r="F92" s="10" t="str">
        <f>CONCATENATE("32'h",K92)</f>
        <v>32'h00000000</v>
      </c>
      <c r="G92" s="10"/>
      <c r="H92" s="147" t="s">
        <v>81</v>
      </c>
      <c r="I92" s="147"/>
      <c r="J92" s="143"/>
      <c r="K92" s="143" t="str">
        <f>UPPER(DEC2HEX(L92,8))</f>
        <v>00000000</v>
      </c>
      <c r="L92" s="143">
        <f>SUM(L93:L100)</f>
        <v>0</v>
      </c>
      <c r="M92" s="225" t="s">
        <v>16</v>
      </c>
      <c r="N92" s="145"/>
    </row>
    <row r="93" ht="15" spans="1:14">
      <c r="A93" s="170"/>
      <c r="B93" s="170"/>
      <c r="C93" s="23">
        <f t="shared" ref="C93:C99" si="50">D94+1</f>
        <v>31</v>
      </c>
      <c r="D93" s="23">
        <f t="shared" ref="D93:D100" si="51">C93+E93-1</f>
        <v>31</v>
      </c>
      <c r="E93" s="154">
        <v>1</v>
      </c>
      <c r="F93" s="23" t="str">
        <f t="shared" ref="F93:F100" si="52">CONCATENATE(E93,"'h",K93)</f>
        <v>1'h0</v>
      </c>
      <c r="G93" s="138" t="s">
        <v>17</v>
      </c>
      <c r="H93" s="168" t="s">
        <v>18</v>
      </c>
      <c r="I93" s="168" t="s">
        <v>19</v>
      </c>
      <c r="J93" s="154">
        <v>0</v>
      </c>
      <c r="K93" s="23" t="str">
        <f t="shared" ref="K93:K98" si="53">UPPER(DEC2HEX((J93)))</f>
        <v>0</v>
      </c>
      <c r="L93" s="23">
        <f t="shared" ref="L93:L100" si="54">J93*(2^C93)</f>
        <v>0</v>
      </c>
      <c r="M93" s="225"/>
      <c r="N93" s="145"/>
    </row>
    <row r="94" ht="15" spans="1:14">
      <c r="A94" s="170"/>
      <c r="B94" s="170"/>
      <c r="C94" s="23">
        <f t="shared" si="50"/>
        <v>24</v>
      </c>
      <c r="D94" s="23">
        <f t="shared" si="51"/>
        <v>30</v>
      </c>
      <c r="E94" s="154">
        <v>7</v>
      </c>
      <c r="F94" s="23" t="str">
        <f t="shared" si="52"/>
        <v>7'h0</v>
      </c>
      <c r="G94" s="154" t="s">
        <v>20</v>
      </c>
      <c r="H94" s="204" t="s">
        <v>82</v>
      </c>
      <c r="I94" s="204" t="s">
        <v>22</v>
      </c>
      <c r="J94" s="154">
        <v>0</v>
      </c>
      <c r="K94" s="23" t="str">
        <f t="shared" si="53"/>
        <v>0</v>
      </c>
      <c r="L94" s="23">
        <f t="shared" si="54"/>
        <v>0</v>
      </c>
      <c r="M94" s="225"/>
      <c r="N94" s="38" t="s">
        <v>23</v>
      </c>
    </row>
    <row r="95" ht="15" spans="1:14">
      <c r="A95" s="170"/>
      <c r="B95" s="170"/>
      <c r="C95" s="23">
        <f t="shared" si="50"/>
        <v>23</v>
      </c>
      <c r="D95" s="23">
        <f t="shared" si="51"/>
        <v>23</v>
      </c>
      <c r="E95" s="154">
        <v>1</v>
      </c>
      <c r="F95" s="23" t="str">
        <f t="shared" si="52"/>
        <v>1'h0</v>
      </c>
      <c r="G95" s="154" t="s">
        <v>20</v>
      </c>
      <c r="H95" s="168" t="s">
        <v>18</v>
      </c>
      <c r="I95" s="168" t="s">
        <v>19</v>
      </c>
      <c r="J95" s="154">
        <v>0</v>
      </c>
      <c r="K95" s="23" t="str">
        <f t="shared" si="53"/>
        <v>0</v>
      </c>
      <c r="L95" s="23">
        <f t="shared" si="54"/>
        <v>0</v>
      </c>
      <c r="M95" s="225"/>
      <c r="N95" s="38"/>
    </row>
    <row r="96" ht="15" spans="1:14">
      <c r="A96" s="146"/>
      <c r="B96" s="146"/>
      <c r="C96" s="23">
        <f t="shared" si="50"/>
        <v>16</v>
      </c>
      <c r="D96" s="23">
        <f t="shared" si="51"/>
        <v>22</v>
      </c>
      <c r="E96" s="154">
        <v>7</v>
      </c>
      <c r="F96" s="23" t="str">
        <f t="shared" si="52"/>
        <v>7'h0</v>
      </c>
      <c r="G96" s="154" t="s">
        <v>20</v>
      </c>
      <c r="H96" s="204" t="s">
        <v>83</v>
      </c>
      <c r="I96" s="204" t="s">
        <v>22</v>
      </c>
      <c r="J96" s="154">
        <v>0</v>
      </c>
      <c r="K96" s="23" t="str">
        <f t="shared" si="53"/>
        <v>0</v>
      </c>
      <c r="L96" s="23">
        <f t="shared" si="54"/>
        <v>0</v>
      </c>
      <c r="M96" s="225"/>
      <c r="N96" s="38"/>
    </row>
    <row r="97" ht="15" spans="1:14">
      <c r="A97" s="146"/>
      <c r="B97" s="146"/>
      <c r="C97" s="23">
        <f t="shared" si="50"/>
        <v>15</v>
      </c>
      <c r="D97" s="23">
        <f t="shared" si="51"/>
        <v>15</v>
      </c>
      <c r="E97" s="154">
        <v>1</v>
      </c>
      <c r="F97" s="23" t="str">
        <f t="shared" si="52"/>
        <v>1'h0</v>
      </c>
      <c r="G97" s="138" t="s">
        <v>20</v>
      </c>
      <c r="H97" s="204" t="s">
        <v>18</v>
      </c>
      <c r="I97" s="204" t="s">
        <v>19</v>
      </c>
      <c r="J97" s="154">
        <v>0</v>
      </c>
      <c r="K97" s="23" t="str">
        <f t="shared" si="53"/>
        <v>0</v>
      </c>
      <c r="L97" s="23">
        <f t="shared" si="54"/>
        <v>0</v>
      </c>
      <c r="M97" s="225"/>
      <c r="N97" s="38"/>
    </row>
    <row r="98" ht="15" spans="1:14">
      <c r="A98" s="146"/>
      <c r="B98" s="146"/>
      <c r="C98" s="23">
        <f t="shared" si="50"/>
        <v>8</v>
      </c>
      <c r="D98" s="23">
        <f t="shared" si="51"/>
        <v>14</v>
      </c>
      <c r="E98" s="154">
        <v>7</v>
      </c>
      <c r="F98" s="23" t="str">
        <f t="shared" si="52"/>
        <v>7'h0</v>
      </c>
      <c r="G98" s="154" t="s">
        <v>20</v>
      </c>
      <c r="H98" s="204" t="s">
        <v>84</v>
      </c>
      <c r="I98" s="204" t="s">
        <v>22</v>
      </c>
      <c r="J98" s="154">
        <v>0</v>
      </c>
      <c r="K98" s="23" t="str">
        <f t="shared" si="53"/>
        <v>0</v>
      </c>
      <c r="L98" s="23">
        <f t="shared" si="54"/>
        <v>0</v>
      </c>
      <c r="M98" s="225"/>
      <c r="N98" s="38"/>
    </row>
    <row r="99" ht="15" spans="1:14">
      <c r="A99" s="146"/>
      <c r="B99" s="146"/>
      <c r="C99" s="23">
        <f t="shared" si="50"/>
        <v>7</v>
      </c>
      <c r="D99" s="23">
        <f t="shared" si="51"/>
        <v>7</v>
      </c>
      <c r="E99" s="154">
        <v>1</v>
      </c>
      <c r="F99" s="23" t="str">
        <f t="shared" si="52"/>
        <v>1'h0</v>
      </c>
      <c r="G99" s="154" t="s">
        <v>20</v>
      </c>
      <c r="H99" s="204" t="s">
        <v>18</v>
      </c>
      <c r="I99" s="204" t="s">
        <v>19</v>
      </c>
      <c r="J99" s="154">
        <v>0</v>
      </c>
      <c r="K99" s="23">
        <v>0</v>
      </c>
      <c r="L99" s="23">
        <f t="shared" si="54"/>
        <v>0</v>
      </c>
      <c r="M99" s="225"/>
      <c r="N99" s="38"/>
    </row>
    <row r="100" ht="15" spans="1:14">
      <c r="A100" s="146"/>
      <c r="B100" s="146"/>
      <c r="C100" s="23">
        <f>E92-32</f>
        <v>0</v>
      </c>
      <c r="D100" s="23">
        <f t="shared" si="51"/>
        <v>6</v>
      </c>
      <c r="E100" s="154">
        <v>7</v>
      </c>
      <c r="F100" s="23" t="str">
        <f t="shared" si="52"/>
        <v>7'h0</v>
      </c>
      <c r="G100" s="154" t="s">
        <v>20</v>
      </c>
      <c r="H100" s="204" t="s">
        <v>85</v>
      </c>
      <c r="I100" s="204" t="s">
        <v>22</v>
      </c>
      <c r="J100" s="154">
        <v>0</v>
      </c>
      <c r="K100" s="23">
        <v>0</v>
      </c>
      <c r="L100" s="23">
        <f t="shared" si="54"/>
        <v>0</v>
      </c>
      <c r="M100" s="225"/>
      <c r="N100" s="38"/>
    </row>
    <row r="101" ht="15" spans="1:14">
      <c r="A101" s="44" t="s">
        <v>13</v>
      </c>
      <c r="B101" s="44" t="s">
        <v>86</v>
      </c>
      <c r="C101" s="143"/>
      <c r="D101" s="143"/>
      <c r="E101" s="143">
        <f>SUM(E102:E109)</f>
        <v>32</v>
      </c>
      <c r="F101" s="10" t="str">
        <f>CONCATENATE("32'h",K101)</f>
        <v>32'h00000000</v>
      </c>
      <c r="G101" s="10"/>
      <c r="H101" s="147" t="s">
        <v>87</v>
      </c>
      <c r="I101" s="147"/>
      <c r="J101" s="143"/>
      <c r="K101" s="143" t="str">
        <f>UPPER(DEC2HEX(L101,8))</f>
        <v>00000000</v>
      </c>
      <c r="L101" s="143">
        <f>SUM(L102:L109)</f>
        <v>0</v>
      </c>
      <c r="M101" s="225" t="s">
        <v>16</v>
      </c>
      <c r="N101" s="145"/>
    </row>
    <row r="102" ht="15" spans="1:14">
      <c r="A102" s="170"/>
      <c r="B102" s="170"/>
      <c r="C102" s="23">
        <f t="shared" ref="C102:C108" si="55">D103+1</f>
        <v>31</v>
      </c>
      <c r="D102" s="23">
        <f t="shared" ref="D102:D109" si="56">C102+E102-1</f>
        <v>31</v>
      </c>
      <c r="E102" s="154">
        <v>1</v>
      </c>
      <c r="F102" s="23" t="str">
        <f t="shared" ref="F102:F109" si="57">CONCATENATE(E102,"'h",K102)</f>
        <v>1'h0</v>
      </c>
      <c r="G102" s="138" t="s">
        <v>17</v>
      </c>
      <c r="H102" s="168" t="s">
        <v>18</v>
      </c>
      <c r="I102" s="168" t="s">
        <v>19</v>
      </c>
      <c r="J102" s="154">
        <v>0</v>
      </c>
      <c r="K102" s="23" t="str">
        <f t="shared" ref="K102:K107" si="58">UPPER(DEC2HEX((J102)))</f>
        <v>0</v>
      </c>
      <c r="L102" s="23">
        <f t="shared" ref="L102:L109" si="59">J102*(2^C102)</f>
        <v>0</v>
      </c>
      <c r="M102" s="225"/>
      <c r="N102" s="145"/>
    </row>
    <row r="103" ht="15" spans="1:14">
      <c r="A103" s="170"/>
      <c r="B103" s="170"/>
      <c r="C103" s="23">
        <f t="shared" si="55"/>
        <v>24</v>
      </c>
      <c r="D103" s="23">
        <f t="shared" si="56"/>
        <v>30</v>
      </c>
      <c r="E103" s="154">
        <v>7</v>
      </c>
      <c r="F103" s="23" t="str">
        <f t="shared" si="57"/>
        <v>7'h0</v>
      </c>
      <c r="G103" s="154" t="s">
        <v>20</v>
      </c>
      <c r="H103" s="204" t="s">
        <v>88</v>
      </c>
      <c r="I103" s="204" t="s">
        <v>22</v>
      </c>
      <c r="J103" s="154">
        <v>0</v>
      </c>
      <c r="K103" s="23" t="str">
        <f t="shared" si="58"/>
        <v>0</v>
      </c>
      <c r="L103" s="23">
        <f t="shared" si="59"/>
        <v>0</v>
      </c>
      <c r="M103" s="225"/>
      <c r="N103" s="38" t="s">
        <v>23</v>
      </c>
    </row>
    <row r="104" ht="15" spans="1:14">
      <c r="A104" s="170"/>
      <c r="B104" s="170"/>
      <c r="C104" s="23">
        <f t="shared" si="55"/>
        <v>23</v>
      </c>
      <c r="D104" s="23">
        <f t="shared" si="56"/>
        <v>23</v>
      </c>
      <c r="E104" s="154">
        <v>1</v>
      </c>
      <c r="F104" s="23" t="str">
        <f t="shared" si="57"/>
        <v>1'h0</v>
      </c>
      <c r="G104" s="154" t="s">
        <v>20</v>
      </c>
      <c r="H104" s="168" t="s">
        <v>18</v>
      </c>
      <c r="I104" s="168" t="s">
        <v>19</v>
      </c>
      <c r="J104" s="154">
        <v>0</v>
      </c>
      <c r="K104" s="23" t="str">
        <f t="shared" si="58"/>
        <v>0</v>
      </c>
      <c r="L104" s="23">
        <f t="shared" si="59"/>
        <v>0</v>
      </c>
      <c r="M104" s="225"/>
      <c r="N104" s="38"/>
    </row>
    <row r="105" ht="15" spans="1:14">
      <c r="A105" s="146"/>
      <c r="B105" s="146"/>
      <c r="C105" s="23">
        <f t="shared" si="55"/>
        <v>16</v>
      </c>
      <c r="D105" s="23">
        <f t="shared" si="56"/>
        <v>22</v>
      </c>
      <c r="E105" s="154">
        <v>7</v>
      </c>
      <c r="F105" s="23" t="str">
        <f t="shared" si="57"/>
        <v>7'h0</v>
      </c>
      <c r="G105" s="154" t="s">
        <v>20</v>
      </c>
      <c r="H105" s="204" t="s">
        <v>89</v>
      </c>
      <c r="I105" s="204" t="s">
        <v>22</v>
      </c>
      <c r="J105" s="154">
        <v>0</v>
      </c>
      <c r="K105" s="23" t="str">
        <f t="shared" si="58"/>
        <v>0</v>
      </c>
      <c r="L105" s="23">
        <f t="shared" si="59"/>
        <v>0</v>
      </c>
      <c r="M105" s="225"/>
      <c r="N105" s="38"/>
    </row>
    <row r="106" ht="15" spans="1:14">
      <c r="A106" s="146"/>
      <c r="B106" s="146"/>
      <c r="C106" s="23">
        <f t="shared" si="55"/>
        <v>15</v>
      </c>
      <c r="D106" s="23">
        <f t="shared" si="56"/>
        <v>15</v>
      </c>
      <c r="E106" s="154">
        <v>1</v>
      </c>
      <c r="F106" s="23" t="str">
        <f t="shared" si="57"/>
        <v>1'h0</v>
      </c>
      <c r="G106" s="138" t="s">
        <v>20</v>
      </c>
      <c r="H106" s="204" t="s">
        <v>18</v>
      </c>
      <c r="I106" s="204" t="s">
        <v>19</v>
      </c>
      <c r="J106" s="154">
        <v>0</v>
      </c>
      <c r="K106" s="23" t="str">
        <f t="shared" si="58"/>
        <v>0</v>
      </c>
      <c r="L106" s="23">
        <f t="shared" si="59"/>
        <v>0</v>
      </c>
      <c r="M106" s="225"/>
      <c r="N106" s="38"/>
    </row>
    <row r="107" ht="15" spans="1:14">
      <c r="A107" s="146"/>
      <c r="B107" s="146"/>
      <c r="C107" s="23">
        <f t="shared" si="55"/>
        <v>8</v>
      </c>
      <c r="D107" s="23">
        <f t="shared" si="56"/>
        <v>14</v>
      </c>
      <c r="E107" s="154">
        <v>7</v>
      </c>
      <c r="F107" s="23" t="str">
        <f t="shared" si="57"/>
        <v>7'h0</v>
      </c>
      <c r="G107" s="154" t="s">
        <v>20</v>
      </c>
      <c r="H107" s="204" t="s">
        <v>90</v>
      </c>
      <c r="I107" s="204" t="s">
        <v>22</v>
      </c>
      <c r="J107" s="154">
        <v>0</v>
      </c>
      <c r="K107" s="23" t="str">
        <f t="shared" si="58"/>
        <v>0</v>
      </c>
      <c r="L107" s="23">
        <f t="shared" si="59"/>
        <v>0</v>
      </c>
      <c r="M107" s="225"/>
      <c r="N107" s="38"/>
    </row>
    <row r="108" ht="15" spans="1:14">
      <c r="A108" s="146"/>
      <c r="B108" s="146"/>
      <c r="C108" s="23">
        <f t="shared" si="55"/>
        <v>7</v>
      </c>
      <c r="D108" s="23">
        <f t="shared" si="56"/>
        <v>7</v>
      </c>
      <c r="E108" s="154">
        <v>1</v>
      </c>
      <c r="F108" s="23" t="str">
        <f t="shared" si="57"/>
        <v>1'h0</v>
      </c>
      <c r="G108" s="154" t="s">
        <v>20</v>
      </c>
      <c r="H108" s="204" t="s">
        <v>18</v>
      </c>
      <c r="I108" s="204" t="s">
        <v>19</v>
      </c>
      <c r="J108" s="154">
        <v>0</v>
      </c>
      <c r="K108" s="23">
        <v>0</v>
      </c>
      <c r="L108" s="23">
        <f t="shared" si="59"/>
        <v>0</v>
      </c>
      <c r="M108" s="225"/>
      <c r="N108" s="38"/>
    </row>
    <row r="109" ht="15" spans="1:14">
      <c r="A109" s="146"/>
      <c r="B109" s="146"/>
      <c r="C109" s="23">
        <f>E101-32</f>
        <v>0</v>
      </c>
      <c r="D109" s="23">
        <f t="shared" si="56"/>
        <v>6</v>
      </c>
      <c r="E109" s="154">
        <v>7</v>
      </c>
      <c r="F109" s="23" t="str">
        <f t="shared" si="57"/>
        <v>7'h0</v>
      </c>
      <c r="G109" s="154" t="s">
        <v>20</v>
      </c>
      <c r="H109" s="204" t="s">
        <v>91</v>
      </c>
      <c r="I109" s="204" t="s">
        <v>22</v>
      </c>
      <c r="J109" s="154">
        <v>0</v>
      </c>
      <c r="K109" s="23">
        <v>0</v>
      </c>
      <c r="L109" s="23">
        <f t="shared" si="59"/>
        <v>0</v>
      </c>
      <c r="M109" s="225"/>
      <c r="N109" s="38"/>
    </row>
    <row r="110" ht="15" spans="1:14">
      <c r="A110" s="44" t="s">
        <v>13</v>
      </c>
      <c r="B110" s="44" t="s">
        <v>92</v>
      </c>
      <c r="C110" s="143"/>
      <c r="D110" s="143"/>
      <c r="E110" s="143">
        <f>SUM(E111:E118)</f>
        <v>32</v>
      </c>
      <c r="F110" s="10" t="str">
        <f>CONCATENATE("32'h",K110)</f>
        <v>32'h00000000</v>
      </c>
      <c r="G110" s="10"/>
      <c r="H110" s="147" t="s">
        <v>93</v>
      </c>
      <c r="I110" s="147"/>
      <c r="J110" s="143"/>
      <c r="K110" s="143" t="str">
        <f>UPPER(DEC2HEX(L110,8))</f>
        <v>00000000</v>
      </c>
      <c r="L110" s="143">
        <f>SUM(L111:L118)</f>
        <v>0</v>
      </c>
      <c r="M110" s="225" t="s">
        <v>16</v>
      </c>
      <c r="N110" s="145"/>
    </row>
    <row r="111" ht="15" spans="1:14">
      <c r="A111" s="170"/>
      <c r="B111" s="170"/>
      <c r="C111" s="23">
        <f t="shared" ref="C111:C117" si="60">D112+1</f>
        <v>31</v>
      </c>
      <c r="D111" s="23">
        <f t="shared" ref="D111:D118" si="61">C111+E111-1</f>
        <v>31</v>
      </c>
      <c r="E111" s="154">
        <v>1</v>
      </c>
      <c r="F111" s="23" t="str">
        <f t="shared" ref="F111:F118" si="62">CONCATENATE(E111,"'h",K111)</f>
        <v>1'h0</v>
      </c>
      <c r="G111" s="138" t="s">
        <v>17</v>
      </c>
      <c r="H111" s="168" t="s">
        <v>18</v>
      </c>
      <c r="I111" s="168" t="s">
        <v>19</v>
      </c>
      <c r="J111" s="154">
        <v>0</v>
      </c>
      <c r="K111" s="23" t="str">
        <f t="shared" ref="K111:K116" si="63">UPPER(DEC2HEX((J111)))</f>
        <v>0</v>
      </c>
      <c r="L111" s="23">
        <f t="shared" ref="L111:L118" si="64">J111*(2^C111)</f>
        <v>0</v>
      </c>
      <c r="M111" s="225"/>
      <c r="N111" s="145"/>
    </row>
    <row r="112" ht="15" spans="1:14">
      <c r="A112" s="170"/>
      <c r="B112" s="170"/>
      <c r="C112" s="23">
        <f t="shared" si="60"/>
        <v>24</v>
      </c>
      <c r="D112" s="23">
        <f t="shared" si="61"/>
        <v>30</v>
      </c>
      <c r="E112" s="154">
        <v>7</v>
      </c>
      <c r="F112" s="23" t="str">
        <f t="shared" si="62"/>
        <v>7'h0</v>
      </c>
      <c r="G112" s="154" t="s">
        <v>20</v>
      </c>
      <c r="H112" s="204" t="s">
        <v>94</v>
      </c>
      <c r="I112" s="204" t="s">
        <v>22</v>
      </c>
      <c r="J112" s="154">
        <v>0</v>
      </c>
      <c r="K112" s="23" t="str">
        <f t="shared" si="63"/>
        <v>0</v>
      </c>
      <c r="L112" s="23">
        <f t="shared" si="64"/>
        <v>0</v>
      </c>
      <c r="M112" s="225"/>
      <c r="N112" s="38" t="s">
        <v>23</v>
      </c>
    </row>
    <row r="113" ht="15" spans="1:14">
      <c r="A113" s="170"/>
      <c r="B113" s="170"/>
      <c r="C113" s="23">
        <f t="shared" si="60"/>
        <v>23</v>
      </c>
      <c r="D113" s="23">
        <f t="shared" si="61"/>
        <v>23</v>
      </c>
      <c r="E113" s="154">
        <v>1</v>
      </c>
      <c r="F113" s="23" t="str">
        <f t="shared" si="62"/>
        <v>1'h0</v>
      </c>
      <c r="G113" s="154" t="s">
        <v>20</v>
      </c>
      <c r="H113" s="168" t="s">
        <v>18</v>
      </c>
      <c r="I113" s="168" t="s">
        <v>19</v>
      </c>
      <c r="J113" s="154">
        <v>0</v>
      </c>
      <c r="K113" s="23" t="str">
        <f t="shared" si="63"/>
        <v>0</v>
      </c>
      <c r="L113" s="23">
        <f t="shared" si="64"/>
        <v>0</v>
      </c>
      <c r="M113" s="225"/>
      <c r="N113" s="38"/>
    </row>
    <row r="114" ht="15" spans="1:14">
      <c r="A114" s="146"/>
      <c r="B114" s="146"/>
      <c r="C114" s="23">
        <f t="shared" si="60"/>
        <v>16</v>
      </c>
      <c r="D114" s="23">
        <f t="shared" si="61"/>
        <v>22</v>
      </c>
      <c r="E114" s="154">
        <v>7</v>
      </c>
      <c r="F114" s="23" t="str">
        <f t="shared" si="62"/>
        <v>7'h0</v>
      </c>
      <c r="G114" s="154" t="s">
        <v>20</v>
      </c>
      <c r="H114" s="204" t="s">
        <v>95</v>
      </c>
      <c r="I114" s="204" t="s">
        <v>22</v>
      </c>
      <c r="J114" s="154">
        <v>0</v>
      </c>
      <c r="K114" s="23" t="str">
        <f t="shared" si="63"/>
        <v>0</v>
      </c>
      <c r="L114" s="23">
        <f t="shared" si="64"/>
        <v>0</v>
      </c>
      <c r="M114" s="225"/>
      <c r="N114" s="38"/>
    </row>
    <row r="115" ht="15" spans="1:14">
      <c r="A115" s="146"/>
      <c r="B115" s="146"/>
      <c r="C115" s="23">
        <f t="shared" si="60"/>
        <v>15</v>
      </c>
      <c r="D115" s="23">
        <f t="shared" si="61"/>
        <v>15</v>
      </c>
      <c r="E115" s="154">
        <v>1</v>
      </c>
      <c r="F115" s="23" t="str">
        <f t="shared" si="62"/>
        <v>1'h0</v>
      </c>
      <c r="G115" s="138" t="s">
        <v>20</v>
      </c>
      <c r="H115" s="204" t="s">
        <v>18</v>
      </c>
      <c r="I115" s="204" t="s">
        <v>19</v>
      </c>
      <c r="J115" s="154">
        <v>0</v>
      </c>
      <c r="K115" s="23" t="str">
        <f t="shared" si="63"/>
        <v>0</v>
      </c>
      <c r="L115" s="23">
        <f t="shared" si="64"/>
        <v>0</v>
      </c>
      <c r="M115" s="225"/>
      <c r="N115" s="38"/>
    </row>
    <row r="116" ht="15" spans="1:14">
      <c r="A116" s="146"/>
      <c r="B116" s="146"/>
      <c r="C116" s="23">
        <f t="shared" si="60"/>
        <v>8</v>
      </c>
      <c r="D116" s="23">
        <f t="shared" si="61"/>
        <v>14</v>
      </c>
      <c r="E116" s="154">
        <v>7</v>
      </c>
      <c r="F116" s="23" t="str">
        <f t="shared" si="62"/>
        <v>7'h0</v>
      </c>
      <c r="G116" s="154" t="s">
        <v>20</v>
      </c>
      <c r="H116" s="204" t="s">
        <v>96</v>
      </c>
      <c r="I116" s="204" t="s">
        <v>22</v>
      </c>
      <c r="J116" s="154">
        <v>0</v>
      </c>
      <c r="K116" s="23" t="str">
        <f t="shared" si="63"/>
        <v>0</v>
      </c>
      <c r="L116" s="23">
        <f t="shared" si="64"/>
        <v>0</v>
      </c>
      <c r="M116" s="225"/>
      <c r="N116" s="38"/>
    </row>
    <row r="117" ht="15" spans="1:14">
      <c r="A117" s="146"/>
      <c r="B117" s="146"/>
      <c r="C117" s="23">
        <f t="shared" si="60"/>
        <v>7</v>
      </c>
      <c r="D117" s="23">
        <f t="shared" si="61"/>
        <v>7</v>
      </c>
      <c r="E117" s="154">
        <v>1</v>
      </c>
      <c r="F117" s="23" t="str">
        <f t="shared" si="62"/>
        <v>1'h0</v>
      </c>
      <c r="G117" s="154" t="s">
        <v>20</v>
      </c>
      <c r="H117" s="204" t="s">
        <v>18</v>
      </c>
      <c r="I117" s="204" t="s">
        <v>19</v>
      </c>
      <c r="J117" s="154">
        <v>0</v>
      </c>
      <c r="K117" s="23">
        <v>0</v>
      </c>
      <c r="L117" s="23">
        <f t="shared" si="64"/>
        <v>0</v>
      </c>
      <c r="M117" s="225"/>
      <c r="N117" s="38"/>
    </row>
    <row r="118" ht="15" spans="1:14">
      <c r="A118" s="146"/>
      <c r="B118" s="146"/>
      <c r="C118" s="23">
        <f>E110-32</f>
        <v>0</v>
      </c>
      <c r="D118" s="23">
        <f t="shared" si="61"/>
        <v>6</v>
      </c>
      <c r="E118" s="154">
        <v>7</v>
      </c>
      <c r="F118" s="23" t="str">
        <f t="shared" si="62"/>
        <v>7'h0</v>
      </c>
      <c r="G118" s="154" t="s">
        <v>20</v>
      </c>
      <c r="H118" s="204" t="s">
        <v>97</v>
      </c>
      <c r="I118" s="204" t="s">
        <v>22</v>
      </c>
      <c r="J118" s="154">
        <v>0</v>
      </c>
      <c r="K118" s="23">
        <v>0</v>
      </c>
      <c r="L118" s="23">
        <f t="shared" si="64"/>
        <v>0</v>
      </c>
      <c r="M118" s="225"/>
      <c r="N118" s="38"/>
    </row>
    <row r="119" ht="15" spans="1:14">
      <c r="A119" s="44" t="s">
        <v>13</v>
      </c>
      <c r="B119" s="44" t="s">
        <v>98</v>
      </c>
      <c r="C119" s="143"/>
      <c r="D119" s="143"/>
      <c r="E119" s="143">
        <f>SUM(E120:E127)</f>
        <v>32</v>
      </c>
      <c r="F119" s="10" t="str">
        <f>CONCATENATE("32'h",K119)</f>
        <v>32'h00000000</v>
      </c>
      <c r="G119" s="10"/>
      <c r="H119" s="147" t="s">
        <v>99</v>
      </c>
      <c r="I119" s="147"/>
      <c r="J119" s="143"/>
      <c r="K119" s="143" t="str">
        <f>UPPER(DEC2HEX(L119,8))</f>
        <v>00000000</v>
      </c>
      <c r="L119" s="143">
        <f>SUM(L120:L127)</f>
        <v>0</v>
      </c>
      <c r="M119" s="225" t="s">
        <v>16</v>
      </c>
      <c r="N119" s="145"/>
    </row>
    <row r="120" ht="15" spans="1:14">
      <c r="A120" s="170"/>
      <c r="B120" s="170"/>
      <c r="C120" s="23">
        <f t="shared" ref="C120:C126" si="65">D121+1</f>
        <v>31</v>
      </c>
      <c r="D120" s="23">
        <f t="shared" ref="D120:D127" si="66">C120+E120-1</f>
        <v>31</v>
      </c>
      <c r="E120" s="154">
        <v>1</v>
      </c>
      <c r="F120" s="23" t="str">
        <f t="shared" ref="F120:F127" si="67">CONCATENATE(E120,"'h",K120)</f>
        <v>1'h0</v>
      </c>
      <c r="G120" s="138" t="s">
        <v>17</v>
      </c>
      <c r="H120" s="168" t="s">
        <v>18</v>
      </c>
      <c r="I120" s="168" t="s">
        <v>19</v>
      </c>
      <c r="J120" s="154">
        <v>0</v>
      </c>
      <c r="K120" s="23" t="str">
        <f t="shared" ref="K120:K125" si="68">UPPER(DEC2HEX((J120)))</f>
        <v>0</v>
      </c>
      <c r="L120" s="23">
        <f t="shared" ref="L120:L127" si="69">J120*(2^C120)</f>
        <v>0</v>
      </c>
      <c r="M120" s="225"/>
      <c r="N120" s="145"/>
    </row>
    <row r="121" ht="15" spans="1:14">
      <c r="A121" s="170"/>
      <c r="B121" s="170"/>
      <c r="C121" s="23">
        <f t="shared" si="65"/>
        <v>24</v>
      </c>
      <c r="D121" s="23">
        <f t="shared" si="66"/>
        <v>30</v>
      </c>
      <c r="E121" s="154">
        <v>7</v>
      </c>
      <c r="F121" s="23" t="str">
        <f t="shared" si="67"/>
        <v>7'h0</v>
      </c>
      <c r="G121" s="154" t="s">
        <v>20</v>
      </c>
      <c r="H121" s="204" t="s">
        <v>100</v>
      </c>
      <c r="I121" s="204" t="s">
        <v>22</v>
      </c>
      <c r="J121" s="154">
        <v>0</v>
      </c>
      <c r="K121" s="23" t="str">
        <f t="shared" si="68"/>
        <v>0</v>
      </c>
      <c r="L121" s="23">
        <f t="shared" si="69"/>
        <v>0</v>
      </c>
      <c r="M121" s="225"/>
      <c r="N121" s="38" t="s">
        <v>23</v>
      </c>
    </row>
    <row r="122" ht="15" spans="1:14">
      <c r="A122" s="170"/>
      <c r="B122" s="170"/>
      <c r="C122" s="23">
        <f t="shared" si="65"/>
        <v>23</v>
      </c>
      <c r="D122" s="23">
        <f t="shared" si="66"/>
        <v>23</v>
      </c>
      <c r="E122" s="154">
        <v>1</v>
      </c>
      <c r="F122" s="23" t="str">
        <f t="shared" si="67"/>
        <v>1'h0</v>
      </c>
      <c r="G122" s="154" t="s">
        <v>20</v>
      </c>
      <c r="H122" s="168" t="s">
        <v>18</v>
      </c>
      <c r="I122" s="168" t="s">
        <v>19</v>
      </c>
      <c r="J122" s="154">
        <v>0</v>
      </c>
      <c r="K122" s="23" t="str">
        <f t="shared" si="68"/>
        <v>0</v>
      </c>
      <c r="L122" s="23">
        <f t="shared" si="69"/>
        <v>0</v>
      </c>
      <c r="M122" s="225"/>
      <c r="N122" s="38"/>
    </row>
    <row r="123" ht="15" spans="1:14">
      <c r="A123" s="146"/>
      <c r="B123" s="146"/>
      <c r="C123" s="23">
        <f t="shared" si="65"/>
        <v>16</v>
      </c>
      <c r="D123" s="23">
        <f t="shared" si="66"/>
        <v>22</v>
      </c>
      <c r="E123" s="154">
        <v>7</v>
      </c>
      <c r="F123" s="23" t="str">
        <f t="shared" si="67"/>
        <v>7'h0</v>
      </c>
      <c r="G123" s="154" t="s">
        <v>20</v>
      </c>
      <c r="H123" s="204" t="s">
        <v>101</v>
      </c>
      <c r="I123" s="204" t="s">
        <v>22</v>
      </c>
      <c r="J123" s="154">
        <v>0</v>
      </c>
      <c r="K123" s="23" t="str">
        <f t="shared" si="68"/>
        <v>0</v>
      </c>
      <c r="L123" s="23">
        <f t="shared" si="69"/>
        <v>0</v>
      </c>
      <c r="M123" s="225"/>
      <c r="N123" s="38"/>
    </row>
    <row r="124" ht="15" spans="1:14">
      <c r="A124" s="146"/>
      <c r="B124" s="146"/>
      <c r="C124" s="23">
        <f t="shared" si="65"/>
        <v>15</v>
      </c>
      <c r="D124" s="23">
        <f t="shared" si="66"/>
        <v>15</v>
      </c>
      <c r="E124" s="154">
        <v>1</v>
      </c>
      <c r="F124" s="23" t="str">
        <f t="shared" si="67"/>
        <v>1'h0</v>
      </c>
      <c r="G124" s="138" t="s">
        <v>20</v>
      </c>
      <c r="H124" s="204" t="s">
        <v>18</v>
      </c>
      <c r="I124" s="204" t="s">
        <v>19</v>
      </c>
      <c r="J124" s="154">
        <v>0</v>
      </c>
      <c r="K124" s="23" t="str">
        <f t="shared" si="68"/>
        <v>0</v>
      </c>
      <c r="L124" s="23">
        <f t="shared" si="69"/>
        <v>0</v>
      </c>
      <c r="M124" s="225"/>
      <c r="N124" s="38"/>
    </row>
    <row r="125" ht="15" spans="1:14">
      <c r="A125" s="146"/>
      <c r="B125" s="146"/>
      <c r="C125" s="23">
        <f t="shared" si="65"/>
        <v>8</v>
      </c>
      <c r="D125" s="23">
        <f t="shared" si="66"/>
        <v>14</v>
      </c>
      <c r="E125" s="154">
        <v>7</v>
      </c>
      <c r="F125" s="23" t="str">
        <f t="shared" si="67"/>
        <v>7'h0</v>
      </c>
      <c r="G125" s="154" t="s">
        <v>20</v>
      </c>
      <c r="H125" s="204" t="s">
        <v>102</v>
      </c>
      <c r="I125" s="204" t="s">
        <v>22</v>
      </c>
      <c r="J125" s="154">
        <v>0</v>
      </c>
      <c r="K125" s="23" t="str">
        <f t="shared" si="68"/>
        <v>0</v>
      </c>
      <c r="L125" s="23">
        <f t="shared" si="69"/>
        <v>0</v>
      </c>
      <c r="M125" s="225"/>
      <c r="N125" s="38"/>
    </row>
    <row r="126" ht="15" spans="1:14">
      <c r="A126" s="146"/>
      <c r="B126" s="146"/>
      <c r="C126" s="23">
        <f t="shared" si="65"/>
        <v>7</v>
      </c>
      <c r="D126" s="23">
        <f t="shared" si="66"/>
        <v>7</v>
      </c>
      <c r="E126" s="154">
        <v>1</v>
      </c>
      <c r="F126" s="23" t="str">
        <f t="shared" si="67"/>
        <v>1'h0</v>
      </c>
      <c r="G126" s="154" t="s">
        <v>20</v>
      </c>
      <c r="H126" s="204" t="s">
        <v>18</v>
      </c>
      <c r="I126" s="204" t="s">
        <v>19</v>
      </c>
      <c r="J126" s="154">
        <v>0</v>
      </c>
      <c r="K126" s="23">
        <v>0</v>
      </c>
      <c r="L126" s="23">
        <f t="shared" si="69"/>
        <v>0</v>
      </c>
      <c r="M126" s="225"/>
      <c r="N126" s="38"/>
    </row>
    <row r="127" ht="15" spans="1:14">
      <c r="A127" s="146"/>
      <c r="B127" s="146"/>
      <c r="C127" s="23">
        <f>E119-32</f>
        <v>0</v>
      </c>
      <c r="D127" s="23">
        <f t="shared" si="66"/>
        <v>6</v>
      </c>
      <c r="E127" s="154">
        <v>7</v>
      </c>
      <c r="F127" s="23" t="str">
        <f t="shared" si="67"/>
        <v>7'h0</v>
      </c>
      <c r="G127" s="154" t="s">
        <v>20</v>
      </c>
      <c r="H127" s="204" t="s">
        <v>103</v>
      </c>
      <c r="I127" s="204" t="s">
        <v>22</v>
      </c>
      <c r="J127" s="154">
        <v>0</v>
      </c>
      <c r="K127" s="23">
        <v>0</v>
      </c>
      <c r="L127" s="23">
        <f t="shared" si="69"/>
        <v>0</v>
      </c>
      <c r="M127" s="225"/>
      <c r="N127" s="38"/>
    </row>
    <row r="128" ht="15" spans="1:14">
      <c r="A128" s="44" t="s">
        <v>13</v>
      </c>
      <c r="B128" s="44" t="s">
        <v>104</v>
      </c>
      <c r="C128" s="143"/>
      <c r="D128" s="143"/>
      <c r="E128" s="143">
        <f>SUM(E129:E136)</f>
        <v>32</v>
      </c>
      <c r="F128" s="10" t="str">
        <f>CONCATENATE("32'h",K128)</f>
        <v>32'h00000000</v>
      </c>
      <c r="G128" s="10"/>
      <c r="H128" s="147" t="s">
        <v>105</v>
      </c>
      <c r="I128" s="147"/>
      <c r="J128" s="143"/>
      <c r="K128" s="143" t="str">
        <f>UPPER(DEC2HEX(L128,8))</f>
        <v>00000000</v>
      </c>
      <c r="L128" s="143">
        <f>SUM(L129:L136)</f>
        <v>0</v>
      </c>
      <c r="M128" s="225" t="s">
        <v>16</v>
      </c>
      <c r="N128" s="145"/>
    </row>
    <row r="129" ht="15" spans="1:14">
      <c r="A129" s="170"/>
      <c r="B129" s="170"/>
      <c r="C129" s="23">
        <f t="shared" ref="C129:C135" si="70">D130+1</f>
        <v>31</v>
      </c>
      <c r="D129" s="23">
        <f t="shared" ref="D129:D136" si="71">C129+E129-1</f>
        <v>31</v>
      </c>
      <c r="E129" s="154">
        <v>1</v>
      </c>
      <c r="F129" s="23" t="str">
        <f t="shared" ref="F129:F136" si="72">CONCATENATE(E129,"'h",K129)</f>
        <v>1'h0</v>
      </c>
      <c r="G129" s="138" t="s">
        <v>17</v>
      </c>
      <c r="H129" s="168" t="s">
        <v>18</v>
      </c>
      <c r="I129" s="168" t="s">
        <v>19</v>
      </c>
      <c r="J129" s="154">
        <v>0</v>
      </c>
      <c r="K129" s="23" t="str">
        <f t="shared" ref="K129:K134" si="73">UPPER(DEC2HEX((J129)))</f>
        <v>0</v>
      </c>
      <c r="L129" s="23">
        <f t="shared" ref="L129:L136" si="74">J129*(2^C129)</f>
        <v>0</v>
      </c>
      <c r="M129" s="225"/>
      <c r="N129" s="145"/>
    </row>
    <row r="130" ht="15" spans="1:14">
      <c r="A130" s="170"/>
      <c r="B130" s="170"/>
      <c r="C130" s="23">
        <f t="shared" si="70"/>
        <v>24</v>
      </c>
      <c r="D130" s="23">
        <f t="shared" si="71"/>
        <v>30</v>
      </c>
      <c r="E130" s="154">
        <v>7</v>
      </c>
      <c r="F130" s="23" t="str">
        <f t="shared" si="72"/>
        <v>7'h0</v>
      </c>
      <c r="G130" s="154" t="s">
        <v>20</v>
      </c>
      <c r="H130" s="204" t="s">
        <v>106</v>
      </c>
      <c r="I130" s="204" t="s">
        <v>22</v>
      </c>
      <c r="J130" s="154">
        <v>0</v>
      </c>
      <c r="K130" s="23" t="str">
        <f t="shared" si="73"/>
        <v>0</v>
      </c>
      <c r="L130" s="23">
        <f t="shared" si="74"/>
        <v>0</v>
      </c>
      <c r="M130" s="225"/>
      <c r="N130" s="38" t="s">
        <v>23</v>
      </c>
    </row>
    <row r="131" ht="15" spans="1:14">
      <c r="A131" s="170"/>
      <c r="B131" s="170"/>
      <c r="C131" s="23">
        <f t="shared" si="70"/>
        <v>23</v>
      </c>
      <c r="D131" s="23">
        <f t="shared" si="71"/>
        <v>23</v>
      </c>
      <c r="E131" s="154">
        <v>1</v>
      </c>
      <c r="F131" s="23" t="str">
        <f t="shared" si="72"/>
        <v>1'h0</v>
      </c>
      <c r="G131" s="154" t="s">
        <v>20</v>
      </c>
      <c r="H131" s="168" t="s">
        <v>18</v>
      </c>
      <c r="I131" s="168" t="s">
        <v>19</v>
      </c>
      <c r="J131" s="154">
        <v>0</v>
      </c>
      <c r="K131" s="23" t="str">
        <f t="shared" si="73"/>
        <v>0</v>
      </c>
      <c r="L131" s="23">
        <f t="shared" si="74"/>
        <v>0</v>
      </c>
      <c r="M131" s="225"/>
      <c r="N131" s="38"/>
    </row>
    <row r="132" ht="15" spans="1:14">
      <c r="A132" s="146"/>
      <c r="B132" s="146"/>
      <c r="C132" s="23">
        <f t="shared" si="70"/>
        <v>16</v>
      </c>
      <c r="D132" s="23">
        <f t="shared" si="71"/>
        <v>22</v>
      </c>
      <c r="E132" s="154">
        <v>7</v>
      </c>
      <c r="F132" s="23" t="str">
        <f t="shared" si="72"/>
        <v>7'h0</v>
      </c>
      <c r="G132" s="154" t="s">
        <v>20</v>
      </c>
      <c r="H132" s="204" t="s">
        <v>107</v>
      </c>
      <c r="I132" s="204" t="s">
        <v>22</v>
      </c>
      <c r="J132" s="154">
        <v>0</v>
      </c>
      <c r="K132" s="23" t="str">
        <f t="shared" si="73"/>
        <v>0</v>
      </c>
      <c r="L132" s="23">
        <f t="shared" si="74"/>
        <v>0</v>
      </c>
      <c r="M132" s="225"/>
      <c r="N132" s="38"/>
    </row>
    <row r="133" ht="15" spans="1:14">
      <c r="A133" s="146"/>
      <c r="B133" s="146"/>
      <c r="C133" s="23">
        <f t="shared" si="70"/>
        <v>15</v>
      </c>
      <c r="D133" s="23">
        <f t="shared" si="71"/>
        <v>15</v>
      </c>
      <c r="E133" s="154">
        <v>1</v>
      </c>
      <c r="F133" s="23" t="str">
        <f t="shared" si="72"/>
        <v>1'h0</v>
      </c>
      <c r="G133" s="138" t="s">
        <v>20</v>
      </c>
      <c r="H133" s="204" t="s">
        <v>18</v>
      </c>
      <c r="I133" s="204" t="s">
        <v>19</v>
      </c>
      <c r="J133" s="154">
        <v>0</v>
      </c>
      <c r="K133" s="23" t="str">
        <f t="shared" si="73"/>
        <v>0</v>
      </c>
      <c r="L133" s="23">
        <f t="shared" si="74"/>
        <v>0</v>
      </c>
      <c r="M133" s="225"/>
      <c r="N133" s="38"/>
    </row>
    <row r="134" ht="15" spans="1:14">
      <c r="A134" s="146"/>
      <c r="B134" s="146"/>
      <c r="C134" s="23">
        <f t="shared" si="70"/>
        <v>8</v>
      </c>
      <c r="D134" s="23">
        <f t="shared" si="71"/>
        <v>14</v>
      </c>
      <c r="E134" s="154">
        <v>7</v>
      </c>
      <c r="F134" s="23" t="str">
        <f t="shared" si="72"/>
        <v>7'h0</v>
      </c>
      <c r="G134" s="154" t="s">
        <v>20</v>
      </c>
      <c r="H134" s="204" t="s">
        <v>108</v>
      </c>
      <c r="I134" s="204" t="s">
        <v>22</v>
      </c>
      <c r="J134" s="154">
        <v>0</v>
      </c>
      <c r="K134" s="23" t="str">
        <f t="shared" si="73"/>
        <v>0</v>
      </c>
      <c r="L134" s="23">
        <f t="shared" si="74"/>
        <v>0</v>
      </c>
      <c r="M134" s="225"/>
      <c r="N134" s="38"/>
    </row>
    <row r="135" ht="15" spans="1:14">
      <c r="A135" s="146"/>
      <c r="B135" s="146"/>
      <c r="C135" s="23">
        <f t="shared" si="70"/>
        <v>7</v>
      </c>
      <c r="D135" s="23">
        <f t="shared" si="71"/>
        <v>7</v>
      </c>
      <c r="E135" s="154">
        <v>1</v>
      </c>
      <c r="F135" s="23" t="str">
        <f t="shared" si="72"/>
        <v>1'h0</v>
      </c>
      <c r="G135" s="154" t="s">
        <v>20</v>
      </c>
      <c r="H135" s="204" t="s">
        <v>18</v>
      </c>
      <c r="I135" s="204" t="s">
        <v>19</v>
      </c>
      <c r="J135" s="154">
        <v>0</v>
      </c>
      <c r="K135" s="23">
        <v>0</v>
      </c>
      <c r="L135" s="23">
        <f t="shared" si="74"/>
        <v>0</v>
      </c>
      <c r="M135" s="225"/>
      <c r="N135" s="38"/>
    </row>
    <row r="136" ht="15" spans="1:14">
      <c r="A136" s="146"/>
      <c r="B136" s="146"/>
      <c r="C136" s="23">
        <f>E128-32</f>
        <v>0</v>
      </c>
      <c r="D136" s="23">
        <f t="shared" si="71"/>
        <v>6</v>
      </c>
      <c r="E136" s="154">
        <v>7</v>
      </c>
      <c r="F136" s="23" t="str">
        <f t="shared" si="72"/>
        <v>7'h0</v>
      </c>
      <c r="G136" s="154" t="s">
        <v>20</v>
      </c>
      <c r="H136" s="204" t="s">
        <v>109</v>
      </c>
      <c r="I136" s="204" t="s">
        <v>22</v>
      </c>
      <c r="J136" s="154">
        <v>0</v>
      </c>
      <c r="K136" s="23">
        <v>0</v>
      </c>
      <c r="L136" s="23">
        <f t="shared" si="74"/>
        <v>0</v>
      </c>
      <c r="M136" s="225"/>
      <c r="N136" s="38"/>
    </row>
    <row r="137" ht="15" spans="1:14">
      <c r="A137" s="44" t="s">
        <v>13</v>
      </c>
      <c r="B137" s="44" t="s">
        <v>110</v>
      </c>
      <c r="C137" s="143"/>
      <c r="D137" s="143"/>
      <c r="E137" s="143">
        <f>SUM(E138:E145)</f>
        <v>32</v>
      </c>
      <c r="F137" s="10" t="str">
        <f>CONCATENATE("32'h",K137)</f>
        <v>32'h00000000</v>
      </c>
      <c r="G137" s="10"/>
      <c r="H137" s="147" t="s">
        <v>111</v>
      </c>
      <c r="I137" s="147"/>
      <c r="J137" s="143"/>
      <c r="K137" s="143" t="str">
        <f>UPPER(DEC2HEX(L137,8))</f>
        <v>00000000</v>
      </c>
      <c r="L137" s="143">
        <f>SUM(L138:L145)</f>
        <v>0</v>
      </c>
      <c r="M137" s="225" t="s">
        <v>16</v>
      </c>
      <c r="N137" s="145"/>
    </row>
    <row r="138" ht="15" spans="1:14">
      <c r="A138" s="170"/>
      <c r="B138" s="170"/>
      <c r="C138" s="23">
        <f t="shared" ref="C138:C144" si="75">D139+1</f>
        <v>31</v>
      </c>
      <c r="D138" s="23">
        <f t="shared" ref="D138:D145" si="76">C138+E138-1</f>
        <v>31</v>
      </c>
      <c r="E138" s="154">
        <v>1</v>
      </c>
      <c r="F138" s="23" t="str">
        <f t="shared" ref="F138:F145" si="77">CONCATENATE(E138,"'h",K138)</f>
        <v>1'h0</v>
      </c>
      <c r="G138" s="138" t="s">
        <v>17</v>
      </c>
      <c r="H138" s="168" t="s">
        <v>18</v>
      </c>
      <c r="I138" s="168" t="s">
        <v>19</v>
      </c>
      <c r="J138" s="154">
        <v>0</v>
      </c>
      <c r="K138" s="23" t="str">
        <f t="shared" ref="K138:K143" si="78">UPPER(DEC2HEX((J138)))</f>
        <v>0</v>
      </c>
      <c r="L138" s="23">
        <f t="shared" ref="L138:L145" si="79">J138*(2^C138)</f>
        <v>0</v>
      </c>
      <c r="M138" s="225"/>
      <c r="N138" s="145"/>
    </row>
    <row r="139" ht="15" spans="1:14">
      <c r="A139" s="170"/>
      <c r="B139" s="170"/>
      <c r="C139" s="23">
        <f t="shared" si="75"/>
        <v>24</v>
      </c>
      <c r="D139" s="23">
        <f t="shared" si="76"/>
        <v>30</v>
      </c>
      <c r="E139" s="154">
        <v>7</v>
      </c>
      <c r="F139" s="23" t="str">
        <f t="shared" si="77"/>
        <v>7'h0</v>
      </c>
      <c r="G139" s="154" t="s">
        <v>20</v>
      </c>
      <c r="H139" s="204" t="s">
        <v>112</v>
      </c>
      <c r="I139" s="204" t="s">
        <v>22</v>
      </c>
      <c r="J139" s="154">
        <v>0</v>
      </c>
      <c r="K139" s="23" t="str">
        <f t="shared" si="78"/>
        <v>0</v>
      </c>
      <c r="L139" s="23">
        <f t="shared" si="79"/>
        <v>0</v>
      </c>
      <c r="M139" s="225"/>
      <c r="N139" s="38" t="s">
        <v>23</v>
      </c>
    </row>
    <row r="140" ht="15" spans="1:14">
      <c r="A140" s="170"/>
      <c r="B140" s="170"/>
      <c r="C140" s="23">
        <f t="shared" si="75"/>
        <v>23</v>
      </c>
      <c r="D140" s="23">
        <f t="shared" si="76"/>
        <v>23</v>
      </c>
      <c r="E140" s="154">
        <v>1</v>
      </c>
      <c r="F140" s="23" t="str">
        <f t="shared" si="77"/>
        <v>1'h0</v>
      </c>
      <c r="G140" s="154" t="s">
        <v>20</v>
      </c>
      <c r="H140" s="168" t="s">
        <v>18</v>
      </c>
      <c r="I140" s="168" t="s">
        <v>19</v>
      </c>
      <c r="J140" s="154">
        <v>0</v>
      </c>
      <c r="K140" s="23" t="str">
        <f t="shared" si="78"/>
        <v>0</v>
      </c>
      <c r="L140" s="23">
        <f t="shared" si="79"/>
        <v>0</v>
      </c>
      <c r="M140" s="225"/>
      <c r="N140" s="38"/>
    </row>
    <row r="141" ht="15" spans="1:14">
      <c r="A141" s="146"/>
      <c r="B141" s="146"/>
      <c r="C141" s="23">
        <f t="shared" si="75"/>
        <v>16</v>
      </c>
      <c r="D141" s="23">
        <f t="shared" si="76"/>
        <v>22</v>
      </c>
      <c r="E141" s="154">
        <v>7</v>
      </c>
      <c r="F141" s="23" t="str">
        <f t="shared" si="77"/>
        <v>7'h0</v>
      </c>
      <c r="G141" s="154" t="s">
        <v>20</v>
      </c>
      <c r="H141" s="204" t="s">
        <v>113</v>
      </c>
      <c r="I141" s="204" t="s">
        <v>22</v>
      </c>
      <c r="J141" s="154">
        <v>0</v>
      </c>
      <c r="K141" s="23" t="str">
        <f t="shared" si="78"/>
        <v>0</v>
      </c>
      <c r="L141" s="23">
        <f t="shared" si="79"/>
        <v>0</v>
      </c>
      <c r="M141" s="225"/>
      <c r="N141" s="38"/>
    </row>
    <row r="142" ht="15" spans="1:14">
      <c r="A142" s="146"/>
      <c r="B142" s="146"/>
      <c r="C142" s="23">
        <f t="shared" si="75"/>
        <v>15</v>
      </c>
      <c r="D142" s="23">
        <f t="shared" si="76"/>
        <v>15</v>
      </c>
      <c r="E142" s="154">
        <v>1</v>
      </c>
      <c r="F142" s="23" t="str">
        <f t="shared" si="77"/>
        <v>1'h0</v>
      </c>
      <c r="G142" s="138" t="s">
        <v>20</v>
      </c>
      <c r="H142" s="204" t="s">
        <v>18</v>
      </c>
      <c r="I142" s="204" t="s">
        <v>19</v>
      </c>
      <c r="J142" s="154">
        <v>0</v>
      </c>
      <c r="K142" s="23" t="str">
        <f t="shared" si="78"/>
        <v>0</v>
      </c>
      <c r="L142" s="23">
        <f t="shared" si="79"/>
        <v>0</v>
      </c>
      <c r="M142" s="225"/>
      <c r="N142" s="38"/>
    </row>
    <row r="143" ht="15" spans="1:14">
      <c r="A143" s="146"/>
      <c r="B143" s="146"/>
      <c r="C143" s="23">
        <f t="shared" si="75"/>
        <v>8</v>
      </c>
      <c r="D143" s="23">
        <f t="shared" si="76"/>
        <v>14</v>
      </c>
      <c r="E143" s="154">
        <v>7</v>
      </c>
      <c r="F143" s="23" t="str">
        <f t="shared" si="77"/>
        <v>7'h0</v>
      </c>
      <c r="G143" s="154" t="s">
        <v>20</v>
      </c>
      <c r="H143" s="204" t="s">
        <v>114</v>
      </c>
      <c r="I143" s="204" t="s">
        <v>22</v>
      </c>
      <c r="J143" s="154">
        <v>0</v>
      </c>
      <c r="K143" s="23" t="str">
        <f t="shared" si="78"/>
        <v>0</v>
      </c>
      <c r="L143" s="23">
        <f t="shared" si="79"/>
        <v>0</v>
      </c>
      <c r="M143" s="225"/>
      <c r="N143" s="38"/>
    </row>
    <row r="144" ht="15" spans="1:14">
      <c r="A144" s="146"/>
      <c r="B144" s="146"/>
      <c r="C144" s="23">
        <f t="shared" si="75"/>
        <v>7</v>
      </c>
      <c r="D144" s="23">
        <f t="shared" si="76"/>
        <v>7</v>
      </c>
      <c r="E144" s="154">
        <v>1</v>
      </c>
      <c r="F144" s="23" t="str">
        <f t="shared" si="77"/>
        <v>1'h0</v>
      </c>
      <c r="G144" s="154" t="s">
        <v>20</v>
      </c>
      <c r="H144" s="204" t="s">
        <v>18</v>
      </c>
      <c r="I144" s="204" t="s">
        <v>19</v>
      </c>
      <c r="J144" s="154">
        <v>0</v>
      </c>
      <c r="K144" s="23">
        <v>0</v>
      </c>
      <c r="L144" s="23">
        <f t="shared" si="79"/>
        <v>0</v>
      </c>
      <c r="M144" s="225"/>
      <c r="N144" s="38"/>
    </row>
    <row r="145" ht="15" spans="1:14">
      <c r="A145" s="146"/>
      <c r="B145" s="146"/>
      <c r="C145" s="23">
        <f>E137-32</f>
        <v>0</v>
      </c>
      <c r="D145" s="23">
        <f t="shared" si="76"/>
        <v>6</v>
      </c>
      <c r="E145" s="154">
        <v>7</v>
      </c>
      <c r="F145" s="23" t="str">
        <f t="shared" si="77"/>
        <v>7'h0</v>
      </c>
      <c r="G145" s="154" t="s">
        <v>20</v>
      </c>
      <c r="H145" s="204" t="s">
        <v>115</v>
      </c>
      <c r="I145" s="204" t="s">
        <v>22</v>
      </c>
      <c r="J145" s="154">
        <v>0</v>
      </c>
      <c r="K145" s="23">
        <v>0</v>
      </c>
      <c r="L145" s="23">
        <f t="shared" si="79"/>
        <v>0</v>
      </c>
      <c r="M145" s="225"/>
      <c r="N145" s="38"/>
    </row>
    <row r="146" ht="15" spans="1:14">
      <c r="A146" s="44" t="s">
        <v>13</v>
      </c>
      <c r="B146" s="44" t="s">
        <v>116</v>
      </c>
      <c r="C146" s="143"/>
      <c r="D146" s="143"/>
      <c r="E146" s="143">
        <f>SUM(E147:E154)</f>
        <v>32</v>
      </c>
      <c r="F146" s="10" t="str">
        <f>CONCATENATE("32'h",K146)</f>
        <v>32'h00000000</v>
      </c>
      <c r="G146" s="10"/>
      <c r="H146" s="147" t="s">
        <v>117</v>
      </c>
      <c r="I146" s="147"/>
      <c r="J146" s="143"/>
      <c r="K146" s="143" t="str">
        <f>UPPER(DEC2HEX(L146,8))</f>
        <v>00000000</v>
      </c>
      <c r="L146" s="143">
        <f>SUM(L147:L154)</f>
        <v>0</v>
      </c>
      <c r="M146" s="225" t="s">
        <v>16</v>
      </c>
      <c r="N146" s="145"/>
    </row>
    <row r="147" ht="15" spans="1:14">
      <c r="A147" s="170"/>
      <c r="B147" s="170"/>
      <c r="C147" s="23">
        <f t="shared" ref="C147:C153" si="80">D148+1</f>
        <v>31</v>
      </c>
      <c r="D147" s="23">
        <f t="shared" ref="D147:D154" si="81">C147+E147-1</f>
        <v>31</v>
      </c>
      <c r="E147" s="154">
        <v>1</v>
      </c>
      <c r="F147" s="23" t="str">
        <f t="shared" ref="F147:F154" si="82">CONCATENATE(E147,"'h",K147)</f>
        <v>1'h0</v>
      </c>
      <c r="G147" s="138" t="s">
        <v>17</v>
      </c>
      <c r="H147" s="168" t="s">
        <v>18</v>
      </c>
      <c r="I147" s="168" t="s">
        <v>19</v>
      </c>
      <c r="J147" s="154">
        <v>0</v>
      </c>
      <c r="K147" s="23" t="str">
        <f t="shared" ref="K147:K152" si="83">UPPER(DEC2HEX((J147)))</f>
        <v>0</v>
      </c>
      <c r="L147" s="23">
        <f t="shared" ref="L147:L154" si="84">J147*(2^C147)</f>
        <v>0</v>
      </c>
      <c r="M147" s="225"/>
      <c r="N147" s="145"/>
    </row>
    <row r="148" ht="15" spans="1:14">
      <c r="A148" s="170"/>
      <c r="B148" s="170"/>
      <c r="C148" s="23">
        <f t="shared" si="80"/>
        <v>24</v>
      </c>
      <c r="D148" s="23">
        <f t="shared" si="81"/>
        <v>30</v>
      </c>
      <c r="E148" s="154">
        <v>7</v>
      </c>
      <c r="F148" s="23" t="str">
        <f t="shared" si="82"/>
        <v>7'h0</v>
      </c>
      <c r="G148" s="154" t="s">
        <v>20</v>
      </c>
      <c r="H148" s="204" t="s">
        <v>118</v>
      </c>
      <c r="I148" s="204" t="s">
        <v>22</v>
      </c>
      <c r="J148" s="154">
        <v>0</v>
      </c>
      <c r="K148" s="23" t="str">
        <f t="shared" si="83"/>
        <v>0</v>
      </c>
      <c r="L148" s="23">
        <f t="shared" si="84"/>
        <v>0</v>
      </c>
      <c r="M148" s="225"/>
      <c r="N148" s="38" t="s">
        <v>23</v>
      </c>
    </row>
    <row r="149" ht="15" spans="1:14">
      <c r="A149" s="170"/>
      <c r="B149" s="170"/>
      <c r="C149" s="23">
        <f t="shared" si="80"/>
        <v>23</v>
      </c>
      <c r="D149" s="23">
        <f t="shared" si="81"/>
        <v>23</v>
      </c>
      <c r="E149" s="154">
        <v>1</v>
      </c>
      <c r="F149" s="23" t="str">
        <f t="shared" si="82"/>
        <v>1'h0</v>
      </c>
      <c r="G149" s="154" t="s">
        <v>20</v>
      </c>
      <c r="H149" s="168" t="s">
        <v>18</v>
      </c>
      <c r="I149" s="168" t="s">
        <v>19</v>
      </c>
      <c r="J149" s="154">
        <v>0</v>
      </c>
      <c r="K149" s="23" t="str">
        <f t="shared" si="83"/>
        <v>0</v>
      </c>
      <c r="L149" s="23">
        <f t="shared" si="84"/>
        <v>0</v>
      </c>
      <c r="M149" s="225"/>
      <c r="N149" s="38"/>
    </row>
    <row r="150" ht="15" spans="1:14">
      <c r="A150" s="146"/>
      <c r="B150" s="146"/>
      <c r="C150" s="23">
        <f t="shared" si="80"/>
        <v>16</v>
      </c>
      <c r="D150" s="23">
        <f t="shared" si="81"/>
        <v>22</v>
      </c>
      <c r="E150" s="154">
        <v>7</v>
      </c>
      <c r="F150" s="23" t="str">
        <f t="shared" si="82"/>
        <v>7'h0</v>
      </c>
      <c r="G150" s="154" t="s">
        <v>20</v>
      </c>
      <c r="H150" s="204" t="s">
        <v>119</v>
      </c>
      <c r="I150" s="204" t="s">
        <v>22</v>
      </c>
      <c r="J150" s="154">
        <v>0</v>
      </c>
      <c r="K150" s="23" t="str">
        <f t="shared" si="83"/>
        <v>0</v>
      </c>
      <c r="L150" s="23">
        <f t="shared" si="84"/>
        <v>0</v>
      </c>
      <c r="M150" s="225"/>
      <c r="N150" s="38"/>
    </row>
    <row r="151" ht="15" spans="1:14">
      <c r="A151" s="146"/>
      <c r="B151" s="146"/>
      <c r="C151" s="23">
        <f t="shared" si="80"/>
        <v>15</v>
      </c>
      <c r="D151" s="23">
        <f t="shared" si="81"/>
        <v>15</v>
      </c>
      <c r="E151" s="154">
        <v>1</v>
      </c>
      <c r="F151" s="23" t="str">
        <f t="shared" si="82"/>
        <v>1'h0</v>
      </c>
      <c r="G151" s="138" t="s">
        <v>20</v>
      </c>
      <c r="H151" s="204" t="s">
        <v>18</v>
      </c>
      <c r="I151" s="204" t="s">
        <v>19</v>
      </c>
      <c r="J151" s="154">
        <v>0</v>
      </c>
      <c r="K151" s="23" t="str">
        <f t="shared" si="83"/>
        <v>0</v>
      </c>
      <c r="L151" s="23">
        <f t="shared" si="84"/>
        <v>0</v>
      </c>
      <c r="M151" s="225"/>
      <c r="N151" s="38"/>
    </row>
    <row r="152" ht="15" spans="1:14">
      <c r="A152" s="146"/>
      <c r="B152" s="146"/>
      <c r="C152" s="23">
        <f t="shared" si="80"/>
        <v>8</v>
      </c>
      <c r="D152" s="23">
        <f t="shared" si="81"/>
        <v>14</v>
      </c>
      <c r="E152" s="154">
        <v>7</v>
      </c>
      <c r="F152" s="23" t="str">
        <f t="shared" si="82"/>
        <v>7'h0</v>
      </c>
      <c r="G152" s="154" t="s">
        <v>20</v>
      </c>
      <c r="H152" s="204" t="s">
        <v>120</v>
      </c>
      <c r="I152" s="204" t="s">
        <v>22</v>
      </c>
      <c r="J152" s="154">
        <v>0</v>
      </c>
      <c r="K152" s="23" t="str">
        <f t="shared" si="83"/>
        <v>0</v>
      </c>
      <c r="L152" s="23">
        <f t="shared" si="84"/>
        <v>0</v>
      </c>
      <c r="M152" s="225"/>
      <c r="N152" s="38"/>
    </row>
    <row r="153" ht="15" spans="1:14">
      <c r="A153" s="146"/>
      <c r="B153" s="146"/>
      <c r="C153" s="23">
        <f t="shared" si="80"/>
        <v>7</v>
      </c>
      <c r="D153" s="23">
        <f t="shared" si="81"/>
        <v>7</v>
      </c>
      <c r="E153" s="154">
        <v>1</v>
      </c>
      <c r="F153" s="23" t="str">
        <f t="shared" si="82"/>
        <v>1'h0</v>
      </c>
      <c r="G153" s="154" t="s">
        <v>20</v>
      </c>
      <c r="H153" s="204" t="s">
        <v>18</v>
      </c>
      <c r="I153" s="204" t="s">
        <v>19</v>
      </c>
      <c r="J153" s="154">
        <v>0</v>
      </c>
      <c r="K153" s="23">
        <v>0</v>
      </c>
      <c r="L153" s="23">
        <f t="shared" si="84"/>
        <v>0</v>
      </c>
      <c r="M153" s="225"/>
      <c r="N153" s="38"/>
    </row>
    <row r="154" ht="15" spans="1:14">
      <c r="A154" s="146"/>
      <c r="B154" s="146"/>
      <c r="C154" s="23">
        <f>E146-32</f>
        <v>0</v>
      </c>
      <c r="D154" s="23">
        <f t="shared" si="81"/>
        <v>6</v>
      </c>
      <c r="E154" s="154">
        <v>7</v>
      </c>
      <c r="F154" s="23" t="str">
        <f t="shared" si="82"/>
        <v>7'h0</v>
      </c>
      <c r="G154" s="154" t="s">
        <v>20</v>
      </c>
      <c r="H154" s="204" t="s">
        <v>121</v>
      </c>
      <c r="I154" s="204" t="s">
        <v>22</v>
      </c>
      <c r="J154" s="154">
        <v>0</v>
      </c>
      <c r="K154" s="23">
        <v>0</v>
      </c>
      <c r="L154" s="23">
        <f t="shared" si="84"/>
        <v>0</v>
      </c>
      <c r="M154" s="225"/>
      <c r="N154" s="38"/>
    </row>
    <row r="155" ht="15" spans="1:14">
      <c r="A155" s="44" t="s">
        <v>13</v>
      </c>
      <c r="B155" s="44" t="s">
        <v>122</v>
      </c>
      <c r="C155" s="143"/>
      <c r="D155" s="143"/>
      <c r="E155" s="143">
        <f>SUM(E156:E163)</f>
        <v>32</v>
      </c>
      <c r="F155" s="10" t="str">
        <f>CONCATENATE("32'h",K155)</f>
        <v>32'h00000000</v>
      </c>
      <c r="G155" s="10"/>
      <c r="H155" s="147" t="s">
        <v>123</v>
      </c>
      <c r="I155" s="147"/>
      <c r="J155" s="143"/>
      <c r="K155" s="143" t="str">
        <f>UPPER(DEC2HEX(L155,8))</f>
        <v>00000000</v>
      </c>
      <c r="L155" s="143">
        <f>SUM(L156:L163)</f>
        <v>0</v>
      </c>
      <c r="M155" s="225" t="s">
        <v>16</v>
      </c>
      <c r="N155" s="145"/>
    </row>
    <row r="156" ht="15" spans="1:14">
      <c r="A156" s="170"/>
      <c r="B156" s="170"/>
      <c r="C156" s="23">
        <f t="shared" ref="C156:C162" si="85">D157+1</f>
        <v>31</v>
      </c>
      <c r="D156" s="23">
        <f t="shared" ref="D156:D163" si="86">C156+E156-1</f>
        <v>31</v>
      </c>
      <c r="E156" s="154">
        <v>1</v>
      </c>
      <c r="F156" s="23" t="str">
        <f t="shared" ref="F156:F163" si="87">CONCATENATE(E156,"'h",K156)</f>
        <v>1'h0</v>
      </c>
      <c r="G156" s="138" t="s">
        <v>17</v>
      </c>
      <c r="H156" s="168" t="s">
        <v>18</v>
      </c>
      <c r="I156" s="168" t="s">
        <v>19</v>
      </c>
      <c r="J156" s="154">
        <v>0</v>
      </c>
      <c r="K156" s="23" t="str">
        <f t="shared" ref="K156:K161" si="88">UPPER(DEC2HEX((J156)))</f>
        <v>0</v>
      </c>
      <c r="L156" s="23">
        <f t="shared" ref="L156:L163" si="89">J156*(2^C156)</f>
        <v>0</v>
      </c>
      <c r="M156" s="225"/>
      <c r="N156" s="145"/>
    </row>
    <row r="157" ht="15" spans="1:14">
      <c r="A157" s="170"/>
      <c r="B157" s="170"/>
      <c r="C157" s="23">
        <f t="shared" si="85"/>
        <v>24</v>
      </c>
      <c r="D157" s="23">
        <f t="shared" si="86"/>
        <v>30</v>
      </c>
      <c r="E157" s="154">
        <v>7</v>
      </c>
      <c r="F157" s="23" t="str">
        <f t="shared" si="87"/>
        <v>7'h0</v>
      </c>
      <c r="G157" s="154" t="s">
        <v>20</v>
      </c>
      <c r="H157" s="204" t="s">
        <v>124</v>
      </c>
      <c r="I157" s="204" t="s">
        <v>22</v>
      </c>
      <c r="J157" s="154">
        <v>0</v>
      </c>
      <c r="K157" s="23" t="str">
        <f t="shared" si="88"/>
        <v>0</v>
      </c>
      <c r="L157" s="23">
        <f t="shared" si="89"/>
        <v>0</v>
      </c>
      <c r="M157" s="225"/>
      <c r="N157" s="38" t="s">
        <v>23</v>
      </c>
    </row>
    <row r="158" ht="15" spans="1:14">
      <c r="A158" s="170"/>
      <c r="B158" s="170"/>
      <c r="C158" s="23">
        <f t="shared" si="85"/>
        <v>23</v>
      </c>
      <c r="D158" s="23">
        <f t="shared" si="86"/>
        <v>23</v>
      </c>
      <c r="E158" s="154">
        <v>1</v>
      </c>
      <c r="F158" s="23" t="str">
        <f t="shared" si="87"/>
        <v>1'h0</v>
      </c>
      <c r="G158" s="154" t="s">
        <v>20</v>
      </c>
      <c r="H158" s="168" t="s">
        <v>18</v>
      </c>
      <c r="I158" s="168" t="s">
        <v>19</v>
      </c>
      <c r="J158" s="154">
        <v>0</v>
      </c>
      <c r="K158" s="23" t="str">
        <f t="shared" si="88"/>
        <v>0</v>
      </c>
      <c r="L158" s="23">
        <f t="shared" si="89"/>
        <v>0</v>
      </c>
      <c r="M158" s="225"/>
      <c r="N158" s="38"/>
    </row>
    <row r="159" ht="15" spans="1:14">
      <c r="A159" s="146"/>
      <c r="B159" s="146"/>
      <c r="C159" s="23">
        <f t="shared" si="85"/>
        <v>16</v>
      </c>
      <c r="D159" s="23">
        <f t="shared" si="86"/>
        <v>22</v>
      </c>
      <c r="E159" s="154">
        <v>7</v>
      </c>
      <c r="F159" s="23" t="str">
        <f t="shared" si="87"/>
        <v>7'h0</v>
      </c>
      <c r="G159" s="154" t="s">
        <v>20</v>
      </c>
      <c r="H159" s="204" t="s">
        <v>125</v>
      </c>
      <c r="I159" s="204" t="s">
        <v>22</v>
      </c>
      <c r="J159" s="154">
        <v>0</v>
      </c>
      <c r="K159" s="23" t="str">
        <f t="shared" si="88"/>
        <v>0</v>
      </c>
      <c r="L159" s="23">
        <f t="shared" si="89"/>
        <v>0</v>
      </c>
      <c r="M159" s="225"/>
      <c r="N159" s="38"/>
    </row>
    <row r="160" ht="15" spans="1:14">
      <c r="A160" s="146"/>
      <c r="B160" s="146"/>
      <c r="C160" s="23">
        <f t="shared" si="85"/>
        <v>15</v>
      </c>
      <c r="D160" s="23">
        <f t="shared" si="86"/>
        <v>15</v>
      </c>
      <c r="E160" s="154">
        <v>1</v>
      </c>
      <c r="F160" s="23" t="str">
        <f t="shared" si="87"/>
        <v>1'h0</v>
      </c>
      <c r="G160" s="138" t="s">
        <v>20</v>
      </c>
      <c r="H160" s="204" t="s">
        <v>18</v>
      </c>
      <c r="I160" s="204" t="s">
        <v>19</v>
      </c>
      <c r="J160" s="154">
        <v>0</v>
      </c>
      <c r="K160" s="23" t="str">
        <f t="shared" si="88"/>
        <v>0</v>
      </c>
      <c r="L160" s="23">
        <f t="shared" si="89"/>
        <v>0</v>
      </c>
      <c r="M160" s="225"/>
      <c r="N160" s="38"/>
    </row>
    <row r="161" ht="15" spans="1:14">
      <c r="A161" s="146"/>
      <c r="B161" s="146"/>
      <c r="C161" s="23">
        <f t="shared" si="85"/>
        <v>8</v>
      </c>
      <c r="D161" s="23">
        <f t="shared" si="86"/>
        <v>14</v>
      </c>
      <c r="E161" s="154">
        <v>7</v>
      </c>
      <c r="F161" s="23" t="str">
        <f t="shared" si="87"/>
        <v>7'h0</v>
      </c>
      <c r="G161" s="154" t="s">
        <v>20</v>
      </c>
      <c r="H161" s="204" t="s">
        <v>126</v>
      </c>
      <c r="I161" s="204" t="s">
        <v>22</v>
      </c>
      <c r="J161" s="154">
        <v>0</v>
      </c>
      <c r="K161" s="23" t="str">
        <f t="shared" si="88"/>
        <v>0</v>
      </c>
      <c r="L161" s="23">
        <f t="shared" si="89"/>
        <v>0</v>
      </c>
      <c r="M161" s="225"/>
      <c r="N161" s="38"/>
    </row>
    <row r="162" ht="15" spans="1:14">
      <c r="A162" s="146"/>
      <c r="B162" s="146"/>
      <c r="C162" s="23">
        <f t="shared" si="85"/>
        <v>7</v>
      </c>
      <c r="D162" s="23">
        <f t="shared" si="86"/>
        <v>7</v>
      </c>
      <c r="E162" s="154">
        <v>1</v>
      </c>
      <c r="F162" s="23" t="str">
        <f t="shared" si="87"/>
        <v>1'h0</v>
      </c>
      <c r="G162" s="154" t="s">
        <v>20</v>
      </c>
      <c r="H162" s="204" t="s">
        <v>18</v>
      </c>
      <c r="I162" s="204" t="s">
        <v>19</v>
      </c>
      <c r="J162" s="154">
        <v>0</v>
      </c>
      <c r="K162" s="23">
        <v>0</v>
      </c>
      <c r="L162" s="23">
        <f t="shared" si="89"/>
        <v>0</v>
      </c>
      <c r="M162" s="225"/>
      <c r="N162" s="38"/>
    </row>
    <row r="163" ht="15" spans="1:14">
      <c r="A163" s="146"/>
      <c r="B163" s="146"/>
      <c r="C163" s="23">
        <f>E155-32</f>
        <v>0</v>
      </c>
      <c r="D163" s="23">
        <f t="shared" si="86"/>
        <v>6</v>
      </c>
      <c r="E163" s="154">
        <v>7</v>
      </c>
      <c r="F163" s="23" t="str">
        <f t="shared" si="87"/>
        <v>7'h0</v>
      </c>
      <c r="G163" s="154" t="s">
        <v>20</v>
      </c>
      <c r="H163" s="204" t="s">
        <v>127</v>
      </c>
      <c r="I163" s="204" t="s">
        <v>22</v>
      </c>
      <c r="J163" s="154">
        <v>0</v>
      </c>
      <c r="K163" s="23">
        <v>0</v>
      </c>
      <c r="L163" s="23">
        <f t="shared" si="89"/>
        <v>0</v>
      </c>
      <c r="M163" s="225"/>
      <c r="N163" s="38"/>
    </row>
    <row r="164" ht="15" spans="1:14">
      <c r="A164" s="44" t="s">
        <v>13</v>
      </c>
      <c r="B164" s="44" t="s">
        <v>128</v>
      </c>
      <c r="C164" s="143"/>
      <c r="D164" s="143"/>
      <c r="E164" s="143">
        <f>SUM(E165:E172)</f>
        <v>32</v>
      </c>
      <c r="F164" s="10" t="str">
        <f>CONCATENATE("32'h",K164)</f>
        <v>32'h00000000</v>
      </c>
      <c r="G164" s="10"/>
      <c r="H164" s="147" t="s">
        <v>129</v>
      </c>
      <c r="I164" s="147"/>
      <c r="J164" s="143"/>
      <c r="K164" s="143" t="str">
        <f>UPPER(DEC2HEX(L164,8))</f>
        <v>00000000</v>
      </c>
      <c r="L164" s="143">
        <f>SUM(L165:L172)</f>
        <v>0</v>
      </c>
      <c r="M164" s="225" t="s">
        <v>16</v>
      </c>
      <c r="N164" s="145"/>
    </row>
    <row r="165" ht="15" spans="1:14">
      <c r="A165" s="170"/>
      <c r="B165" s="170"/>
      <c r="C165" s="23">
        <f t="shared" ref="C165:C171" si="90">D166+1</f>
        <v>31</v>
      </c>
      <c r="D165" s="23">
        <f t="shared" ref="D165:D172" si="91">C165+E165-1</f>
        <v>31</v>
      </c>
      <c r="E165" s="154">
        <v>1</v>
      </c>
      <c r="F165" s="23" t="str">
        <f t="shared" ref="F165:F172" si="92">CONCATENATE(E165,"'h",K165)</f>
        <v>1'h0</v>
      </c>
      <c r="G165" s="138" t="s">
        <v>17</v>
      </c>
      <c r="H165" s="168" t="s">
        <v>18</v>
      </c>
      <c r="I165" s="168" t="s">
        <v>19</v>
      </c>
      <c r="J165" s="154">
        <v>0</v>
      </c>
      <c r="K165" s="23" t="str">
        <f t="shared" ref="K165:K170" si="93">UPPER(DEC2HEX((J165)))</f>
        <v>0</v>
      </c>
      <c r="L165" s="23">
        <f t="shared" ref="L165:L172" si="94">J165*(2^C165)</f>
        <v>0</v>
      </c>
      <c r="M165" s="225"/>
      <c r="N165" s="145"/>
    </row>
    <row r="166" ht="15" spans="1:14">
      <c r="A166" s="170"/>
      <c r="B166" s="170"/>
      <c r="C166" s="23">
        <f t="shared" si="90"/>
        <v>24</v>
      </c>
      <c r="D166" s="23">
        <f t="shared" si="91"/>
        <v>30</v>
      </c>
      <c r="E166" s="154">
        <v>7</v>
      </c>
      <c r="F166" s="23" t="str">
        <f t="shared" si="92"/>
        <v>7'h0</v>
      </c>
      <c r="G166" s="154" t="s">
        <v>20</v>
      </c>
      <c r="H166" s="204" t="s">
        <v>130</v>
      </c>
      <c r="I166" s="204" t="s">
        <v>22</v>
      </c>
      <c r="J166" s="154">
        <v>0</v>
      </c>
      <c r="K166" s="23" t="str">
        <f t="shared" si="93"/>
        <v>0</v>
      </c>
      <c r="L166" s="23">
        <f t="shared" si="94"/>
        <v>0</v>
      </c>
      <c r="M166" s="225"/>
      <c r="N166" s="38" t="s">
        <v>23</v>
      </c>
    </row>
    <row r="167" ht="15" spans="1:14">
      <c r="A167" s="170"/>
      <c r="B167" s="170"/>
      <c r="C167" s="23">
        <f t="shared" si="90"/>
        <v>23</v>
      </c>
      <c r="D167" s="23">
        <f t="shared" si="91"/>
        <v>23</v>
      </c>
      <c r="E167" s="154">
        <v>1</v>
      </c>
      <c r="F167" s="23" t="str">
        <f t="shared" si="92"/>
        <v>1'h0</v>
      </c>
      <c r="G167" s="154" t="s">
        <v>20</v>
      </c>
      <c r="H167" s="168" t="s">
        <v>18</v>
      </c>
      <c r="I167" s="168" t="s">
        <v>19</v>
      </c>
      <c r="J167" s="154">
        <v>0</v>
      </c>
      <c r="K167" s="23" t="str">
        <f t="shared" si="93"/>
        <v>0</v>
      </c>
      <c r="L167" s="23">
        <f t="shared" si="94"/>
        <v>0</v>
      </c>
      <c r="M167" s="225"/>
      <c r="N167" s="38"/>
    </row>
    <row r="168" ht="15" spans="1:14">
      <c r="A168" s="146"/>
      <c r="B168" s="146"/>
      <c r="C168" s="23">
        <f t="shared" si="90"/>
        <v>16</v>
      </c>
      <c r="D168" s="23">
        <f t="shared" si="91"/>
        <v>22</v>
      </c>
      <c r="E168" s="154">
        <v>7</v>
      </c>
      <c r="F168" s="23" t="str">
        <f t="shared" si="92"/>
        <v>7'h0</v>
      </c>
      <c r="G168" s="154" t="s">
        <v>20</v>
      </c>
      <c r="H168" s="204" t="s">
        <v>131</v>
      </c>
      <c r="I168" s="204" t="s">
        <v>22</v>
      </c>
      <c r="J168" s="154">
        <v>0</v>
      </c>
      <c r="K168" s="23" t="str">
        <f t="shared" si="93"/>
        <v>0</v>
      </c>
      <c r="L168" s="23">
        <f t="shared" si="94"/>
        <v>0</v>
      </c>
      <c r="M168" s="225"/>
      <c r="N168" s="38"/>
    </row>
    <row r="169" ht="15" spans="1:14">
      <c r="A169" s="146"/>
      <c r="B169" s="146"/>
      <c r="C169" s="23">
        <f t="shared" si="90"/>
        <v>15</v>
      </c>
      <c r="D169" s="23">
        <f t="shared" si="91"/>
        <v>15</v>
      </c>
      <c r="E169" s="154">
        <v>1</v>
      </c>
      <c r="F169" s="23" t="str">
        <f t="shared" si="92"/>
        <v>1'h0</v>
      </c>
      <c r="G169" s="138" t="s">
        <v>20</v>
      </c>
      <c r="H169" s="204" t="s">
        <v>18</v>
      </c>
      <c r="I169" s="204" t="s">
        <v>19</v>
      </c>
      <c r="J169" s="154">
        <v>0</v>
      </c>
      <c r="K169" s="23" t="str">
        <f t="shared" si="93"/>
        <v>0</v>
      </c>
      <c r="L169" s="23">
        <f t="shared" si="94"/>
        <v>0</v>
      </c>
      <c r="M169" s="225"/>
      <c r="N169" s="38"/>
    </row>
    <row r="170" ht="15" spans="1:14">
      <c r="A170" s="146"/>
      <c r="B170" s="146"/>
      <c r="C170" s="23">
        <f t="shared" si="90"/>
        <v>8</v>
      </c>
      <c r="D170" s="23">
        <f t="shared" si="91"/>
        <v>14</v>
      </c>
      <c r="E170" s="154">
        <v>7</v>
      </c>
      <c r="F170" s="23" t="str">
        <f t="shared" si="92"/>
        <v>7'h0</v>
      </c>
      <c r="G170" s="154" t="s">
        <v>20</v>
      </c>
      <c r="H170" s="204" t="s">
        <v>132</v>
      </c>
      <c r="I170" s="204" t="s">
        <v>22</v>
      </c>
      <c r="J170" s="154">
        <v>0</v>
      </c>
      <c r="K170" s="23" t="str">
        <f t="shared" si="93"/>
        <v>0</v>
      </c>
      <c r="L170" s="23">
        <f t="shared" si="94"/>
        <v>0</v>
      </c>
      <c r="M170" s="225"/>
      <c r="N170" s="38"/>
    </row>
    <row r="171" ht="15" spans="1:14">
      <c r="A171" s="146"/>
      <c r="B171" s="146"/>
      <c r="C171" s="23">
        <f t="shared" si="90"/>
        <v>7</v>
      </c>
      <c r="D171" s="23">
        <f t="shared" si="91"/>
        <v>7</v>
      </c>
      <c r="E171" s="154">
        <v>1</v>
      </c>
      <c r="F171" s="23" t="str">
        <f t="shared" si="92"/>
        <v>1'h0</v>
      </c>
      <c r="G171" s="154" t="s">
        <v>20</v>
      </c>
      <c r="H171" s="204" t="s">
        <v>18</v>
      </c>
      <c r="I171" s="204" t="s">
        <v>19</v>
      </c>
      <c r="J171" s="154">
        <v>0</v>
      </c>
      <c r="K171" s="23">
        <v>0</v>
      </c>
      <c r="L171" s="23">
        <f t="shared" si="94"/>
        <v>0</v>
      </c>
      <c r="M171" s="225"/>
      <c r="N171" s="38"/>
    </row>
    <row r="172" ht="15" spans="1:14">
      <c r="A172" s="146"/>
      <c r="B172" s="146"/>
      <c r="C172" s="23">
        <f>E164-32</f>
        <v>0</v>
      </c>
      <c r="D172" s="23">
        <f t="shared" si="91"/>
        <v>6</v>
      </c>
      <c r="E172" s="154">
        <v>7</v>
      </c>
      <c r="F172" s="23" t="str">
        <f t="shared" si="92"/>
        <v>7'h0</v>
      </c>
      <c r="G172" s="154" t="s">
        <v>20</v>
      </c>
      <c r="H172" s="204" t="s">
        <v>133</v>
      </c>
      <c r="I172" s="204" t="s">
        <v>22</v>
      </c>
      <c r="J172" s="154">
        <v>0</v>
      </c>
      <c r="K172" s="23">
        <v>0</v>
      </c>
      <c r="L172" s="23">
        <f t="shared" si="94"/>
        <v>0</v>
      </c>
      <c r="M172" s="225"/>
      <c r="N172" s="38"/>
    </row>
    <row r="173" ht="15" spans="1:14">
      <c r="A173" s="44" t="s">
        <v>13</v>
      </c>
      <c r="B173" s="44" t="s">
        <v>134</v>
      </c>
      <c r="C173" s="143"/>
      <c r="D173" s="143"/>
      <c r="E173" s="143">
        <f>SUM(E174:E181)</f>
        <v>32</v>
      </c>
      <c r="F173" s="10" t="str">
        <f>CONCATENATE("32'h",K173)</f>
        <v>32'h00000000</v>
      </c>
      <c r="G173" s="10"/>
      <c r="H173" s="147" t="s">
        <v>135</v>
      </c>
      <c r="I173" s="147"/>
      <c r="J173" s="143"/>
      <c r="K173" s="143" t="str">
        <f>UPPER(DEC2HEX(L173,8))</f>
        <v>00000000</v>
      </c>
      <c r="L173" s="143">
        <f>SUM(L174:L181)</f>
        <v>0</v>
      </c>
      <c r="M173" s="225" t="s">
        <v>16</v>
      </c>
      <c r="N173" s="145"/>
    </row>
    <row r="174" ht="15" spans="1:14">
      <c r="A174" s="170"/>
      <c r="B174" s="170"/>
      <c r="C174" s="23">
        <f t="shared" ref="C174:C180" si="95">D175+1</f>
        <v>31</v>
      </c>
      <c r="D174" s="23">
        <f t="shared" ref="D174:D181" si="96">C174+E174-1</f>
        <v>31</v>
      </c>
      <c r="E174" s="154">
        <v>1</v>
      </c>
      <c r="F174" s="23" t="str">
        <f t="shared" ref="F174:F181" si="97">CONCATENATE(E174,"'h",K174)</f>
        <v>1'h0</v>
      </c>
      <c r="G174" s="138" t="s">
        <v>17</v>
      </c>
      <c r="H174" s="168" t="s">
        <v>18</v>
      </c>
      <c r="I174" s="168" t="s">
        <v>19</v>
      </c>
      <c r="J174" s="154">
        <v>0</v>
      </c>
      <c r="K174" s="23" t="str">
        <f t="shared" ref="K174:K179" si="98">UPPER(DEC2HEX((J174)))</f>
        <v>0</v>
      </c>
      <c r="L174" s="23">
        <f t="shared" ref="L174:L181" si="99">J174*(2^C174)</f>
        <v>0</v>
      </c>
      <c r="M174" s="225"/>
      <c r="N174" s="145"/>
    </row>
    <row r="175" ht="15" spans="1:14">
      <c r="A175" s="170"/>
      <c r="B175" s="170"/>
      <c r="C175" s="23">
        <f t="shared" si="95"/>
        <v>24</v>
      </c>
      <c r="D175" s="23">
        <f t="shared" si="96"/>
        <v>30</v>
      </c>
      <c r="E175" s="154">
        <v>7</v>
      </c>
      <c r="F175" s="23" t="str">
        <f t="shared" si="97"/>
        <v>7'h0</v>
      </c>
      <c r="G175" s="154" t="s">
        <v>20</v>
      </c>
      <c r="H175" s="204" t="s">
        <v>136</v>
      </c>
      <c r="I175" s="204" t="s">
        <v>22</v>
      </c>
      <c r="J175" s="154">
        <v>0</v>
      </c>
      <c r="K175" s="23" t="str">
        <f t="shared" si="98"/>
        <v>0</v>
      </c>
      <c r="L175" s="23">
        <f t="shared" si="99"/>
        <v>0</v>
      </c>
      <c r="M175" s="225"/>
      <c r="N175" s="38" t="s">
        <v>23</v>
      </c>
    </row>
    <row r="176" ht="15" spans="1:14">
      <c r="A176" s="170"/>
      <c r="B176" s="170"/>
      <c r="C176" s="23">
        <f t="shared" si="95"/>
        <v>23</v>
      </c>
      <c r="D176" s="23">
        <f t="shared" si="96"/>
        <v>23</v>
      </c>
      <c r="E176" s="154">
        <v>1</v>
      </c>
      <c r="F176" s="23" t="str">
        <f t="shared" si="97"/>
        <v>1'h0</v>
      </c>
      <c r="G176" s="154" t="s">
        <v>20</v>
      </c>
      <c r="H176" s="168" t="s">
        <v>18</v>
      </c>
      <c r="I176" s="168" t="s">
        <v>19</v>
      </c>
      <c r="J176" s="154">
        <v>0</v>
      </c>
      <c r="K176" s="23" t="str">
        <f t="shared" si="98"/>
        <v>0</v>
      </c>
      <c r="L176" s="23">
        <f t="shared" si="99"/>
        <v>0</v>
      </c>
      <c r="M176" s="225"/>
      <c r="N176" s="38"/>
    </row>
    <row r="177" ht="15" spans="1:14">
      <c r="A177" s="146"/>
      <c r="B177" s="146"/>
      <c r="C177" s="23">
        <f t="shared" si="95"/>
        <v>16</v>
      </c>
      <c r="D177" s="23">
        <f t="shared" si="96"/>
        <v>22</v>
      </c>
      <c r="E177" s="154">
        <v>7</v>
      </c>
      <c r="F177" s="23" t="str">
        <f t="shared" si="97"/>
        <v>7'h0</v>
      </c>
      <c r="G177" s="154" t="s">
        <v>20</v>
      </c>
      <c r="H177" s="204" t="s">
        <v>137</v>
      </c>
      <c r="I177" s="204" t="s">
        <v>22</v>
      </c>
      <c r="J177" s="154">
        <v>0</v>
      </c>
      <c r="K177" s="23" t="str">
        <f t="shared" si="98"/>
        <v>0</v>
      </c>
      <c r="L177" s="23">
        <f t="shared" si="99"/>
        <v>0</v>
      </c>
      <c r="M177" s="225"/>
      <c r="N177" s="38"/>
    </row>
    <row r="178" ht="15" spans="1:14">
      <c r="A178" s="146"/>
      <c r="B178" s="146"/>
      <c r="C178" s="23">
        <f t="shared" si="95"/>
        <v>15</v>
      </c>
      <c r="D178" s="23">
        <f t="shared" si="96"/>
        <v>15</v>
      </c>
      <c r="E178" s="154">
        <v>1</v>
      </c>
      <c r="F178" s="23" t="str">
        <f t="shared" si="97"/>
        <v>1'h0</v>
      </c>
      <c r="G178" s="138" t="s">
        <v>20</v>
      </c>
      <c r="H178" s="204" t="s">
        <v>18</v>
      </c>
      <c r="I178" s="204" t="s">
        <v>19</v>
      </c>
      <c r="J178" s="154">
        <v>0</v>
      </c>
      <c r="K178" s="23" t="str">
        <f t="shared" si="98"/>
        <v>0</v>
      </c>
      <c r="L178" s="23">
        <f t="shared" si="99"/>
        <v>0</v>
      </c>
      <c r="M178" s="225"/>
      <c r="N178" s="38"/>
    </row>
    <row r="179" ht="15" spans="1:14">
      <c r="A179" s="146"/>
      <c r="B179" s="146"/>
      <c r="C179" s="23">
        <f t="shared" si="95"/>
        <v>8</v>
      </c>
      <c r="D179" s="23">
        <f t="shared" si="96"/>
        <v>14</v>
      </c>
      <c r="E179" s="154">
        <v>7</v>
      </c>
      <c r="F179" s="23" t="str">
        <f t="shared" si="97"/>
        <v>7'h0</v>
      </c>
      <c r="G179" s="154" t="s">
        <v>20</v>
      </c>
      <c r="H179" s="204" t="s">
        <v>138</v>
      </c>
      <c r="I179" s="204" t="s">
        <v>22</v>
      </c>
      <c r="J179" s="154">
        <v>0</v>
      </c>
      <c r="K179" s="23" t="str">
        <f t="shared" si="98"/>
        <v>0</v>
      </c>
      <c r="L179" s="23">
        <f t="shared" si="99"/>
        <v>0</v>
      </c>
      <c r="M179" s="225"/>
      <c r="N179" s="38"/>
    </row>
    <row r="180" ht="15" spans="1:14">
      <c r="A180" s="146"/>
      <c r="B180" s="146"/>
      <c r="C180" s="23">
        <f t="shared" si="95"/>
        <v>7</v>
      </c>
      <c r="D180" s="23">
        <f t="shared" si="96"/>
        <v>7</v>
      </c>
      <c r="E180" s="154">
        <v>1</v>
      </c>
      <c r="F180" s="23" t="str">
        <f t="shared" si="97"/>
        <v>1'h0</v>
      </c>
      <c r="G180" s="154" t="s">
        <v>20</v>
      </c>
      <c r="H180" s="204" t="s">
        <v>18</v>
      </c>
      <c r="I180" s="204" t="s">
        <v>19</v>
      </c>
      <c r="J180" s="154">
        <v>0</v>
      </c>
      <c r="K180" s="23">
        <v>0</v>
      </c>
      <c r="L180" s="23">
        <f t="shared" si="99"/>
        <v>0</v>
      </c>
      <c r="M180" s="225"/>
      <c r="N180" s="38"/>
    </row>
    <row r="181" ht="15" spans="1:14">
      <c r="A181" s="146"/>
      <c r="B181" s="146"/>
      <c r="C181" s="23">
        <f>E173-32</f>
        <v>0</v>
      </c>
      <c r="D181" s="23">
        <f t="shared" si="96"/>
        <v>6</v>
      </c>
      <c r="E181" s="154">
        <v>7</v>
      </c>
      <c r="F181" s="23" t="str">
        <f t="shared" si="97"/>
        <v>7'h0</v>
      </c>
      <c r="G181" s="154" t="s">
        <v>20</v>
      </c>
      <c r="H181" s="204" t="s">
        <v>139</v>
      </c>
      <c r="I181" s="204" t="s">
        <v>22</v>
      </c>
      <c r="J181" s="154">
        <v>0</v>
      </c>
      <c r="K181" s="23">
        <v>0</v>
      </c>
      <c r="L181" s="23">
        <f t="shared" si="99"/>
        <v>0</v>
      </c>
      <c r="M181" s="225"/>
      <c r="N181" s="38"/>
    </row>
    <row r="182" ht="15" spans="1:14">
      <c r="A182" s="44" t="s">
        <v>13</v>
      </c>
      <c r="B182" s="44" t="s">
        <v>140</v>
      </c>
      <c r="C182" s="143"/>
      <c r="D182" s="143"/>
      <c r="E182" s="143">
        <f>SUM(E183:E190)</f>
        <v>32</v>
      </c>
      <c r="F182" s="10" t="str">
        <f>CONCATENATE("32'h",K182)</f>
        <v>32'h00000000</v>
      </c>
      <c r="G182" s="10"/>
      <c r="H182" s="147" t="s">
        <v>141</v>
      </c>
      <c r="I182" s="147"/>
      <c r="J182" s="143"/>
      <c r="K182" s="143" t="str">
        <f>UPPER(DEC2HEX(L182,8))</f>
        <v>00000000</v>
      </c>
      <c r="L182" s="143">
        <f>SUM(L183:L190)</f>
        <v>0</v>
      </c>
      <c r="M182" s="225" t="s">
        <v>16</v>
      </c>
      <c r="N182" s="145"/>
    </row>
    <row r="183" ht="15" spans="1:14">
      <c r="A183" s="170"/>
      <c r="B183" s="170"/>
      <c r="C183" s="23">
        <f t="shared" ref="C183:C189" si="100">D184+1</f>
        <v>31</v>
      </c>
      <c r="D183" s="23">
        <f t="shared" ref="D183:D190" si="101">C183+E183-1</f>
        <v>31</v>
      </c>
      <c r="E183" s="154">
        <v>1</v>
      </c>
      <c r="F183" s="23" t="str">
        <f t="shared" ref="F183:F190" si="102">CONCATENATE(E183,"'h",K183)</f>
        <v>1'h0</v>
      </c>
      <c r="G183" s="138" t="s">
        <v>17</v>
      </c>
      <c r="H183" s="168" t="s">
        <v>18</v>
      </c>
      <c r="I183" s="168" t="s">
        <v>19</v>
      </c>
      <c r="J183" s="154">
        <v>0</v>
      </c>
      <c r="K183" s="23" t="str">
        <f t="shared" ref="K183:K188" si="103">UPPER(DEC2HEX((J183)))</f>
        <v>0</v>
      </c>
      <c r="L183" s="23">
        <f t="shared" ref="L183:L190" si="104">J183*(2^C183)</f>
        <v>0</v>
      </c>
      <c r="M183" s="225"/>
      <c r="N183" s="145"/>
    </row>
    <row r="184" ht="15" spans="1:14">
      <c r="A184" s="170"/>
      <c r="B184" s="170"/>
      <c r="C184" s="23">
        <f t="shared" si="100"/>
        <v>24</v>
      </c>
      <c r="D184" s="23">
        <f t="shared" si="101"/>
        <v>30</v>
      </c>
      <c r="E184" s="154">
        <v>7</v>
      </c>
      <c r="F184" s="23" t="str">
        <f t="shared" si="102"/>
        <v>7'h0</v>
      </c>
      <c r="G184" s="154" t="s">
        <v>20</v>
      </c>
      <c r="H184" s="204" t="s">
        <v>142</v>
      </c>
      <c r="I184" s="204" t="s">
        <v>22</v>
      </c>
      <c r="J184" s="154">
        <v>0</v>
      </c>
      <c r="K184" s="23" t="str">
        <f t="shared" si="103"/>
        <v>0</v>
      </c>
      <c r="L184" s="23">
        <f t="shared" si="104"/>
        <v>0</v>
      </c>
      <c r="M184" s="225"/>
      <c r="N184" s="38" t="s">
        <v>23</v>
      </c>
    </row>
    <row r="185" ht="15" spans="1:14">
      <c r="A185" s="170"/>
      <c r="B185" s="170"/>
      <c r="C185" s="23">
        <f t="shared" si="100"/>
        <v>23</v>
      </c>
      <c r="D185" s="23">
        <f t="shared" si="101"/>
        <v>23</v>
      </c>
      <c r="E185" s="154">
        <v>1</v>
      </c>
      <c r="F185" s="23" t="str">
        <f t="shared" si="102"/>
        <v>1'h0</v>
      </c>
      <c r="G185" s="154" t="s">
        <v>20</v>
      </c>
      <c r="H185" s="168" t="s">
        <v>18</v>
      </c>
      <c r="I185" s="168" t="s">
        <v>19</v>
      </c>
      <c r="J185" s="154">
        <v>0</v>
      </c>
      <c r="K185" s="23" t="str">
        <f t="shared" si="103"/>
        <v>0</v>
      </c>
      <c r="L185" s="23">
        <f t="shared" si="104"/>
        <v>0</v>
      </c>
      <c r="M185" s="225"/>
      <c r="N185" s="38"/>
    </row>
    <row r="186" ht="15" spans="1:14">
      <c r="A186" s="146"/>
      <c r="B186" s="146"/>
      <c r="C186" s="23">
        <f t="shared" si="100"/>
        <v>16</v>
      </c>
      <c r="D186" s="23">
        <f t="shared" si="101"/>
        <v>22</v>
      </c>
      <c r="E186" s="154">
        <v>7</v>
      </c>
      <c r="F186" s="23" t="str">
        <f t="shared" si="102"/>
        <v>7'h0</v>
      </c>
      <c r="G186" s="154" t="s">
        <v>20</v>
      </c>
      <c r="H186" s="204" t="s">
        <v>143</v>
      </c>
      <c r="I186" s="204" t="s">
        <v>22</v>
      </c>
      <c r="J186" s="154">
        <v>0</v>
      </c>
      <c r="K186" s="23" t="str">
        <f t="shared" si="103"/>
        <v>0</v>
      </c>
      <c r="L186" s="23">
        <f t="shared" si="104"/>
        <v>0</v>
      </c>
      <c r="M186" s="225"/>
      <c r="N186" s="38"/>
    </row>
    <row r="187" ht="15" spans="1:14">
      <c r="A187" s="146"/>
      <c r="B187" s="146"/>
      <c r="C187" s="23">
        <f t="shared" si="100"/>
        <v>15</v>
      </c>
      <c r="D187" s="23">
        <f t="shared" si="101"/>
        <v>15</v>
      </c>
      <c r="E187" s="154">
        <v>1</v>
      </c>
      <c r="F187" s="23" t="str">
        <f t="shared" si="102"/>
        <v>1'h0</v>
      </c>
      <c r="G187" s="138" t="s">
        <v>20</v>
      </c>
      <c r="H187" s="204" t="s">
        <v>18</v>
      </c>
      <c r="I187" s="204" t="s">
        <v>19</v>
      </c>
      <c r="J187" s="154">
        <v>0</v>
      </c>
      <c r="K187" s="23" t="str">
        <f t="shared" si="103"/>
        <v>0</v>
      </c>
      <c r="L187" s="23">
        <f t="shared" si="104"/>
        <v>0</v>
      </c>
      <c r="M187" s="225"/>
      <c r="N187" s="38"/>
    </row>
    <row r="188" ht="15" spans="1:14">
      <c r="A188" s="146"/>
      <c r="B188" s="146"/>
      <c r="C188" s="23">
        <f t="shared" si="100"/>
        <v>8</v>
      </c>
      <c r="D188" s="23">
        <f t="shared" si="101"/>
        <v>14</v>
      </c>
      <c r="E188" s="154">
        <v>7</v>
      </c>
      <c r="F188" s="23" t="str">
        <f t="shared" si="102"/>
        <v>7'h0</v>
      </c>
      <c r="G188" s="154" t="s">
        <v>20</v>
      </c>
      <c r="H188" s="204" t="s">
        <v>144</v>
      </c>
      <c r="I188" s="204" t="s">
        <v>22</v>
      </c>
      <c r="J188" s="154">
        <v>0</v>
      </c>
      <c r="K188" s="23" t="str">
        <f t="shared" si="103"/>
        <v>0</v>
      </c>
      <c r="L188" s="23">
        <f t="shared" si="104"/>
        <v>0</v>
      </c>
      <c r="M188" s="225"/>
      <c r="N188" s="38"/>
    </row>
    <row r="189" ht="15" spans="1:14">
      <c r="A189" s="146"/>
      <c r="B189" s="146"/>
      <c r="C189" s="23">
        <f t="shared" si="100"/>
        <v>7</v>
      </c>
      <c r="D189" s="23">
        <f t="shared" si="101"/>
        <v>7</v>
      </c>
      <c r="E189" s="154">
        <v>1</v>
      </c>
      <c r="F189" s="23" t="str">
        <f t="shared" si="102"/>
        <v>1'h0</v>
      </c>
      <c r="G189" s="154" t="s">
        <v>20</v>
      </c>
      <c r="H189" s="204" t="s">
        <v>18</v>
      </c>
      <c r="I189" s="204" t="s">
        <v>19</v>
      </c>
      <c r="J189" s="154">
        <v>0</v>
      </c>
      <c r="K189" s="23">
        <v>0</v>
      </c>
      <c r="L189" s="23">
        <f t="shared" si="104"/>
        <v>0</v>
      </c>
      <c r="M189" s="225"/>
      <c r="N189" s="38"/>
    </row>
    <row r="190" ht="15" spans="1:14">
      <c r="A190" s="146"/>
      <c r="B190" s="146"/>
      <c r="C190" s="23">
        <f>E182-32</f>
        <v>0</v>
      </c>
      <c r="D190" s="23">
        <f t="shared" si="101"/>
        <v>6</v>
      </c>
      <c r="E190" s="154">
        <v>7</v>
      </c>
      <c r="F190" s="23" t="str">
        <f t="shared" si="102"/>
        <v>7'h0</v>
      </c>
      <c r="G190" s="154" t="s">
        <v>20</v>
      </c>
      <c r="H190" s="204" t="s">
        <v>145</v>
      </c>
      <c r="I190" s="204" t="s">
        <v>22</v>
      </c>
      <c r="J190" s="154">
        <v>0</v>
      </c>
      <c r="K190" s="23">
        <v>0</v>
      </c>
      <c r="L190" s="23">
        <f t="shared" si="104"/>
        <v>0</v>
      </c>
      <c r="M190" s="225"/>
      <c r="N190" s="38"/>
    </row>
    <row r="191" ht="15" spans="1:14">
      <c r="A191" s="44" t="s">
        <v>13</v>
      </c>
      <c r="B191" s="44" t="s">
        <v>146</v>
      </c>
      <c r="C191" s="143"/>
      <c r="D191" s="143"/>
      <c r="E191" s="143">
        <f>SUM(E192:E199)</f>
        <v>32</v>
      </c>
      <c r="F191" s="10" t="str">
        <f>CONCATENATE("32'h",K191)</f>
        <v>32'h00000000</v>
      </c>
      <c r="G191" s="10"/>
      <c r="H191" s="147" t="s">
        <v>147</v>
      </c>
      <c r="I191" s="147"/>
      <c r="J191" s="143"/>
      <c r="K191" s="143" t="str">
        <f>UPPER(DEC2HEX(L191,8))</f>
        <v>00000000</v>
      </c>
      <c r="L191" s="143">
        <f>SUM(L192:L199)</f>
        <v>0</v>
      </c>
      <c r="M191" s="225" t="s">
        <v>16</v>
      </c>
      <c r="N191" s="145"/>
    </row>
    <row r="192" ht="15" spans="1:14">
      <c r="A192" s="170"/>
      <c r="B192" s="170"/>
      <c r="C192" s="23">
        <f t="shared" ref="C192:C198" si="105">D193+1</f>
        <v>31</v>
      </c>
      <c r="D192" s="23">
        <f t="shared" ref="D192:D199" si="106">C192+E192-1</f>
        <v>31</v>
      </c>
      <c r="E192" s="154">
        <v>1</v>
      </c>
      <c r="F192" s="23" t="str">
        <f t="shared" ref="F192:F199" si="107">CONCATENATE(E192,"'h",K192)</f>
        <v>1'h0</v>
      </c>
      <c r="G192" s="138" t="s">
        <v>17</v>
      </c>
      <c r="H192" s="168" t="s">
        <v>18</v>
      </c>
      <c r="I192" s="168" t="s">
        <v>19</v>
      </c>
      <c r="J192" s="154">
        <v>0</v>
      </c>
      <c r="K192" s="23" t="str">
        <f t="shared" ref="K192:K197" si="108">UPPER(DEC2HEX((J192)))</f>
        <v>0</v>
      </c>
      <c r="L192" s="23">
        <f t="shared" ref="L192:L199" si="109">J192*(2^C192)</f>
        <v>0</v>
      </c>
      <c r="M192" s="225"/>
      <c r="N192" s="145"/>
    </row>
    <row r="193" ht="15" spans="1:14">
      <c r="A193" s="170"/>
      <c r="B193" s="170"/>
      <c r="C193" s="23">
        <f t="shared" si="105"/>
        <v>24</v>
      </c>
      <c r="D193" s="23">
        <f t="shared" si="106"/>
        <v>30</v>
      </c>
      <c r="E193" s="154">
        <v>7</v>
      </c>
      <c r="F193" s="23" t="str">
        <f t="shared" si="107"/>
        <v>7'h0</v>
      </c>
      <c r="G193" s="154" t="s">
        <v>20</v>
      </c>
      <c r="H193" s="204" t="s">
        <v>148</v>
      </c>
      <c r="I193" s="204" t="s">
        <v>22</v>
      </c>
      <c r="J193" s="154">
        <v>0</v>
      </c>
      <c r="K193" s="23" t="str">
        <f t="shared" si="108"/>
        <v>0</v>
      </c>
      <c r="L193" s="23">
        <f t="shared" si="109"/>
        <v>0</v>
      </c>
      <c r="M193" s="225"/>
      <c r="N193" s="38" t="s">
        <v>23</v>
      </c>
    </row>
    <row r="194" ht="15" spans="1:14">
      <c r="A194" s="170"/>
      <c r="B194" s="170"/>
      <c r="C194" s="23">
        <f t="shared" si="105"/>
        <v>23</v>
      </c>
      <c r="D194" s="23">
        <f t="shared" si="106"/>
        <v>23</v>
      </c>
      <c r="E194" s="154">
        <v>1</v>
      </c>
      <c r="F194" s="23" t="str">
        <f t="shared" si="107"/>
        <v>1'h0</v>
      </c>
      <c r="G194" s="154" t="s">
        <v>20</v>
      </c>
      <c r="H194" s="168" t="s">
        <v>18</v>
      </c>
      <c r="I194" s="168" t="s">
        <v>19</v>
      </c>
      <c r="J194" s="154">
        <v>0</v>
      </c>
      <c r="K194" s="23" t="str">
        <f t="shared" si="108"/>
        <v>0</v>
      </c>
      <c r="L194" s="23">
        <f t="shared" si="109"/>
        <v>0</v>
      </c>
      <c r="M194" s="225"/>
      <c r="N194" s="38"/>
    </row>
    <row r="195" ht="15" spans="1:14">
      <c r="A195" s="146"/>
      <c r="B195" s="146"/>
      <c r="C195" s="23">
        <f t="shared" si="105"/>
        <v>16</v>
      </c>
      <c r="D195" s="23">
        <f t="shared" si="106"/>
        <v>22</v>
      </c>
      <c r="E195" s="154">
        <v>7</v>
      </c>
      <c r="F195" s="23" t="str">
        <f t="shared" si="107"/>
        <v>7'h0</v>
      </c>
      <c r="G195" s="154" t="s">
        <v>20</v>
      </c>
      <c r="H195" s="204" t="s">
        <v>149</v>
      </c>
      <c r="I195" s="204" t="s">
        <v>22</v>
      </c>
      <c r="J195" s="154">
        <v>0</v>
      </c>
      <c r="K195" s="23" t="str">
        <f t="shared" si="108"/>
        <v>0</v>
      </c>
      <c r="L195" s="23">
        <f t="shared" si="109"/>
        <v>0</v>
      </c>
      <c r="M195" s="225"/>
      <c r="N195" s="38"/>
    </row>
    <row r="196" ht="15" spans="1:14">
      <c r="A196" s="146"/>
      <c r="B196" s="146"/>
      <c r="C196" s="23">
        <f t="shared" si="105"/>
        <v>15</v>
      </c>
      <c r="D196" s="23">
        <f t="shared" si="106"/>
        <v>15</v>
      </c>
      <c r="E196" s="154">
        <v>1</v>
      </c>
      <c r="F196" s="23" t="str">
        <f t="shared" si="107"/>
        <v>1'h0</v>
      </c>
      <c r="G196" s="138" t="s">
        <v>20</v>
      </c>
      <c r="H196" s="204" t="s">
        <v>18</v>
      </c>
      <c r="I196" s="204" t="s">
        <v>19</v>
      </c>
      <c r="J196" s="154">
        <v>0</v>
      </c>
      <c r="K196" s="23" t="str">
        <f t="shared" si="108"/>
        <v>0</v>
      </c>
      <c r="L196" s="23">
        <f t="shared" si="109"/>
        <v>0</v>
      </c>
      <c r="M196" s="225"/>
      <c r="N196" s="38"/>
    </row>
    <row r="197" ht="15" spans="1:14">
      <c r="A197" s="146"/>
      <c r="B197" s="146"/>
      <c r="C197" s="23">
        <f t="shared" si="105"/>
        <v>8</v>
      </c>
      <c r="D197" s="23">
        <f t="shared" si="106"/>
        <v>14</v>
      </c>
      <c r="E197" s="154">
        <v>7</v>
      </c>
      <c r="F197" s="23" t="str">
        <f t="shared" si="107"/>
        <v>7'h0</v>
      </c>
      <c r="G197" s="154" t="s">
        <v>20</v>
      </c>
      <c r="H197" s="204" t="s">
        <v>150</v>
      </c>
      <c r="I197" s="204" t="s">
        <v>22</v>
      </c>
      <c r="J197" s="154">
        <v>0</v>
      </c>
      <c r="K197" s="23" t="str">
        <f t="shared" si="108"/>
        <v>0</v>
      </c>
      <c r="L197" s="23">
        <f t="shared" si="109"/>
        <v>0</v>
      </c>
      <c r="M197" s="225"/>
      <c r="N197" s="38"/>
    </row>
    <row r="198" ht="15" spans="1:14">
      <c r="A198" s="146"/>
      <c r="B198" s="146"/>
      <c r="C198" s="23">
        <f t="shared" si="105"/>
        <v>7</v>
      </c>
      <c r="D198" s="23">
        <f t="shared" si="106"/>
        <v>7</v>
      </c>
      <c r="E198" s="154">
        <v>1</v>
      </c>
      <c r="F198" s="23" t="str">
        <f t="shared" si="107"/>
        <v>1'h0</v>
      </c>
      <c r="G198" s="154" t="s">
        <v>20</v>
      </c>
      <c r="H198" s="204" t="s">
        <v>18</v>
      </c>
      <c r="I198" s="204" t="s">
        <v>19</v>
      </c>
      <c r="J198" s="154">
        <v>0</v>
      </c>
      <c r="K198" s="23">
        <v>0</v>
      </c>
      <c r="L198" s="23">
        <f t="shared" si="109"/>
        <v>0</v>
      </c>
      <c r="M198" s="225"/>
      <c r="N198" s="38"/>
    </row>
    <row r="199" ht="15" spans="1:14">
      <c r="A199" s="146"/>
      <c r="B199" s="146"/>
      <c r="C199" s="23">
        <f>E191-32</f>
        <v>0</v>
      </c>
      <c r="D199" s="23">
        <f t="shared" si="106"/>
        <v>6</v>
      </c>
      <c r="E199" s="154">
        <v>7</v>
      </c>
      <c r="F199" s="23" t="str">
        <f t="shared" si="107"/>
        <v>7'h0</v>
      </c>
      <c r="G199" s="154" t="s">
        <v>20</v>
      </c>
      <c r="H199" s="204" t="s">
        <v>151</v>
      </c>
      <c r="I199" s="204" t="s">
        <v>22</v>
      </c>
      <c r="J199" s="154">
        <v>0</v>
      </c>
      <c r="K199" s="23">
        <v>0</v>
      </c>
      <c r="L199" s="23">
        <f t="shared" si="109"/>
        <v>0</v>
      </c>
      <c r="M199" s="225"/>
      <c r="N199" s="38"/>
    </row>
    <row r="200" ht="15" spans="1:14">
      <c r="A200" s="44" t="s">
        <v>13</v>
      </c>
      <c r="B200" s="44" t="s">
        <v>152</v>
      </c>
      <c r="C200" s="143"/>
      <c r="D200" s="143"/>
      <c r="E200" s="143">
        <f>SUM(E201:E208)</f>
        <v>32</v>
      </c>
      <c r="F200" s="10" t="str">
        <f>CONCATENATE("32'h",K200)</f>
        <v>32'h00000000</v>
      </c>
      <c r="G200" s="10"/>
      <c r="H200" s="147" t="s">
        <v>147</v>
      </c>
      <c r="I200" s="147"/>
      <c r="J200" s="143"/>
      <c r="K200" s="143" t="str">
        <f>UPPER(DEC2HEX(L200,8))</f>
        <v>00000000</v>
      </c>
      <c r="L200" s="143">
        <f>SUM(L201:L208)</f>
        <v>0</v>
      </c>
      <c r="M200" s="225" t="s">
        <v>16</v>
      </c>
      <c r="N200" s="145"/>
    </row>
    <row r="201" ht="15" spans="1:14">
      <c r="A201" s="170"/>
      <c r="B201" s="170"/>
      <c r="C201" s="23">
        <f t="shared" ref="C201:C207" si="110">D202+1</f>
        <v>31</v>
      </c>
      <c r="D201" s="23">
        <f t="shared" ref="D201:D208" si="111">C201+E201-1</f>
        <v>31</v>
      </c>
      <c r="E201" s="154">
        <v>1</v>
      </c>
      <c r="F201" s="23" t="str">
        <f t="shared" ref="F201:F208" si="112">CONCATENATE(E201,"'h",K201)</f>
        <v>1'h0</v>
      </c>
      <c r="G201" s="138" t="s">
        <v>17</v>
      </c>
      <c r="H201" s="168" t="s">
        <v>18</v>
      </c>
      <c r="I201" s="168" t="s">
        <v>19</v>
      </c>
      <c r="J201" s="154">
        <v>0</v>
      </c>
      <c r="K201" s="23" t="str">
        <f t="shared" ref="K201:K206" si="113">UPPER(DEC2HEX((J201)))</f>
        <v>0</v>
      </c>
      <c r="L201" s="23">
        <f t="shared" ref="L201:L208" si="114">J201*(2^C201)</f>
        <v>0</v>
      </c>
      <c r="M201" s="225"/>
      <c r="N201" s="145"/>
    </row>
    <row r="202" ht="15" spans="1:14">
      <c r="A202" s="170"/>
      <c r="B202" s="170"/>
      <c r="C202" s="23">
        <f t="shared" si="110"/>
        <v>24</v>
      </c>
      <c r="D202" s="23">
        <f t="shared" si="111"/>
        <v>30</v>
      </c>
      <c r="E202" s="154">
        <v>7</v>
      </c>
      <c r="F202" s="23" t="str">
        <f t="shared" si="112"/>
        <v>7'h0</v>
      </c>
      <c r="G202" s="154" t="s">
        <v>20</v>
      </c>
      <c r="H202" s="204" t="s">
        <v>153</v>
      </c>
      <c r="I202" s="204" t="s">
        <v>22</v>
      </c>
      <c r="J202" s="154">
        <v>0</v>
      </c>
      <c r="K202" s="23" t="str">
        <f t="shared" si="113"/>
        <v>0</v>
      </c>
      <c r="L202" s="23">
        <f t="shared" si="114"/>
        <v>0</v>
      </c>
      <c r="M202" s="225"/>
      <c r="N202" s="38" t="s">
        <v>23</v>
      </c>
    </row>
    <row r="203" ht="15" spans="1:14">
      <c r="A203" s="170"/>
      <c r="B203" s="170"/>
      <c r="C203" s="23">
        <f t="shared" si="110"/>
        <v>23</v>
      </c>
      <c r="D203" s="23">
        <f t="shared" si="111"/>
        <v>23</v>
      </c>
      <c r="E203" s="154">
        <v>1</v>
      </c>
      <c r="F203" s="23" t="str">
        <f t="shared" si="112"/>
        <v>1'h0</v>
      </c>
      <c r="G203" s="154" t="s">
        <v>20</v>
      </c>
      <c r="H203" s="168" t="s">
        <v>18</v>
      </c>
      <c r="I203" s="168" t="s">
        <v>19</v>
      </c>
      <c r="J203" s="154">
        <v>0</v>
      </c>
      <c r="K203" s="23" t="str">
        <f t="shared" si="113"/>
        <v>0</v>
      </c>
      <c r="L203" s="23">
        <f t="shared" si="114"/>
        <v>0</v>
      </c>
      <c r="M203" s="225"/>
      <c r="N203" s="38"/>
    </row>
    <row r="204" ht="15" spans="1:14">
      <c r="A204" s="146"/>
      <c r="B204" s="146"/>
      <c r="C204" s="23">
        <f t="shared" si="110"/>
        <v>16</v>
      </c>
      <c r="D204" s="23">
        <f t="shared" si="111"/>
        <v>22</v>
      </c>
      <c r="E204" s="154">
        <v>7</v>
      </c>
      <c r="F204" s="23" t="str">
        <f t="shared" si="112"/>
        <v>7'h0</v>
      </c>
      <c r="G204" s="154" t="s">
        <v>20</v>
      </c>
      <c r="H204" s="204" t="s">
        <v>154</v>
      </c>
      <c r="I204" s="204" t="s">
        <v>22</v>
      </c>
      <c r="J204" s="154">
        <v>0</v>
      </c>
      <c r="K204" s="23" t="str">
        <f t="shared" si="113"/>
        <v>0</v>
      </c>
      <c r="L204" s="23">
        <f t="shared" si="114"/>
        <v>0</v>
      </c>
      <c r="M204" s="225"/>
      <c r="N204" s="38"/>
    </row>
    <row r="205" ht="15" spans="1:14">
      <c r="A205" s="146"/>
      <c r="B205" s="146"/>
      <c r="C205" s="23">
        <f t="shared" si="110"/>
        <v>15</v>
      </c>
      <c r="D205" s="23">
        <f t="shared" si="111"/>
        <v>15</v>
      </c>
      <c r="E205" s="154">
        <v>1</v>
      </c>
      <c r="F205" s="23" t="str">
        <f t="shared" si="112"/>
        <v>1'h0</v>
      </c>
      <c r="G205" s="138" t="s">
        <v>20</v>
      </c>
      <c r="H205" s="204" t="s">
        <v>18</v>
      </c>
      <c r="I205" s="204" t="s">
        <v>19</v>
      </c>
      <c r="J205" s="154">
        <v>0</v>
      </c>
      <c r="K205" s="23" t="str">
        <f t="shared" si="113"/>
        <v>0</v>
      </c>
      <c r="L205" s="23">
        <f t="shared" si="114"/>
        <v>0</v>
      </c>
      <c r="M205" s="225"/>
      <c r="N205" s="38"/>
    </row>
    <row r="206" ht="15" spans="1:14">
      <c r="A206" s="146"/>
      <c r="B206" s="146"/>
      <c r="C206" s="23">
        <f t="shared" si="110"/>
        <v>8</v>
      </c>
      <c r="D206" s="23">
        <f t="shared" si="111"/>
        <v>14</v>
      </c>
      <c r="E206" s="154">
        <v>7</v>
      </c>
      <c r="F206" s="23" t="str">
        <f t="shared" si="112"/>
        <v>7'h0</v>
      </c>
      <c r="G206" s="154" t="s">
        <v>20</v>
      </c>
      <c r="H206" s="204" t="s">
        <v>155</v>
      </c>
      <c r="I206" s="204" t="s">
        <v>22</v>
      </c>
      <c r="J206" s="154">
        <v>0</v>
      </c>
      <c r="K206" s="23" t="str">
        <f t="shared" si="113"/>
        <v>0</v>
      </c>
      <c r="L206" s="23">
        <f t="shared" si="114"/>
        <v>0</v>
      </c>
      <c r="M206" s="225"/>
      <c r="N206" s="38"/>
    </row>
    <row r="207" ht="15" spans="1:14">
      <c r="A207" s="146"/>
      <c r="B207" s="146"/>
      <c r="C207" s="23">
        <f t="shared" si="110"/>
        <v>7</v>
      </c>
      <c r="D207" s="23">
        <f t="shared" si="111"/>
        <v>7</v>
      </c>
      <c r="E207" s="154">
        <v>1</v>
      </c>
      <c r="F207" s="23" t="str">
        <f t="shared" si="112"/>
        <v>1'h0</v>
      </c>
      <c r="G207" s="154" t="s">
        <v>20</v>
      </c>
      <c r="H207" s="204" t="s">
        <v>18</v>
      </c>
      <c r="I207" s="204" t="s">
        <v>19</v>
      </c>
      <c r="J207" s="154">
        <v>0</v>
      </c>
      <c r="K207" s="23">
        <v>0</v>
      </c>
      <c r="L207" s="23">
        <f t="shared" si="114"/>
        <v>0</v>
      </c>
      <c r="M207" s="225"/>
      <c r="N207" s="38"/>
    </row>
    <row r="208" ht="15" spans="1:14">
      <c r="A208" s="146"/>
      <c r="B208" s="146"/>
      <c r="C208" s="23">
        <f>E200-32</f>
        <v>0</v>
      </c>
      <c r="D208" s="23">
        <f t="shared" si="111"/>
        <v>6</v>
      </c>
      <c r="E208" s="154">
        <v>7</v>
      </c>
      <c r="F208" s="23" t="str">
        <f t="shared" si="112"/>
        <v>7'h0</v>
      </c>
      <c r="G208" s="154" t="s">
        <v>20</v>
      </c>
      <c r="H208" s="204" t="s">
        <v>156</v>
      </c>
      <c r="I208" s="204" t="s">
        <v>22</v>
      </c>
      <c r="J208" s="154">
        <v>0</v>
      </c>
      <c r="K208" s="23">
        <v>0</v>
      </c>
      <c r="L208" s="23">
        <f t="shared" si="114"/>
        <v>0</v>
      </c>
      <c r="M208" s="225"/>
      <c r="N208" s="38"/>
    </row>
    <row r="209" ht="15" spans="1:14">
      <c r="A209" s="44" t="s">
        <v>13</v>
      </c>
      <c r="B209" s="44" t="s">
        <v>157</v>
      </c>
      <c r="C209" s="143"/>
      <c r="D209" s="143"/>
      <c r="E209" s="143">
        <f>SUM(E210:E217)</f>
        <v>32</v>
      </c>
      <c r="F209" s="10" t="str">
        <f>CONCATENATE("32'h",K209)</f>
        <v>32'h00000000</v>
      </c>
      <c r="G209" s="10"/>
      <c r="H209" s="147" t="s">
        <v>158</v>
      </c>
      <c r="I209" s="147"/>
      <c r="J209" s="143"/>
      <c r="K209" s="143" t="str">
        <f>UPPER(DEC2HEX(L209,8))</f>
        <v>00000000</v>
      </c>
      <c r="L209" s="143">
        <f>SUM(L210:L217)</f>
        <v>0</v>
      </c>
      <c r="M209" s="225" t="s">
        <v>16</v>
      </c>
      <c r="N209" s="145"/>
    </row>
    <row r="210" ht="15" spans="1:14">
      <c r="A210" s="170"/>
      <c r="B210" s="170"/>
      <c r="C210" s="23">
        <f t="shared" ref="C210:C216" si="115">D211+1</f>
        <v>31</v>
      </c>
      <c r="D210" s="23">
        <f t="shared" ref="D210:D217" si="116">C210+E210-1</f>
        <v>31</v>
      </c>
      <c r="E210" s="154">
        <v>1</v>
      </c>
      <c r="F210" s="23" t="str">
        <f t="shared" ref="F210:F217" si="117">CONCATENATE(E210,"'h",K210)</f>
        <v>1'h0</v>
      </c>
      <c r="G210" s="138" t="s">
        <v>17</v>
      </c>
      <c r="H210" s="168" t="s">
        <v>18</v>
      </c>
      <c r="I210" s="168" t="s">
        <v>19</v>
      </c>
      <c r="J210" s="154">
        <v>0</v>
      </c>
      <c r="K210" s="23" t="str">
        <f t="shared" ref="K210:K215" si="118">UPPER(DEC2HEX((J210)))</f>
        <v>0</v>
      </c>
      <c r="L210" s="23">
        <f t="shared" ref="L210:L217" si="119">J210*(2^C210)</f>
        <v>0</v>
      </c>
      <c r="M210" s="225"/>
      <c r="N210" s="145"/>
    </row>
    <row r="211" ht="15" spans="1:14">
      <c r="A211" s="170"/>
      <c r="B211" s="170"/>
      <c r="C211" s="23">
        <f t="shared" si="115"/>
        <v>24</v>
      </c>
      <c r="D211" s="23">
        <f t="shared" si="116"/>
        <v>30</v>
      </c>
      <c r="E211" s="154">
        <v>7</v>
      </c>
      <c r="F211" s="23" t="str">
        <f t="shared" si="117"/>
        <v>7'h0</v>
      </c>
      <c r="G211" s="154" t="s">
        <v>20</v>
      </c>
      <c r="H211" s="204" t="s">
        <v>159</v>
      </c>
      <c r="I211" s="204" t="s">
        <v>22</v>
      </c>
      <c r="J211" s="154">
        <v>0</v>
      </c>
      <c r="K211" s="23" t="str">
        <f t="shared" si="118"/>
        <v>0</v>
      </c>
      <c r="L211" s="23">
        <f t="shared" si="119"/>
        <v>0</v>
      </c>
      <c r="M211" s="225"/>
      <c r="N211" s="38" t="s">
        <v>23</v>
      </c>
    </row>
    <row r="212" ht="15" spans="1:14">
      <c r="A212" s="170"/>
      <c r="B212" s="170"/>
      <c r="C212" s="23">
        <f t="shared" si="115"/>
        <v>23</v>
      </c>
      <c r="D212" s="23">
        <f t="shared" si="116"/>
        <v>23</v>
      </c>
      <c r="E212" s="154">
        <v>1</v>
      </c>
      <c r="F212" s="23" t="str">
        <f t="shared" si="117"/>
        <v>1'h0</v>
      </c>
      <c r="G212" s="154" t="s">
        <v>20</v>
      </c>
      <c r="H212" s="168" t="s">
        <v>18</v>
      </c>
      <c r="I212" s="168" t="s">
        <v>19</v>
      </c>
      <c r="J212" s="154">
        <v>0</v>
      </c>
      <c r="K212" s="23" t="str">
        <f t="shared" si="118"/>
        <v>0</v>
      </c>
      <c r="L212" s="23">
        <f t="shared" si="119"/>
        <v>0</v>
      </c>
      <c r="M212" s="225"/>
      <c r="N212" s="38"/>
    </row>
    <row r="213" ht="15" spans="1:14">
      <c r="A213" s="146"/>
      <c r="B213" s="146"/>
      <c r="C213" s="23">
        <f t="shared" si="115"/>
        <v>16</v>
      </c>
      <c r="D213" s="23">
        <f t="shared" si="116"/>
        <v>22</v>
      </c>
      <c r="E213" s="154">
        <v>7</v>
      </c>
      <c r="F213" s="23" t="str">
        <f t="shared" si="117"/>
        <v>7'h0</v>
      </c>
      <c r="G213" s="154" t="s">
        <v>20</v>
      </c>
      <c r="H213" s="204" t="s">
        <v>160</v>
      </c>
      <c r="I213" s="204" t="s">
        <v>22</v>
      </c>
      <c r="J213" s="154">
        <v>0</v>
      </c>
      <c r="K213" s="23" t="str">
        <f t="shared" si="118"/>
        <v>0</v>
      </c>
      <c r="L213" s="23">
        <f t="shared" si="119"/>
        <v>0</v>
      </c>
      <c r="M213" s="225"/>
      <c r="N213" s="38"/>
    </row>
    <row r="214" ht="15" spans="1:14">
      <c r="A214" s="146"/>
      <c r="B214" s="146"/>
      <c r="C214" s="23">
        <f t="shared" si="115"/>
        <v>15</v>
      </c>
      <c r="D214" s="23">
        <f t="shared" si="116"/>
        <v>15</v>
      </c>
      <c r="E214" s="154">
        <v>1</v>
      </c>
      <c r="F214" s="23" t="str">
        <f t="shared" si="117"/>
        <v>1'h0</v>
      </c>
      <c r="G214" s="138" t="s">
        <v>20</v>
      </c>
      <c r="H214" s="204" t="s">
        <v>18</v>
      </c>
      <c r="I214" s="204" t="s">
        <v>19</v>
      </c>
      <c r="J214" s="154">
        <v>0</v>
      </c>
      <c r="K214" s="23" t="str">
        <f t="shared" si="118"/>
        <v>0</v>
      </c>
      <c r="L214" s="23">
        <f t="shared" si="119"/>
        <v>0</v>
      </c>
      <c r="M214" s="225"/>
      <c r="N214" s="38"/>
    </row>
    <row r="215" ht="15" spans="1:14">
      <c r="A215" s="146"/>
      <c r="B215" s="146"/>
      <c r="C215" s="23">
        <f t="shared" si="115"/>
        <v>8</v>
      </c>
      <c r="D215" s="23">
        <f t="shared" si="116"/>
        <v>14</v>
      </c>
      <c r="E215" s="154">
        <v>7</v>
      </c>
      <c r="F215" s="23" t="str">
        <f t="shared" si="117"/>
        <v>7'h0</v>
      </c>
      <c r="G215" s="154" t="s">
        <v>20</v>
      </c>
      <c r="H215" s="204" t="s">
        <v>161</v>
      </c>
      <c r="I215" s="204" t="s">
        <v>22</v>
      </c>
      <c r="J215" s="154">
        <v>0</v>
      </c>
      <c r="K215" s="23" t="str">
        <f t="shared" si="118"/>
        <v>0</v>
      </c>
      <c r="L215" s="23">
        <f t="shared" si="119"/>
        <v>0</v>
      </c>
      <c r="M215" s="225"/>
      <c r="N215" s="38"/>
    </row>
    <row r="216" ht="15" spans="1:14">
      <c r="A216" s="146"/>
      <c r="B216" s="146"/>
      <c r="C216" s="23">
        <f t="shared" si="115"/>
        <v>7</v>
      </c>
      <c r="D216" s="23">
        <f t="shared" si="116"/>
        <v>7</v>
      </c>
      <c r="E216" s="154">
        <v>1</v>
      </c>
      <c r="F216" s="23" t="str">
        <f t="shared" si="117"/>
        <v>1'h0</v>
      </c>
      <c r="G216" s="154" t="s">
        <v>20</v>
      </c>
      <c r="H216" s="204" t="s">
        <v>18</v>
      </c>
      <c r="I216" s="204" t="s">
        <v>19</v>
      </c>
      <c r="J216" s="154">
        <v>0</v>
      </c>
      <c r="K216" s="23">
        <v>0</v>
      </c>
      <c r="L216" s="23">
        <f t="shared" si="119"/>
        <v>0</v>
      </c>
      <c r="M216" s="225"/>
      <c r="N216" s="38"/>
    </row>
    <row r="217" ht="15" spans="1:14">
      <c r="A217" s="146"/>
      <c r="B217" s="146"/>
      <c r="C217" s="23">
        <f>E209-32</f>
        <v>0</v>
      </c>
      <c r="D217" s="23">
        <f t="shared" si="116"/>
        <v>6</v>
      </c>
      <c r="E217" s="154">
        <v>7</v>
      </c>
      <c r="F217" s="23" t="str">
        <f t="shared" si="117"/>
        <v>7'h0</v>
      </c>
      <c r="G217" s="154" t="s">
        <v>20</v>
      </c>
      <c r="H217" s="204" t="s">
        <v>162</v>
      </c>
      <c r="I217" s="204" t="s">
        <v>22</v>
      </c>
      <c r="J217" s="154">
        <v>0</v>
      </c>
      <c r="K217" s="23">
        <v>0</v>
      </c>
      <c r="L217" s="23">
        <f t="shared" si="119"/>
        <v>0</v>
      </c>
      <c r="M217" s="225"/>
      <c r="N217" s="38"/>
    </row>
    <row r="218" ht="15" spans="1:14">
      <c r="A218" s="44" t="s">
        <v>13</v>
      </c>
      <c r="B218" s="44" t="s">
        <v>163</v>
      </c>
      <c r="C218" s="143"/>
      <c r="D218" s="143"/>
      <c r="E218" s="143">
        <f>SUM(E219:E226)</f>
        <v>32</v>
      </c>
      <c r="F218" s="10" t="str">
        <f>CONCATENATE("32'h",K218)</f>
        <v>32'h00000000</v>
      </c>
      <c r="G218" s="10"/>
      <c r="H218" s="147" t="s">
        <v>164</v>
      </c>
      <c r="I218" s="147"/>
      <c r="J218" s="143"/>
      <c r="K218" s="143" t="str">
        <f>UPPER(DEC2HEX(L218,8))</f>
        <v>00000000</v>
      </c>
      <c r="L218" s="143">
        <f>SUM(L219:L226)</f>
        <v>0</v>
      </c>
      <c r="M218" s="225" t="s">
        <v>16</v>
      </c>
      <c r="N218" s="145"/>
    </row>
    <row r="219" ht="15" spans="1:14">
      <c r="A219" s="170"/>
      <c r="B219" s="170"/>
      <c r="C219" s="23">
        <f t="shared" ref="C219:C225" si="120">D220+1</f>
        <v>31</v>
      </c>
      <c r="D219" s="23">
        <f t="shared" ref="D219:D226" si="121">C219+E219-1</f>
        <v>31</v>
      </c>
      <c r="E219" s="154">
        <v>1</v>
      </c>
      <c r="F219" s="23" t="str">
        <f t="shared" ref="F219:F226" si="122">CONCATENATE(E219,"'h",K219)</f>
        <v>1'h0</v>
      </c>
      <c r="G219" s="138" t="s">
        <v>17</v>
      </c>
      <c r="H219" s="168" t="s">
        <v>18</v>
      </c>
      <c r="I219" s="168" t="s">
        <v>19</v>
      </c>
      <c r="J219" s="154">
        <v>0</v>
      </c>
      <c r="K219" s="23" t="str">
        <f t="shared" ref="K219:K224" si="123">UPPER(DEC2HEX((J219)))</f>
        <v>0</v>
      </c>
      <c r="L219" s="23">
        <f t="shared" ref="L219:L226" si="124">J219*(2^C219)</f>
        <v>0</v>
      </c>
      <c r="M219" s="225"/>
      <c r="N219" s="145"/>
    </row>
    <row r="220" ht="15" spans="1:14">
      <c r="A220" s="170"/>
      <c r="B220" s="170"/>
      <c r="C220" s="23">
        <f t="shared" si="120"/>
        <v>24</v>
      </c>
      <c r="D220" s="23">
        <f t="shared" si="121"/>
        <v>30</v>
      </c>
      <c r="E220" s="154">
        <v>7</v>
      </c>
      <c r="F220" s="23" t="str">
        <f t="shared" si="122"/>
        <v>7'h0</v>
      </c>
      <c r="G220" s="154" t="s">
        <v>20</v>
      </c>
      <c r="H220" s="204" t="s">
        <v>165</v>
      </c>
      <c r="I220" s="204" t="s">
        <v>22</v>
      </c>
      <c r="J220" s="154">
        <v>0</v>
      </c>
      <c r="K220" s="23" t="str">
        <f t="shared" si="123"/>
        <v>0</v>
      </c>
      <c r="L220" s="23">
        <f t="shared" si="124"/>
        <v>0</v>
      </c>
      <c r="M220" s="225"/>
      <c r="N220" s="38" t="s">
        <v>23</v>
      </c>
    </row>
    <row r="221" ht="15" spans="1:14">
      <c r="A221" s="170"/>
      <c r="B221" s="170"/>
      <c r="C221" s="23">
        <f t="shared" si="120"/>
        <v>23</v>
      </c>
      <c r="D221" s="23">
        <f t="shared" si="121"/>
        <v>23</v>
      </c>
      <c r="E221" s="154">
        <v>1</v>
      </c>
      <c r="F221" s="23" t="str">
        <f t="shared" si="122"/>
        <v>1'h0</v>
      </c>
      <c r="G221" s="154" t="s">
        <v>20</v>
      </c>
      <c r="H221" s="168" t="s">
        <v>18</v>
      </c>
      <c r="I221" s="168" t="s">
        <v>19</v>
      </c>
      <c r="J221" s="154">
        <v>0</v>
      </c>
      <c r="K221" s="23" t="str">
        <f t="shared" si="123"/>
        <v>0</v>
      </c>
      <c r="L221" s="23">
        <f t="shared" si="124"/>
        <v>0</v>
      </c>
      <c r="M221" s="225"/>
      <c r="N221" s="38"/>
    </row>
    <row r="222" ht="15" spans="1:14">
      <c r="A222" s="146"/>
      <c r="B222" s="146"/>
      <c r="C222" s="23">
        <f t="shared" si="120"/>
        <v>16</v>
      </c>
      <c r="D222" s="23">
        <f t="shared" si="121"/>
        <v>22</v>
      </c>
      <c r="E222" s="154">
        <v>7</v>
      </c>
      <c r="F222" s="23" t="str">
        <f t="shared" si="122"/>
        <v>7'h0</v>
      </c>
      <c r="G222" s="154" t="s">
        <v>20</v>
      </c>
      <c r="H222" s="204" t="s">
        <v>166</v>
      </c>
      <c r="I222" s="204" t="s">
        <v>22</v>
      </c>
      <c r="J222" s="154">
        <v>0</v>
      </c>
      <c r="K222" s="23" t="str">
        <f t="shared" si="123"/>
        <v>0</v>
      </c>
      <c r="L222" s="23">
        <f t="shared" si="124"/>
        <v>0</v>
      </c>
      <c r="M222" s="225"/>
      <c r="N222" s="38"/>
    </row>
    <row r="223" ht="15" spans="1:14">
      <c r="A223" s="146"/>
      <c r="B223" s="146"/>
      <c r="C223" s="23">
        <f t="shared" si="120"/>
        <v>15</v>
      </c>
      <c r="D223" s="23">
        <f t="shared" si="121"/>
        <v>15</v>
      </c>
      <c r="E223" s="154">
        <v>1</v>
      </c>
      <c r="F223" s="23" t="str">
        <f t="shared" si="122"/>
        <v>1'h0</v>
      </c>
      <c r="G223" s="138" t="s">
        <v>20</v>
      </c>
      <c r="H223" s="204" t="s">
        <v>18</v>
      </c>
      <c r="I223" s="204" t="s">
        <v>19</v>
      </c>
      <c r="J223" s="154">
        <v>0</v>
      </c>
      <c r="K223" s="23" t="str">
        <f t="shared" si="123"/>
        <v>0</v>
      </c>
      <c r="L223" s="23">
        <f t="shared" si="124"/>
        <v>0</v>
      </c>
      <c r="M223" s="225"/>
      <c r="N223" s="38"/>
    </row>
    <row r="224" ht="15" spans="1:14">
      <c r="A224" s="146"/>
      <c r="B224" s="146"/>
      <c r="C224" s="23">
        <f t="shared" si="120"/>
        <v>8</v>
      </c>
      <c r="D224" s="23">
        <f t="shared" si="121"/>
        <v>14</v>
      </c>
      <c r="E224" s="154">
        <v>7</v>
      </c>
      <c r="F224" s="23" t="str">
        <f t="shared" si="122"/>
        <v>7'h0</v>
      </c>
      <c r="G224" s="154" t="s">
        <v>20</v>
      </c>
      <c r="H224" s="204" t="s">
        <v>167</v>
      </c>
      <c r="I224" s="204" t="s">
        <v>22</v>
      </c>
      <c r="J224" s="154">
        <v>0</v>
      </c>
      <c r="K224" s="23" t="str">
        <f t="shared" si="123"/>
        <v>0</v>
      </c>
      <c r="L224" s="23">
        <f t="shared" si="124"/>
        <v>0</v>
      </c>
      <c r="M224" s="225"/>
      <c r="N224" s="38"/>
    </row>
    <row r="225" ht="15" spans="1:14">
      <c r="A225" s="146"/>
      <c r="B225" s="146"/>
      <c r="C225" s="23">
        <f t="shared" si="120"/>
        <v>7</v>
      </c>
      <c r="D225" s="23">
        <f t="shared" si="121"/>
        <v>7</v>
      </c>
      <c r="E225" s="154">
        <v>1</v>
      </c>
      <c r="F225" s="23" t="str">
        <f t="shared" si="122"/>
        <v>1'h0</v>
      </c>
      <c r="G225" s="154" t="s">
        <v>20</v>
      </c>
      <c r="H225" s="204" t="s">
        <v>18</v>
      </c>
      <c r="I225" s="204" t="s">
        <v>19</v>
      </c>
      <c r="J225" s="154">
        <v>0</v>
      </c>
      <c r="K225" s="23">
        <v>0</v>
      </c>
      <c r="L225" s="23">
        <f t="shared" si="124"/>
        <v>0</v>
      </c>
      <c r="M225" s="225"/>
      <c r="N225" s="38"/>
    </row>
    <row r="226" ht="15" spans="1:14">
      <c r="A226" s="146"/>
      <c r="B226" s="146"/>
      <c r="C226" s="23">
        <f>E218-32</f>
        <v>0</v>
      </c>
      <c r="D226" s="23">
        <f t="shared" si="121"/>
        <v>6</v>
      </c>
      <c r="E226" s="154">
        <v>7</v>
      </c>
      <c r="F226" s="23" t="str">
        <f t="shared" si="122"/>
        <v>7'h0</v>
      </c>
      <c r="G226" s="154" t="s">
        <v>20</v>
      </c>
      <c r="H226" s="204" t="s">
        <v>168</v>
      </c>
      <c r="I226" s="204" t="s">
        <v>22</v>
      </c>
      <c r="J226" s="154">
        <v>0</v>
      </c>
      <c r="K226" s="23">
        <v>0</v>
      </c>
      <c r="L226" s="23">
        <f t="shared" si="124"/>
        <v>0</v>
      </c>
      <c r="M226" s="225"/>
      <c r="N226" s="38"/>
    </row>
    <row r="227" ht="15" spans="1:14">
      <c r="A227" s="44" t="s">
        <v>13</v>
      </c>
      <c r="B227" s="44" t="s">
        <v>169</v>
      </c>
      <c r="C227" s="143"/>
      <c r="D227" s="143"/>
      <c r="E227" s="143">
        <f>SUM(E228:E235)</f>
        <v>32</v>
      </c>
      <c r="F227" s="10" t="str">
        <f>CONCATENATE("32'h",K227)</f>
        <v>32'h00000000</v>
      </c>
      <c r="G227" s="10"/>
      <c r="H227" s="147" t="s">
        <v>170</v>
      </c>
      <c r="I227" s="147"/>
      <c r="J227" s="143"/>
      <c r="K227" s="143" t="str">
        <f>UPPER(DEC2HEX(L227,8))</f>
        <v>00000000</v>
      </c>
      <c r="L227" s="143">
        <f>SUM(L228:L235)</f>
        <v>0</v>
      </c>
      <c r="M227" s="225" t="s">
        <v>16</v>
      </c>
      <c r="N227" s="145"/>
    </row>
    <row r="228" ht="15" spans="1:14">
      <c r="A228" s="170"/>
      <c r="B228" s="170"/>
      <c r="C228" s="23">
        <f t="shared" ref="C228:C234" si="125">D229+1</f>
        <v>31</v>
      </c>
      <c r="D228" s="23">
        <f t="shared" ref="D228:D235" si="126">C228+E228-1</f>
        <v>31</v>
      </c>
      <c r="E228" s="154">
        <v>1</v>
      </c>
      <c r="F228" s="23" t="str">
        <f t="shared" ref="F228:F235" si="127">CONCATENATE(E228,"'h",K228)</f>
        <v>1'h0</v>
      </c>
      <c r="G228" s="138" t="s">
        <v>17</v>
      </c>
      <c r="H228" s="168" t="s">
        <v>18</v>
      </c>
      <c r="I228" s="168" t="s">
        <v>19</v>
      </c>
      <c r="J228" s="154">
        <v>0</v>
      </c>
      <c r="K228" s="23" t="str">
        <f t="shared" ref="K228:K233" si="128">UPPER(DEC2HEX((J228)))</f>
        <v>0</v>
      </c>
      <c r="L228" s="23">
        <f t="shared" ref="L228:L235" si="129">J228*(2^C228)</f>
        <v>0</v>
      </c>
      <c r="M228" s="225"/>
      <c r="N228" s="145"/>
    </row>
    <row r="229" ht="15" spans="1:14">
      <c r="A229" s="170"/>
      <c r="B229" s="170"/>
      <c r="C229" s="23">
        <f t="shared" si="125"/>
        <v>24</v>
      </c>
      <c r="D229" s="23">
        <f t="shared" si="126"/>
        <v>30</v>
      </c>
      <c r="E229" s="154">
        <v>7</v>
      </c>
      <c r="F229" s="23" t="str">
        <f t="shared" si="127"/>
        <v>7'h0</v>
      </c>
      <c r="G229" s="154" t="s">
        <v>20</v>
      </c>
      <c r="H229" s="204" t="s">
        <v>171</v>
      </c>
      <c r="I229" s="204" t="s">
        <v>22</v>
      </c>
      <c r="J229" s="154">
        <v>0</v>
      </c>
      <c r="K229" s="23" t="str">
        <f t="shared" si="128"/>
        <v>0</v>
      </c>
      <c r="L229" s="23">
        <f t="shared" si="129"/>
        <v>0</v>
      </c>
      <c r="M229" s="225"/>
      <c r="N229" s="38" t="s">
        <v>23</v>
      </c>
    </row>
    <row r="230" ht="15" spans="1:14">
      <c r="A230" s="170"/>
      <c r="B230" s="170"/>
      <c r="C230" s="23">
        <f t="shared" si="125"/>
        <v>23</v>
      </c>
      <c r="D230" s="23">
        <f t="shared" si="126"/>
        <v>23</v>
      </c>
      <c r="E230" s="154">
        <v>1</v>
      </c>
      <c r="F230" s="23" t="str">
        <f t="shared" si="127"/>
        <v>1'h0</v>
      </c>
      <c r="G230" s="154" t="s">
        <v>20</v>
      </c>
      <c r="H230" s="168" t="s">
        <v>18</v>
      </c>
      <c r="I230" s="168" t="s">
        <v>19</v>
      </c>
      <c r="J230" s="154">
        <v>0</v>
      </c>
      <c r="K230" s="23" t="str">
        <f t="shared" si="128"/>
        <v>0</v>
      </c>
      <c r="L230" s="23">
        <f t="shared" si="129"/>
        <v>0</v>
      </c>
      <c r="M230" s="225"/>
      <c r="N230" s="38"/>
    </row>
    <row r="231" ht="15" spans="1:14">
      <c r="A231" s="146"/>
      <c r="B231" s="146"/>
      <c r="C231" s="23">
        <f t="shared" si="125"/>
        <v>16</v>
      </c>
      <c r="D231" s="23">
        <f t="shared" si="126"/>
        <v>22</v>
      </c>
      <c r="E231" s="154">
        <v>7</v>
      </c>
      <c r="F231" s="23" t="str">
        <f t="shared" si="127"/>
        <v>7'h0</v>
      </c>
      <c r="G231" s="154" t="s">
        <v>20</v>
      </c>
      <c r="H231" s="204" t="s">
        <v>172</v>
      </c>
      <c r="I231" s="204" t="s">
        <v>22</v>
      </c>
      <c r="J231" s="154">
        <v>0</v>
      </c>
      <c r="K231" s="23" t="str">
        <f t="shared" si="128"/>
        <v>0</v>
      </c>
      <c r="L231" s="23">
        <f t="shared" si="129"/>
        <v>0</v>
      </c>
      <c r="M231" s="225"/>
      <c r="N231" s="38"/>
    </row>
    <row r="232" ht="15" spans="1:14">
      <c r="A232" s="146"/>
      <c r="B232" s="146"/>
      <c r="C232" s="23">
        <f t="shared" si="125"/>
        <v>15</v>
      </c>
      <c r="D232" s="23">
        <f t="shared" si="126"/>
        <v>15</v>
      </c>
      <c r="E232" s="154">
        <v>1</v>
      </c>
      <c r="F232" s="23" t="str">
        <f t="shared" si="127"/>
        <v>1'h0</v>
      </c>
      <c r="G232" s="138" t="s">
        <v>20</v>
      </c>
      <c r="H232" s="204" t="s">
        <v>18</v>
      </c>
      <c r="I232" s="204" t="s">
        <v>19</v>
      </c>
      <c r="J232" s="154">
        <v>0</v>
      </c>
      <c r="K232" s="23" t="str">
        <f t="shared" si="128"/>
        <v>0</v>
      </c>
      <c r="L232" s="23">
        <f t="shared" si="129"/>
        <v>0</v>
      </c>
      <c r="M232" s="225"/>
      <c r="N232" s="38"/>
    </row>
    <row r="233" ht="15" spans="1:14">
      <c r="A233" s="146"/>
      <c r="B233" s="146"/>
      <c r="C233" s="23">
        <f t="shared" si="125"/>
        <v>8</v>
      </c>
      <c r="D233" s="23">
        <f t="shared" si="126"/>
        <v>14</v>
      </c>
      <c r="E233" s="154">
        <v>7</v>
      </c>
      <c r="F233" s="23" t="str">
        <f t="shared" si="127"/>
        <v>7'h0</v>
      </c>
      <c r="G233" s="154" t="s">
        <v>20</v>
      </c>
      <c r="H233" s="204" t="s">
        <v>173</v>
      </c>
      <c r="I233" s="204" t="s">
        <v>22</v>
      </c>
      <c r="J233" s="154">
        <v>0</v>
      </c>
      <c r="K233" s="23" t="str">
        <f t="shared" si="128"/>
        <v>0</v>
      </c>
      <c r="L233" s="23">
        <f t="shared" si="129"/>
        <v>0</v>
      </c>
      <c r="M233" s="225"/>
      <c r="N233" s="38"/>
    </row>
    <row r="234" ht="15" spans="1:14">
      <c r="A234" s="146"/>
      <c r="B234" s="146"/>
      <c r="C234" s="23">
        <f t="shared" si="125"/>
        <v>7</v>
      </c>
      <c r="D234" s="23">
        <f t="shared" si="126"/>
        <v>7</v>
      </c>
      <c r="E234" s="154">
        <v>1</v>
      </c>
      <c r="F234" s="23" t="str">
        <f t="shared" si="127"/>
        <v>1'h0</v>
      </c>
      <c r="G234" s="154" t="s">
        <v>20</v>
      </c>
      <c r="H234" s="204" t="s">
        <v>18</v>
      </c>
      <c r="I234" s="204" t="s">
        <v>19</v>
      </c>
      <c r="J234" s="154">
        <v>0</v>
      </c>
      <c r="K234" s="23">
        <v>0</v>
      </c>
      <c r="L234" s="23">
        <f t="shared" si="129"/>
        <v>0</v>
      </c>
      <c r="M234" s="225"/>
      <c r="N234" s="38"/>
    </row>
    <row r="235" ht="15" spans="1:14">
      <c r="A235" s="146"/>
      <c r="B235" s="146"/>
      <c r="C235" s="23">
        <f>E227-32</f>
        <v>0</v>
      </c>
      <c r="D235" s="23">
        <f t="shared" si="126"/>
        <v>6</v>
      </c>
      <c r="E235" s="154">
        <v>7</v>
      </c>
      <c r="F235" s="23" t="str">
        <f t="shared" si="127"/>
        <v>7'h0</v>
      </c>
      <c r="G235" s="154" t="s">
        <v>20</v>
      </c>
      <c r="H235" s="204" t="s">
        <v>174</v>
      </c>
      <c r="I235" s="204" t="s">
        <v>22</v>
      </c>
      <c r="J235" s="154">
        <v>0</v>
      </c>
      <c r="K235" s="23">
        <v>0</v>
      </c>
      <c r="L235" s="23">
        <f t="shared" si="129"/>
        <v>0</v>
      </c>
      <c r="M235" s="225"/>
      <c r="N235" s="38"/>
    </row>
    <row r="236" ht="15" spans="1:14">
      <c r="A236" s="44" t="s">
        <v>13</v>
      </c>
      <c r="B236" s="44" t="s">
        <v>175</v>
      </c>
      <c r="C236" s="143"/>
      <c r="D236" s="143"/>
      <c r="E236" s="143">
        <f>SUM(E237:E244)</f>
        <v>32</v>
      </c>
      <c r="F236" s="10" t="str">
        <f>CONCATENATE("32'h",K236)</f>
        <v>32'h00000000</v>
      </c>
      <c r="G236" s="10"/>
      <c r="H236" s="147" t="s">
        <v>176</v>
      </c>
      <c r="I236" s="147"/>
      <c r="J236" s="143"/>
      <c r="K236" s="143" t="str">
        <f>UPPER(DEC2HEX(L236,8))</f>
        <v>00000000</v>
      </c>
      <c r="L236" s="143">
        <f>SUM(L237:L244)</f>
        <v>0</v>
      </c>
      <c r="M236" s="225" t="s">
        <v>16</v>
      </c>
      <c r="N236" s="145"/>
    </row>
    <row r="237" ht="15" spans="1:14">
      <c r="A237" s="170"/>
      <c r="B237" s="170"/>
      <c r="C237" s="23">
        <f t="shared" ref="C237:C243" si="130">D238+1</f>
        <v>31</v>
      </c>
      <c r="D237" s="23">
        <f t="shared" ref="D237:D244" si="131">C237+E237-1</f>
        <v>31</v>
      </c>
      <c r="E237" s="154">
        <v>1</v>
      </c>
      <c r="F237" s="23" t="str">
        <f t="shared" ref="F237:F244" si="132">CONCATENATE(E237,"'h",K237)</f>
        <v>1'h0</v>
      </c>
      <c r="G237" s="138" t="s">
        <v>17</v>
      </c>
      <c r="H237" s="168" t="s">
        <v>18</v>
      </c>
      <c r="I237" s="168" t="s">
        <v>19</v>
      </c>
      <c r="J237" s="154">
        <v>0</v>
      </c>
      <c r="K237" s="23" t="str">
        <f t="shared" ref="K237:K242" si="133">UPPER(DEC2HEX((J237)))</f>
        <v>0</v>
      </c>
      <c r="L237" s="23">
        <f t="shared" ref="L237:L244" si="134">J237*(2^C237)</f>
        <v>0</v>
      </c>
      <c r="M237" s="225"/>
      <c r="N237" s="145"/>
    </row>
    <row r="238" ht="15" spans="1:14">
      <c r="A238" s="170"/>
      <c r="B238" s="170"/>
      <c r="C238" s="23">
        <f t="shared" si="130"/>
        <v>24</v>
      </c>
      <c r="D238" s="23">
        <f t="shared" si="131"/>
        <v>30</v>
      </c>
      <c r="E238" s="154">
        <v>7</v>
      </c>
      <c r="F238" s="23" t="str">
        <f t="shared" si="132"/>
        <v>7'h0</v>
      </c>
      <c r="G238" s="154" t="s">
        <v>20</v>
      </c>
      <c r="H238" s="204" t="s">
        <v>177</v>
      </c>
      <c r="I238" s="204" t="s">
        <v>22</v>
      </c>
      <c r="J238" s="154">
        <v>0</v>
      </c>
      <c r="K238" s="23" t="str">
        <f t="shared" si="133"/>
        <v>0</v>
      </c>
      <c r="L238" s="23">
        <f t="shared" si="134"/>
        <v>0</v>
      </c>
      <c r="M238" s="225"/>
      <c r="N238" s="38" t="s">
        <v>23</v>
      </c>
    </row>
    <row r="239" ht="15" spans="1:14">
      <c r="A239" s="170"/>
      <c r="B239" s="170"/>
      <c r="C239" s="23">
        <f t="shared" si="130"/>
        <v>23</v>
      </c>
      <c r="D239" s="23">
        <f t="shared" si="131"/>
        <v>23</v>
      </c>
      <c r="E239" s="154">
        <v>1</v>
      </c>
      <c r="F239" s="23" t="str">
        <f t="shared" si="132"/>
        <v>1'h0</v>
      </c>
      <c r="G239" s="154" t="s">
        <v>20</v>
      </c>
      <c r="H239" s="168" t="s">
        <v>18</v>
      </c>
      <c r="I239" s="168" t="s">
        <v>19</v>
      </c>
      <c r="J239" s="154">
        <v>0</v>
      </c>
      <c r="K239" s="23" t="str">
        <f t="shared" si="133"/>
        <v>0</v>
      </c>
      <c r="L239" s="23">
        <f t="shared" si="134"/>
        <v>0</v>
      </c>
      <c r="M239" s="225"/>
      <c r="N239" s="38"/>
    </row>
    <row r="240" ht="15" spans="1:14">
      <c r="A240" s="146"/>
      <c r="B240" s="146"/>
      <c r="C240" s="23">
        <f t="shared" si="130"/>
        <v>16</v>
      </c>
      <c r="D240" s="23">
        <f t="shared" si="131"/>
        <v>22</v>
      </c>
      <c r="E240" s="154">
        <v>7</v>
      </c>
      <c r="F240" s="23" t="str">
        <f t="shared" si="132"/>
        <v>7'h0</v>
      </c>
      <c r="G240" s="154" t="s">
        <v>20</v>
      </c>
      <c r="H240" s="204" t="s">
        <v>178</v>
      </c>
      <c r="I240" s="204" t="s">
        <v>22</v>
      </c>
      <c r="J240" s="154">
        <v>0</v>
      </c>
      <c r="K240" s="23" t="str">
        <f t="shared" si="133"/>
        <v>0</v>
      </c>
      <c r="L240" s="23">
        <f t="shared" si="134"/>
        <v>0</v>
      </c>
      <c r="M240" s="225"/>
      <c r="N240" s="38"/>
    </row>
    <row r="241" ht="15" spans="1:14">
      <c r="A241" s="146"/>
      <c r="B241" s="146"/>
      <c r="C241" s="23">
        <f t="shared" si="130"/>
        <v>15</v>
      </c>
      <c r="D241" s="23">
        <f t="shared" si="131"/>
        <v>15</v>
      </c>
      <c r="E241" s="154">
        <v>1</v>
      </c>
      <c r="F241" s="23" t="str">
        <f t="shared" si="132"/>
        <v>1'h0</v>
      </c>
      <c r="G241" s="138" t="s">
        <v>20</v>
      </c>
      <c r="H241" s="204" t="s">
        <v>18</v>
      </c>
      <c r="I241" s="204" t="s">
        <v>19</v>
      </c>
      <c r="J241" s="154">
        <v>0</v>
      </c>
      <c r="K241" s="23" t="str">
        <f t="shared" si="133"/>
        <v>0</v>
      </c>
      <c r="L241" s="23">
        <f t="shared" si="134"/>
        <v>0</v>
      </c>
      <c r="M241" s="225"/>
      <c r="N241" s="38"/>
    </row>
    <row r="242" ht="15" spans="1:14">
      <c r="A242" s="146"/>
      <c r="B242" s="146"/>
      <c r="C242" s="23">
        <f t="shared" si="130"/>
        <v>8</v>
      </c>
      <c r="D242" s="23">
        <f t="shared" si="131"/>
        <v>14</v>
      </c>
      <c r="E242" s="154">
        <v>7</v>
      </c>
      <c r="F242" s="23" t="str">
        <f t="shared" si="132"/>
        <v>7'h0</v>
      </c>
      <c r="G242" s="154" t="s">
        <v>20</v>
      </c>
      <c r="H242" s="204" t="s">
        <v>179</v>
      </c>
      <c r="I242" s="204" t="s">
        <v>22</v>
      </c>
      <c r="J242" s="154">
        <v>0</v>
      </c>
      <c r="K242" s="23" t="str">
        <f t="shared" si="133"/>
        <v>0</v>
      </c>
      <c r="L242" s="23">
        <f t="shared" si="134"/>
        <v>0</v>
      </c>
      <c r="M242" s="225"/>
      <c r="N242" s="38"/>
    </row>
    <row r="243" ht="15" spans="1:14">
      <c r="A243" s="146"/>
      <c r="B243" s="146"/>
      <c r="C243" s="23">
        <f t="shared" si="130"/>
        <v>7</v>
      </c>
      <c r="D243" s="23">
        <f t="shared" si="131"/>
        <v>7</v>
      </c>
      <c r="E243" s="154">
        <v>1</v>
      </c>
      <c r="F243" s="23" t="str">
        <f t="shared" si="132"/>
        <v>1'h0</v>
      </c>
      <c r="G243" s="154" t="s">
        <v>20</v>
      </c>
      <c r="H243" s="204" t="s">
        <v>18</v>
      </c>
      <c r="I243" s="204" t="s">
        <v>19</v>
      </c>
      <c r="J243" s="154">
        <v>0</v>
      </c>
      <c r="K243" s="23">
        <v>0</v>
      </c>
      <c r="L243" s="23">
        <f t="shared" si="134"/>
        <v>0</v>
      </c>
      <c r="M243" s="225"/>
      <c r="N243" s="38"/>
    </row>
    <row r="244" ht="15" spans="1:14">
      <c r="A244" s="146"/>
      <c r="B244" s="146"/>
      <c r="C244" s="23">
        <f>E236-32</f>
        <v>0</v>
      </c>
      <c r="D244" s="23">
        <f t="shared" si="131"/>
        <v>6</v>
      </c>
      <c r="E244" s="154">
        <v>7</v>
      </c>
      <c r="F244" s="23" t="str">
        <f t="shared" si="132"/>
        <v>7'h0</v>
      </c>
      <c r="G244" s="154" t="s">
        <v>20</v>
      </c>
      <c r="H244" s="204" t="s">
        <v>180</v>
      </c>
      <c r="I244" s="204" t="s">
        <v>22</v>
      </c>
      <c r="J244" s="154">
        <v>0</v>
      </c>
      <c r="K244" s="23">
        <v>0</v>
      </c>
      <c r="L244" s="23">
        <f t="shared" si="134"/>
        <v>0</v>
      </c>
      <c r="M244" s="225"/>
      <c r="N244" s="38"/>
    </row>
    <row r="245" ht="15" spans="1:14">
      <c r="A245" s="44" t="s">
        <v>13</v>
      </c>
      <c r="B245" s="44" t="s">
        <v>181</v>
      </c>
      <c r="C245" s="143"/>
      <c r="D245" s="143"/>
      <c r="E245" s="143">
        <f>SUM(E246:E253)</f>
        <v>32</v>
      </c>
      <c r="F245" s="10" t="str">
        <f>CONCATENATE("32'h",K245)</f>
        <v>32'h00000000</v>
      </c>
      <c r="G245" s="10"/>
      <c r="H245" s="147" t="s">
        <v>182</v>
      </c>
      <c r="I245" s="147"/>
      <c r="J245" s="143"/>
      <c r="K245" s="143" t="str">
        <f>UPPER(DEC2HEX(L245,8))</f>
        <v>00000000</v>
      </c>
      <c r="L245" s="143">
        <f>SUM(L246:L253)</f>
        <v>0</v>
      </c>
      <c r="M245" s="225" t="s">
        <v>16</v>
      </c>
      <c r="N245" s="145"/>
    </row>
    <row r="246" ht="15" spans="1:14">
      <c r="A246" s="170"/>
      <c r="B246" s="170"/>
      <c r="C246" s="23">
        <f t="shared" ref="C246:C252" si="135">D247+1</f>
        <v>31</v>
      </c>
      <c r="D246" s="23">
        <f t="shared" ref="D246:D253" si="136">C246+E246-1</f>
        <v>31</v>
      </c>
      <c r="E246" s="154">
        <v>1</v>
      </c>
      <c r="F246" s="23" t="str">
        <f t="shared" ref="F246:F253" si="137">CONCATENATE(E246,"'h",K246)</f>
        <v>1'h0</v>
      </c>
      <c r="G246" s="138" t="s">
        <v>17</v>
      </c>
      <c r="H246" s="168" t="s">
        <v>18</v>
      </c>
      <c r="I246" s="168" t="s">
        <v>19</v>
      </c>
      <c r="J246" s="154">
        <v>0</v>
      </c>
      <c r="K246" s="23" t="str">
        <f t="shared" ref="K246:K251" si="138">UPPER(DEC2HEX((J246)))</f>
        <v>0</v>
      </c>
      <c r="L246" s="23">
        <f t="shared" ref="L246:L253" si="139">J246*(2^C246)</f>
        <v>0</v>
      </c>
      <c r="M246" s="225"/>
      <c r="N246" s="145"/>
    </row>
    <row r="247" ht="15" spans="1:14">
      <c r="A247" s="170"/>
      <c r="B247" s="170"/>
      <c r="C247" s="23">
        <f t="shared" si="135"/>
        <v>24</v>
      </c>
      <c r="D247" s="23">
        <f t="shared" si="136"/>
        <v>30</v>
      </c>
      <c r="E247" s="154">
        <v>7</v>
      </c>
      <c r="F247" s="23" t="str">
        <f t="shared" si="137"/>
        <v>7'h0</v>
      </c>
      <c r="G247" s="154" t="s">
        <v>20</v>
      </c>
      <c r="H247" s="204" t="s">
        <v>183</v>
      </c>
      <c r="I247" s="204" t="s">
        <v>22</v>
      </c>
      <c r="J247" s="154">
        <v>0</v>
      </c>
      <c r="K247" s="23" t="str">
        <f t="shared" si="138"/>
        <v>0</v>
      </c>
      <c r="L247" s="23">
        <f t="shared" si="139"/>
        <v>0</v>
      </c>
      <c r="M247" s="225"/>
      <c r="N247" s="38" t="s">
        <v>23</v>
      </c>
    </row>
    <row r="248" ht="15" spans="1:14">
      <c r="A248" s="170"/>
      <c r="B248" s="170"/>
      <c r="C248" s="23">
        <f t="shared" si="135"/>
        <v>23</v>
      </c>
      <c r="D248" s="23">
        <f t="shared" si="136"/>
        <v>23</v>
      </c>
      <c r="E248" s="154">
        <v>1</v>
      </c>
      <c r="F248" s="23" t="str">
        <f t="shared" si="137"/>
        <v>1'h0</v>
      </c>
      <c r="G248" s="154" t="s">
        <v>20</v>
      </c>
      <c r="H248" s="168" t="s">
        <v>18</v>
      </c>
      <c r="I248" s="168" t="s">
        <v>19</v>
      </c>
      <c r="J248" s="154">
        <v>0</v>
      </c>
      <c r="K248" s="23" t="str">
        <f t="shared" si="138"/>
        <v>0</v>
      </c>
      <c r="L248" s="23">
        <f t="shared" si="139"/>
        <v>0</v>
      </c>
      <c r="M248" s="225"/>
      <c r="N248" s="38"/>
    </row>
    <row r="249" ht="15" spans="1:14">
      <c r="A249" s="146"/>
      <c r="B249" s="146"/>
      <c r="C249" s="23">
        <f t="shared" si="135"/>
        <v>16</v>
      </c>
      <c r="D249" s="23">
        <f t="shared" si="136"/>
        <v>22</v>
      </c>
      <c r="E249" s="154">
        <v>7</v>
      </c>
      <c r="F249" s="23" t="str">
        <f t="shared" si="137"/>
        <v>7'h0</v>
      </c>
      <c r="G249" s="154" t="s">
        <v>20</v>
      </c>
      <c r="H249" s="204" t="s">
        <v>184</v>
      </c>
      <c r="I249" s="204" t="s">
        <v>22</v>
      </c>
      <c r="J249" s="154">
        <v>0</v>
      </c>
      <c r="K249" s="23" t="str">
        <f t="shared" si="138"/>
        <v>0</v>
      </c>
      <c r="L249" s="23">
        <f t="shared" si="139"/>
        <v>0</v>
      </c>
      <c r="M249" s="225"/>
      <c r="N249" s="38"/>
    </row>
    <row r="250" ht="15" spans="1:14">
      <c r="A250" s="146"/>
      <c r="B250" s="146"/>
      <c r="C250" s="23">
        <f t="shared" si="135"/>
        <v>15</v>
      </c>
      <c r="D250" s="23">
        <f t="shared" si="136"/>
        <v>15</v>
      </c>
      <c r="E250" s="154">
        <v>1</v>
      </c>
      <c r="F250" s="23" t="str">
        <f t="shared" si="137"/>
        <v>1'h0</v>
      </c>
      <c r="G250" s="138" t="s">
        <v>20</v>
      </c>
      <c r="H250" s="204" t="s">
        <v>18</v>
      </c>
      <c r="I250" s="204" t="s">
        <v>19</v>
      </c>
      <c r="J250" s="154">
        <v>0</v>
      </c>
      <c r="K250" s="23" t="str">
        <f t="shared" si="138"/>
        <v>0</v>
      </c>
      <c r="L250" s="23">
        <f t="shared" si="139"/>
        <v>0</v>
      </c>
      <c r="M250" s="225"/>
      <c r="N250" s="38"/>
    </row>
    <row r="251" ht="15" spans="1:14">
      <c r="A251" s="146"/>
      <c r="B251" s="146"/>
      <c r="C251" s="23">
        <f t="shared" si="135"/>
        <v>8</v>
      </c>
      <c r="D251" s="23">
        <f t="shared" si="136"/>
        <v>14</v>
      </c>
      <c r="E251" s="154">
        <v>7</v>
      </c>
      <c r="F251" s="23" t="str">
        <f t="shared" si="137"/>
        <v>7'h0</v>
      </c>
      <c r="G251" s="154" t="s">
        <v>20</v>
      </c>
      <c r="H251" s="204" t="s">
        <v>185</v>
      </c>
      <c r="I251" s="204" t="s">
        <v>22</v>
      </c>
      <c r="J251" s="154">
        <v>0</v>
      </c>
      <c r="K251" s="23" t="str">
        <f t="shared" si="138"/>
        <v>0</v>
      </c>
      <c r="L251" s="23">
        <f t="shared" si="139"/>
        <v>0</v>
      </c>
      <c r="M251" s="225"/>
      <c r="N251" s="38"/>
    </row>
    <row r="252" ht="15" spans="1:14">
      <c r="A252" s="146"/>
      <c r="B252" s="146"/>
      <c r="C252" s="23">
        <f t="shared" si="135"/>
        <v>7</v>
      </c>
      <c r="D252" s="23">
        <f t="shared" si="136"/>
        <v>7</v>
      </c>
      <c r="E252" s="154">
        <v>1</v>
      </c>
      <c r="F252" s="23" t="str">
        <f t="shared" si="137"/>
        <v>1'h0</v>
      </c>
      <c r="G252" s="154" t="s">
        <v>20</v>
      </c>
      <c r="H252" s="204" t="s">
        <v>18</v>
      </c>
      <c r="I252" s="204" t="s">
        <v>19</v>
      </c>
      <c r="J252" s="154">
        <v>0</v>
      </c>
      <c r="K252" s="23">
        <v>0</v>
      </c>
      <c r="L252" s="23">
        <f t="shared" si="139"/>
        <v>0</v>
      </c>
      <c r="M252" s="225"/>
      <c r="N252" s="38"/>
    </row>
    <row r="253" ht="15" spans="1:14">
      <c r="A253" s="146"/>
      <c r="B253" s="146"/>
      <c r="C253" s="23">
        <f>E245-32</f>
        <v>0</v>
      </c>
      <c r="D253" s="23">
        <f t="shared" si="136"/>
        <v>6</v>
      </c>
      <c r="E253" s="154">
        <v>7</v>
      </c>
      <c r="F253" s="23" t="str">
        <f t="shared" si="137"/>
        <v>7'h0</v>
      </c>
      <c r="G253" s="154" t="s">
        <v>20</v>
      </c>
      <c r="H253" s="204" t="s">
        <v>186</v>
      </c>
      <c r="I253" s="204" t="s">
        <v>22</v>
      </c>
      <c r="J253" s="154">
        <v>0</v>
      </c>
      <c r="K253" s="23">
        <v>0</v>
      </c>
      <c r="L253" s="23">
        <f t="shared" si="139"/>
        <v>0</v>
      </c>
      <c r="M253" s="225"/>
      <c r="N253" s="38"/>
    </row>
    <row r="254" ht="15" spans="1:14">
      <c r="A254" s="44" t="s">
        <v>13</v>
      </c>
      <c r="B254" s="44" t="s">
        <v>187</v>
      </c>
      <c r="C254" s="143"/>
      <c r="D254" s="143"/>
      <c r="E254" s="143">
        <f>SUM(E255:E262)</f>
        <v>32</v>
      </c>
      <c r="F254" s="10" t="str">
        <f>CONCATENATE("32'h",K254)</f>
        <v>32'h00000000</v>
      </c>
      <c r="G254" s="10"/>
      <c r="H254" s="147" t="s">
        <v>188</v>
      </c>
      <c r="I254" s="147"/>
      <c r="J254" s="143"/>
      <c r="K254" s="143" t="str">
        <f>UPPER(DEC2HEX(L254,8))</f>
        <v>00000000</v>
      </c>
      <c r="L254" s="143">
        <f>SUM(L255:L262)</f>
        <v>0</v>
      </c>
      <c r="M254" s="225" t="s">
        <v>16</v>
      </c>
      <c r="N254" s="145"/>
    </row>
    <row r="255" ht="15" spans="1:14">
      <c r="A255" s="170"/>
      <c r="B255" s="170"/>
      <c r="C255" s="23">
        <f t="shared" ref="C255:C261" si="140">D256+1</f>
        <v>31</v>
      </c>
      <c r="D255" s="23">
        <f t="shared" ref="D255:D262" si="141">C255+E255-1</f>
        <v>31</v>
      </c>
      <c r="E255" s="154">
        <v>1</v>
      </c>
      <c r="F255" s="23" t="str">
        <f t="shared" ref="F255:F262" si="142">CONCATENATE(E255,"'h",K255)</f>
        <v>1'h0</v>
      </c>
      <c r="G255" s="138" t="s">
        <v>17</v>
      </c>
      <c r="H255" s="168" t="s">
        <v>18</v>
      </c>
      <c r="I255" s="168" t="s">
        <v>19</v>
      </c>
      <c r="J255" s="154">
        <v>0</v>
      </c>
      <c r="K255" s="23" t="str">
        <f t="shared" ref="K255:K260" si="143">UPPER(DEC2HEX((J255)))</f>
        <v>0</v>
      </c>
      <c r="L255" s="23">
        <f t="shared" ref="L255:L262" si="144">J255*(2^C255)</f>
        <v>0</v>
      </c>
      <c r="M255" s="225"/>
      <c r="N255" s="145"/>
    </row>
    <row r="256" ht="15" spans="1:14">
      <c r="A256" s="170"/>
      <c r="B256" s="170"/>
      <c r="C256" s="23">
        <f t="shared" si="140"/>
        <v>24</v>
      </c>
      <c r="D256" s="23">
        <f t="shared" si="141"/>
        <v>30</v>
      </c>
      <c r="E256" s="154">
        <v>7</v>
      </c>
      <c r="F256" s="23" t="str">
        <f t="shared" si="142"/>
        <v>7'h0</v>
      </c>
      <c r="G256" s="154" t="s">
        <v>20</v>
      </c>
      <c r="H256" s="204" t="s">
        <v>189</v>
      </c>
      <c r="I256" s="204" t="s">
        <v>22</v>
      </c>
      <c r="J256" s="154">
        <v>0</v>
      </c>
      <c r="K256" s="23" t="str">
        <f t="shared" si="143"/>
        <v>0</v>
      </c>
      <c r="L256" s="23">
        <f t="shared" si="144"/>
        <v>0</v>
      </c>
      <c r="M256" s="225"/>
      <c r="N256" s="38" t="s">
        <v>23</v>
      </c>
    </row>
    <row r="257" ht="15" spans="1:14">
      <c r="A257" s="170"/>
      <c r="B257" s="170"/>
      <c r="C257" s="23">
        <f t="shared" si="140"/>
        <v>23</v>
      </c>
      <c r="D257" s="23">
        <f t="shared" si="141"/>
        <v>23</v>
      </c>
      <c r="E257" s="154">
        <v>1</v>
      </c>
      <c r="F257" s="23" t="str">
        <f t="shared" si="142"/>
        <v>1'h0</v>
      </c>
      <c r="G257" s="154" t="s">
        <v>20</v>
      </c>
      <c r="H257" s="168" t="s">
        <v>18</v>
      </c>
      <c r="I257" s="168" t="s">
        <v>19</v>
      </c>
      <c r="J257" s="154">
        <v>0</v>
      </c>
      <c r="K257" s="23" t="str">
        <f t="shared" si="143"/>
        <v>0</v>
      </c>
      <c r="L257" s="23">
        <f t="shared" si="144"/>
        <v>0</v>
      </c>
      <c r="M257" s="225"/>
      <c r="N257" s="38"/>
    </row>
    <row r="258" ht="15" spans="1:14">
      <c r="A258" s="146"/>
      <c r="B258" s="146"/>
      <c r="C258" s="23">
        <f t="shared" si="140"/>
        <v>16</v>
      </c>
      <c r="D258" s="23">
        <f t="shared" si="141"/>
        <v>22</v>
      </c>
      <c r="E258" s="154">
        <v>7</v>
      </c>
      <c r="F258" s="23" t="str">
        <f t="shared" si="142"/>
        <v>7'h0</v>
      </c>
      <c r="G258" s="154" t="s">
        <v>20</v>
      </c>
      <c r="H258" s="204" t="s">
        <v>190</v>
      </c>
      <c r="I258" s="204" t="s">
        <v>22</v>
      </c>
      <c r="J258" s="154">
        <v>0</v>
      </c>
      <c r="K258" s="23" t="str">
        <f t="shared" si="143"/>
        <v>0</v>
      </c>
      <c r="L258" s="23">
        <f t="shared" si="144"/>
        <v>0</v>
      </c>
      <c r="M258" s="225"/>
      <c r="N258" s="38"/>
    </row>
    <row r="259" ht="15" spans="1:14">
      <c r="A259" s="146"/>
      <c r="B259" s="146"/>
      <c r="C259" s="23">
        <f t="shared" si="140"/>
        <v>15</v>
      </c>
      <c r="D259" s="23">
        <f t="shared" si="141"/>
        <v>15</v>
      </c>
      <c r="E259" s="154">
        <v>1</v>
      </c>
      <c r="F259" s="23" t="str">
        <f t="shared" si="142"/>
        <v>1'h0</v>
      </c>
      <c r="G259" s="138" t="s">
        <v>20</v>
      </c>
      <c r="H259" s="204" t="s">
        <v>18</v>
      </c>
      <c r="I259" s="204" t="s">
        <v>19</v>
      </c>
      <c r="J259" s="154">
        <v>0</v>
      </c>
      <c r="K259" s="23" t="str">
        <f t="shared" si="143"/>
        <v>0</v>
      </c>
      <c r="L259" s="23">
        <f t="shared" si="144"/>
        <v>0</v>
      </c>
      <c r="M259" s="225"/>
      <c r="N259" s="38"/>
    </row>
    <row r="260" ht="15" spans="1:14">
      <c r="A260" s="146"/>
      <c r="B260" s="146"/>
      <c r="C260" s="23">
        <f t="shared" si="140"/>
        <v>8</v>
      </c>
      <c r="D260" s="23">
        <f t="shared" si="141"/>
        <v>14</v>
      </c>
      <c r="E260" s="154">
        <v>7</v>
      </c>
      <c r="F260" s="23" t="str">
        <f t="shared" si="142"/>
        <v>7'h0</v>
      </c>
      <c r="G260" s="154" t="s">
        <v>20</v>
      </c>
      <c r="H260" s="204" t="s">
        <v>191</v>
      </c>
      <c r="I260" s="204" t="s">
        <v>22</v>
      </c>
      <c r="J260" s="154">
        <v>0</v>
      </c>
      <c r="K260" s="23" t="str">
        <f t="shared" si="143"/>
        <v>0</v>
      </c>
      <c r="L260" s="23">
        <f t="shared" si="144"/>
        <v>0</v>
      </c>
      <c r="M260" s="225"/>
      <c r="N260" s="38"/>
    </row>
    <row r="261" ht="15" spans="1:14">
      <c r="A261" s="146"/>
      <c r="B261" s="146"/>
      <c r="C261" s="23">
        <f t="shared" si="140"/>
        <v>7</v>
      </c>
      <c r="D261" s="23">
        <f t="shared" si="141"/>
        <v>7</v>
      </c>
      <c r="E261" s="154">
        <v>1</v>
      </c>
      <c r="F261" s="23" t="str">
        <f t="shared" si="142"/>
        <v>1'h0</v>
      </c>
      <c r="G261" s="154" t="s">
        <v>20</v>
      </c>
      <c r="H261" s="204" t="s">
        <v>18</v>
      </c>
      <c r="I261" s="204" t="s">
        <v>19</v>
      </c>
      <c r="J261" s="154">
        <v>0</v>
      </c>
      <c r="K261" s="23">
        <v>0</v>
      </c>
      <c r="L261" s="23">
        <f t="shared" si="144"/>
        <v>0</v>
      </c>
      <c r="M261" s="225"/>
      <c r="N261" s="38"/>
    </row>
    <row r="262" ht="15" spans="1:14">
      <c r="A262" s="146"/>
      <c r="B262" s="146"/>
      <c r="C262" s="23">
        <f>E254-32</f>
        <v>0</v>
      </c>
      <c r="D262" s="23">
        <f t="shared" si="141"/>
        <v>6</v>
      </c>
      <c r="E262" s="154">
        <v>7</v>
      </c>
      <c r="F262" s="23" t="str">
        <f t="shared" si="142"/>
        <v>7'h0</v>
      </c>
      <c r="G262" s="154" t="s">
        <v>20</v>
      </c>
      <c r="H262" s="204" t="s">
        <v>192</v>
      </c>
      <c r="I262" s="204" t="s">
        <v>22</v>
      </c>
      <c r="J262" s="154">
        <v>0</v>
      </c>
      <c r="K262" s="23">
        <v>0</v>
      </c>
      <c r="L262" s="23">
        <f t="shared" si="144"/>
        <v>0</v>
      </c>
      <c r="M262" s="225"/>
      <c r="N262" s="38"/>
    </row>
    <row r="263" ht="15" spans="1:14">
      <c r="A263" s="44" t="s">
        <v>13</v>
      </c>
      <c r="B263" s="44" t="s">
        <v>193</v>
      </c>
      <c r="C263" s="143"/>
      <c r="D263" s="143"/>
      <c r="E263" s="143">
        <f>SUM(E264:E271)</f>
        <v>32</v>
      </c>
      <c r="F263" s="10" t="str">
        <f>CONCATENATE("32'h",K263)</f>
        <v>32'h00000000</v>
      </c>
      <c r="G263" s="10"/>
      <c r="H263" s="147" t="s">
        <v>194</v>
      </c>
      <c r="I263" s="147"/>
      <c r="J263" s="143"/>
      <c r="K263" s="143" t="str">
        <f>UPPER(DEC2HEX(L263,8))</f>
        <v>00000000</v>
      </c>
      <c r="L263" s="143">
        <f>SUM(L264:L271)</f>
        <v>0</v>
      </c>
      <c r="M263" s="225" t="s">
        <v>16</v>
      </c>
      <c r="N263" s="145"/>
    </row>
    <row r="264" ht="15" spans="1:14">
      <c r="A264" s="170"/>
      <c r="B264" s="170"/>
      <c r="C264" s="23">
        <f t="shared" ref="C264:C270" si="145">D265+1</f>
        <v>31</v>
      </c>
      <c r="D264" s="23">
        <f t="shared" ref="D264:D271" si="146">C264+E264-1</f>
        <v>31</v>
      </c>
      <c r="E264" s="154">
        <v>1</v>
      </c>
      <c r="F264" s="23" t="str">
        <f t="shared" ref="F264:F271" si="147">CONCATENATE(E264,"'h",K264)</f>
        <v>1'h0</v>
      </c>
      <c r="G264" s="138" t="s">
        <v>17</v>
      </c>
      <c r="H264" s="168" t="s">
        <v>18</v>
      </c>
      <c r="I264" s="168" t="s">
        <v>19</v>
      </c>
      <c r="J264" s="154">
        <v>0</v>
      </c>
      <c r="K264" s="23" t="str">
        <f t="shared" ref="K264:K269" si="148">UPPER(DEC2HEX((J264)))</f>
        <v>0</v>
      </c>
      <c r="L264" s="23">
        <f t="shared" ref="L264:L271" si="149">J264*(2^C264)</f>
        <v>0</v>
      </c>
      <c r="M264" s="225"/>
      <c r="N264" s="145"/>
    </row>
    <row r="265" ht="15" spans="1:14">
      <c r="A265" s="170"/>
      <c r="B265" s="170"/>
      <c r="C265" s="23">
        <f t="shared" si="145"/>
        <v>24</v>
      </c>
      <c r="D265" s="23">
        <f t="shared" si="146"/>
        <v>30</v>
      </c>
      <c r="E265" s="154">
        <v>7</v>
      </c>
      <c r="F265" s="23" t="str">
        <f t="shared" si="147"/>
        <v>7'h0</v>
      </c>
      <c r="G265" s="154" t="s">
        <v>20</v>
      </c>
      <c r="H265" s="204" t="s">
        <v>195</v>
      </c>
      <c r="I265" s="204" t="s">
        <v>22</v>
      </c>
      <c r="J265" s="154">
        <v>0</v>
      </c>
      <c r="K265" s="23" t="str">
        <f t="shared" si="148"/>
        <v>0</v>
      </c>
      <c r="L265" s="23">
        <f t="shared" si="149"/>
        <v>0</v>
      </c>
      <c r="M265" s="225"/>
      <c r="N265" s="38" t="s">
        <v>23</v>
      </c>
    </row>
    <row r="266" ht="15" spans="1:14">
      <c r="A266" s="170"/>
      <c r="B266" s="170"/>
      <c r="C266" s="23">
        <f t="shared" si="145"/>
        <v>23</v>
      </c>
      <c r="D266" s="23">
        <f t="shared" si="146"/>
        <v>23</v>
      </c>
      <c r="E266" s="154">
        <v>1</v>
      </c>
      <c r="F266" s="23" t="str">
        <f t="shared" si="147"/>
        <v>1'h0</v>
      </c>
      <c r="G266" s="154" t="s">
        <v>20</v>
      </c>
      <c r="H266" s="168" t="s">
        <v>18</v>
      </c>
      <c r="I266" s="168" t="s">
        <v>19</v>
      </c>
      <c r="J266" s="154">
        <v>0</v>
      </c>
      <c r="K266" s="23" t="str">
        <f t="shared" si="148"/>
        <v>0</v>
      </c>
      <c r="L266" s="23">
        <f t="shared" si="149"/>
        <v>0</v>
      </c>
      <c r="M266" s="225"/>
      <c r="N266" s="38"/>
    </row>
    <row r="267" ht="15" spans="1:14">
      <c r="A267" s="146"/>
      <c r="B267" s="146"/>
      <c r="C267" s="23">
        <f t="shared" si="145"/>
        <v>16</v>
      </c>
      <c r="D267" s="23">
        <f t="shared" si="146"/>
        <v>22</v>
      </c>
      <c r="E267" s="154">
        <v>7</v>
      </c>
      <c r="F267" s="23" t="str">
        <f t="shared" si="147"/>
        <v>7'h0</v>
      </c>
      <c r="G267" s="154" t="s">
        <v>20</v>
      </c>
      <c r="H267" s="204" t="s">
        <v>196</v>
      </c>
      <c r="I267" s="204" t="s">
        <v>22</v>
      </c>
      <c r="J267" s="154">
        <v>0</v>
      </c>
      <c r="K267" s="23" t="str">
        <f t="shared" si="148"/>
        <v>0</v>
      </c>
      <c r="L267" s="23">
        <f t="shared" si="149"/>
        <v>0</v>
      </c>
      <c r="M267" s="225"/>
      <c r="N267" s="38"/>
    </row>
    <row r="268" ht="15" spans="1:14">
      <c r="A268" s="146"/>
      <c r="B268" s="146"/>
      <c r="C268" s="23">
        <f t="shared" si="145"/>
        <v>15</v>
      </c>
      <c r="D268" s="23">
        <f t="shared" si="146"/>
        <v>15</v>
      </c>
      <c r="E268" s="154">
        <v>1</v>
      </c>
      <c r="F268" s="23" t="str">
        <f t="shared" si="147"/>
        <v>1'h0</v>
      </c>
      <c r="G268" s="138" t="s">
        <v>20</v>
      </c>
      <c r="H268" s="204" t="s">
        <v>18</v>
      </c>
      <c r="I268" s="204" t="s">
        <v>19</v>
      </c>
      <c r="J268" s="154">
        <v>0</v>
      </c>
      <c r="K268" s="23" t="str">
        <f t="shared" si="148"/>
        <v>0</v>
      </c>
      <c r="L268" s="23">
        <f t="shared" si="149"/>
        <v>0</v>
      </c>
      <c r="M268" s="225"/>
      <c r="N268" s="38"/>
    </row>
    <row r="269" ht="15" spans="1:14">
      <c r="A269" s="146"/>
      <c r="B269" s="146"/>
      <c r="C269" s="23">
        <f t="shared" si="145"/>
        <v>8</v>
      </c>
      <c r="D269" s="23">
        <f t="shared" si="146"/>
        <v>14</v>
      </c>
      <c r="E269" s="154">
        <v>7</v>
      </c>
      <c r="F269" s="23" t="str">
        <f t="shared" si="147"/>
        <v>7'h0</v>
      </c>
      <c r="G269" s="154" t="s">
        <v>20</v>
      </c>
      <c r="H269" s="204" t="s">
        <v>197</v>
      </c>
      <c r="I269" s="204" t="s">
        <v>22</v>
      </c>
      <c r="J269" s="154">
        <v>0</v>
      </c>
      <c r="K269" s="23" t="str">
        <f t="shared" si="148"/>
        <v>0</v>
      </c>
      <c r="L269" s="23">
        <f t="shared" si="149"/>
        <v>0</v>
      </c>
      <c r="M269" s="225"/>
      <c r="N269" s="38"/>
    </row>
    <row r="270" ht="15" spans="1:14">
      <c r="A270" s="146"/>
      <c r="B270" s="146"/>
      <c r="C270" s="23">
        <f t="shared" si="145"/>
        <v>7</v>
      </c>
      <c r="D270" s="23">
        <f t="shared" si="146"/>
        <v>7</v>
      </c>
      <c r="E270" s="154">
        <v>1</v>
      </c>
      <c r="F270" s="23" t="str">
        <f t="shared" si="147"/>
        <v>1'h0</v>
      </c>
      <c r="G270" s="154" t="s">
        <v>20</v>
      </c>
      <c r="H270" s="204" t="s">
        <v>18</v>
      </c>
      <c r="I270" s="204" t="s">
        <v>19</v>
      </c>
      <c r="J270" s="154">
        <v>0</v>
      </c>
      <c r="K270" s="23">
        <v>0</v>
      </c>
      <c r="L270" s="23">
        <f t="shared" si="149"/>
        <v>0</v>
      </c>
      <c r="M270" s="225"/>
      <c r="N270" s="38"/>
    </row>
    <row r="271" ht="15" spans="1:14">
      <c r="A271" s="146"/>
      <c r="B271" s="146"/>
      <c r="C271" s="23">
        <f>E263-32</f>
        <v>0</v>
      </c>
      <c r="D271" s="23">
        <f t="shared" si="146"/>
        <v>6</v>
      </c>
      <c r="E271" s="154">
        <v>7</v>
      </c>
      <c r="F271" s="23" t="str">
        <f t="shared" si="147"/>
        <v>7'h0</v>
      </c>
      <c r="G271" s="154" t="s">
        <v>20</v>
      </c>
      <c r="H271" s="204" t="s">
        <v>198</v>
      </c>
      <c r="I271" s="204" t="s">
        <v>22</v>
      </c>
      <c r="J271" s="154">
        <v>0</v>
      </c>
      <c r="K271" s="23">
        <v>0</v>
      </c>
      <c r="L271" s="23">
        <f t="shared" si="149"/>
        <v>0</v>
      </c>
      <c r="M271" s="225"/>
      <c r="N271" s="38"/>
    </row>
    <row r="272" s="212" customFormat="1" ht="15" spans="1:13">
      <c r="A272" s="84" t="s">
        <v>13</v>
      </c>
      <c r="B272" s="84" t="s">
        <v>199</v>
      </c>
      <c r="C272" s="213"/>
      <c r="D272" s="213"/>
      <c r="E272" s="213">
        <f>SUM(E273:E280)</f>
        <v>32</v>
      </c>
      <c r="F272" s="221" t="str">
        <f>CONCATENATE("32'h",K272)</f>
        <v>32'h00000000</v>
      </c>
      <c r="G272" s="221"/>
      <c r="H272" s="222" t="s">
        <v>200</v>
      </c>
      <c r="I272" s="222"/>
      <c r="J272" s="213"/>
      <c r="K272" s="213" t="str">
        <f>UPPER(DEC2HEX(L272,8))</f>
        <v>00000000</v>
      </c>
      <c r="L272" s="213">
        <f>SUM(L273:L280)</f>
        <v>0</v>
      </c>
      <c r="M272" s="227" t="s">
        <v>201</v>
      </c>
    </row>
    <row r="273" s="212" customFormat="1" ht="15" spans="1:13">
      <c r="A273" s="223"/>
      <c r="B273" s="223"/>
      <c r="C273" s="91">
        <f t="shared" ref="C273:C279" si="150">D274+1</f>
        <v>31</v>
      </c>
      <c r="D273" s="91">
        <f t="shared" ref="D273:D280" si="151">C273+E273-1</f>
        <v>31</v>
      </c>
      <c r="E273" s="216">
        <v>1</v>
      </c>
      <c r="F273" s="91" t="str">
        <f t="shared" ref="F273:F280" si="152">CONCATENATE(E273,"'h",K273)</f>
        <v>1'h0</v>
      </c>
      <c r="G273" s="219" t="s">
        <v>17</v>
      </c>
      <c r="H273" s="220" t="s">
        <v>18</v>
      </c>
      <c r="I273" s="220" t="s">
        <v>19</v>
      </c>
      <c r="J273" s="216">
        <v>0</v>
      </c>
      <c r="K273" s="91" t="str">
        <f t="shared" ref="K273:K278" si="153">UPPER(DEC2HEX((J273)))</f>
        <v>0</v>
      </c>
      <c r="L273" s="91">
        <f t="shared" ref="L273:L280" si="154">J273*(2^C273)</f>
        <v>0</v>
      </c>
      <c r="M273" s="228"/>
    </row>
    <row r="274" s="212" customFormat="1" ht="15" spans="1:13">
      <c r="A274" s="223"/>
      <c r="B274" s="223"/>
      <c r="C274" s="91">
        <f t="shared" si="150"/>
        <v>24</v>
      </c>
      <c r="D274" s="91">
        <f t="shared" si="151"/>
        <v>30</v>
      </c>
      <c r="E274" s="216">
        <v>7</v>
      </c>
      <c r="F274" s="91" t="str">
        <f t="shared" si="152"/>
        <v>7'h0</v>
      </c>
      <c r="G274" s="216" t="s">
        <v>20</v>
      </c>
      <c r="H274" s="220" t="s">
        <v>202</v>
      </c>
      <c r="I274" s="220" t="s">
        <v>22</v>
      </c>
      <c r="J274" s="216">
        <v>0</v>
      </c>
      <c r="K274" s="91" t="str">
        <f t="shared" si="153"/>
        <v>0</v>
      </c>
      <c r="L274" s="91">
        <f t="shared" si="154"/>
        <v>0</v>
      </c>
      <c r="M274" s="228"/>
    </row>
    <row r="275" s="212" customFormat="1" ht="15" spans="1:13">
      <c r="A275" s="223"/>
      <c r="B275" s="223"/>
      <c r="C275" s="91">
        <f t="shared" si="150"/>
        <v>23</v>
      </c>
      <c r="D275" s="91">
        <f t="shared" si="151"/>
        <v>23</v>
      </c>
      <c r="E275" s="216">
        <v>1</v>
      </c>
      <c r="F275" s="91" t="str">
        <f t="shared" si="152"/>
        <v>1'h0</v>
      </c>
      <c r="G275" s="216" t="s">
        <v>17</v>
      </c>
      <c r="H275" s="220" t="s">
        <v>18</v>
      </c>
      <c r="I275" s="220" t="s">
        <v>19</v>
      </c>
      <c r="J275" s="216">
        <v>0</v>
      </c>
      <c r="K275" s="91" t="str">
        <f t="shared" si="153"/>
        <v>0</v>
      </c>
      <c r="L275" s="91">
        <f t="shared" si="154"/>
        <v>0</v>
      </c>
      <c r="M275" s="228"/>
    </row>
    <row r="276" s="212" customFormat="1" ht="15" spans="1:13">
      <c r="A276" s="219"/>
      <c r="B276" s="219"/>
      <c r="C276" s="91">
        <f t="shared" si="150"/>
        <v>16</v>
      </c>
      <c r="D276" s="91">
        <f t="shared" si="151"/>
        <v>22</v>
      </c>
      <c r="E276" s="216">
        <v>7</v>
      </c>
      <c r="F276" s="91" t="str">
        <f t="shared" si="152"/>
        <v>7'h0</v>
      </c>
      <c r="G276" s="216" t="s">
        <v>20</v>
      </c>
      <c r="H276" s="220" t="s">
        <v>203</v>
      </c>
      <c r="I276" s="220" t="s">
        <v>22</v>
      </c>
      <c r="J276" s="216">
        <v>0</v>
      </c>
      <c r="K276" s="91" t="str">
        <f t="shared" si="153"/>
        <v>0</v>
      </c>
      <c r="L276" s="91">
        <f t="shared" si="154"/>
        <v>0</v>
      </c>
      <c r="M276" s="228"/>
    </row>
    <row r="277" s="212" customFormat="1" ht="15" spans="1:13">
      <c r="A277" s="219"/>
      <c r="B277" s="219"/>
      <c r="C277" s="91">
        <f t="shared" si="150"/>
        <v>15</v>
      </c>
      <c r="D277" s="91">
        <f t="shared" si="151"/>
        <v>15</v>
      </c>
      <c r="E277" s="216">
        <v>1</v>
      </c>
      <c r="F277" s="91" t="str">
        <f t="shared" si="152"/>
        <v>1'h0</v>
      </c>
      <c r="G277" s="219" t="s">
        <v>17</v>
      </c>
      <c r="H277" s="220" t="s">
        <v>18</v>
      </c>
      <c r="I277" s="220" t="s">
        <v>19</v>
      </c>
      <c r="J277" s="216">
        <v>0</v>
      </c>
      <c r="K277" s="91" t="str">
        <f t="shared" si="153"/>
        <v>0</v>
      </c>
      <c r="L277" s="91">
        <f t="shared" si="154"/>
        <v>0</v>
      </c>
      <c r="M277" s="228"/>
    </row>
    <row r="278" s="212" customFormat="1" ht="15" spans="1:13">
      <c r="A278" s="219"/>
      <c r="B278" s="219"/>
      <c r="C278" s="91">
        <f t="shared" si="150"/>
        <v>8</v>
      </c>
      <c r="D278" s="91">
        <f t="shared" si="151"/>
        <v>14</v>
      </c>
      <c r="E278" s="216">
        <v>7</v>
      </c>
      <c r="F278" s="91" t="str">
        <f t="shared" si="152"/>
        <v>7'h0</v>
      </c>
      <c r="G278" s="216" t="s">
        <v>20</v>
      </c>
      <c r="H278" s="220" t="s">
        <v>204</v>
      </c>
      <c r="I278" s="220" t="s">
        <v>22</v>
      </c>
      <c r="J278" s="216">
        <v>0</v>
      </c>
      <c r="K278" s="91" t="str">
        <f t="shared" si="153"/>
        <v>0</v>
      </c>
      <c r="L278" s="91">
        <f t="shared" si="154"/>
        <v>0</v>
      </c>
      <c r="M278" s="228"/>
    </row>
    <row r="279" s="212" customFormat="1" ht="15" spans="1:13">
      <c r="A279" s="219"/>
      <c r="B279" s="219"/>
      <c r="C279" s="91">
        <f t="shared" si="150"/>
        <v>7</v>
      </c>
      <c r="D279" s="91">
        <f t="shared" si="151"/>
        <v>7</v>
      </c>
      <c r="E279" s="216">
        <v>1</v>
      </c>
      <c r="F279" s="91" t="str">
        <f t="shared" si="152"/>
        <v>1'h0</v>
      </c>
      <c r="G279" s="216" t="s">
        <v>17</v>
      </c>
      <c r="H279" s="220" t="s">
        <v>18</v>
      </c>
      <c r="I279" s="220" t="s">
        <v>19</v>
      </c>
      <c r="J279" s="216">
        <v>0</v>
      </c>
      <c r="K279" s="91">
        <v>0</v>
      </c>
      <c r="L279" s="91">
        <f t="shared" si="154"/>
        <v>0</v>
      </c>
      <c r="M279" s="228"/>
    </row>
    <row r="280" s="212" customFormat="1" ht="15" spans="1:13">
      <c r="A280" s="219"/>
      <c r="B280" s="219"/>
      <c r="C280" s="91">
        <f>E272-32</f>
        <v>0</v>
      </c>
      <c r="D280" s="91">
        <f t="shared" si="151"/>
        <v>6</v>
      </c>
      <c r="E280" s="216">
        <v>7</v>
      </c>
      <c r="F280" s="91" t="str">
        <f t="shared" si="152"/>
        <v>7'h0</v>
      </c>
      <c r="G280" s="216" t="s">
        <v>20</v>
      </c>
      <c r="H280" s="220" t="s">
        <v>205</v>
      </c>
      <c r="I280" s="220" t="s">
        <v>22</v>
      </c>
      <c r="J280" s="216">
        <v>0</v>
      </c>
      <c r="K280" s="91">
        <v>0</v>
      </c>
      <c r="L280" s="91">
        <f t="shared" si="154"/>
        <v>0</v>
      </c>
      <c r="M280" s="228"/>
    </row>
    <row r="281" s="212" customFormat="1" ht="15" spans="1:13">
      <c r="A281" s="84" t="s">
        <v>13</v>
      </c>
      <c r="B281" s="84" t="s">
        <v>206</v>
      </c>
      <c r="C281" s="213"/>
      <c r="D281" s="213"/>
      <c r="E281" s="213">
        <f>SUM(E282:E289)</f>
        <v>32</v>
      </c>
      <c r="F281" s="221" t="str">
        <f>CONCATENATE("32'h",K281)</f>
        <v>32'h00000000</v>
      </c>
      <c r="G281" s="221"/>
      <c r="H281" s="222" t="s">
        <v>207</v>
      </c>
      <c r="I281" s="222"/>
      <c r="J281" s="213"/>
      <c r="K281" s="213" t="str">
        <f>UPPER(DEC2HEX(L281,8))</f>
        <v>00000000</v>
      </c>
      <c r="L281" s="213">
        <f>SUM(L282:L289)</f>
        <v>0</v>
      </c>
      <c r="M281" s="227" t="s">
        <v>201</v>
      </c>
    </row>
    <row r="282" s="212" customFormat="1" ht="15" spans="1:13">
      <c r="A282" s="223"/>
      <c r="B282" s="223"/>
      <c r="C282" s="91">
        <f t="shared" ref="C282:C288" si="155">D283+1</f>
        <v>31</v>
      </c>
      <c r="D282" s="91">
        <f t="shared" ref="D282:D289" si="156">C282+E282-1</f>
        <v>31</v>
      </c>
      <c r="E282" s="216">
        <v>1</v>
      </c>
      <c r="F282" s="91" t="str">
        <f t="shared" ref="F282:F289" si="157">CONCATENATE(E282,"'h",K282)</f>
        <v>1'h0</v>
      </c>
      <c r="G282" s="219" t="s">
        <v>17</v>
      </c>
      <c r="H282" s="220" t="s">
        <v>18</v>
      </c>
      <c r="I282" s="220" t="s">
        <v>19</v>
      </c>
      <c r="J282" s="216">
        <v>0</v>
      </c>
      <c r="K282" s="91" t="str">
        <f t="shared" ref="K282:K287" si="158">UPPER(DEC2HEX((J282)))</f>
        <v>0</v>
      </c>
      <c r="L282" s="91">
        <f t="shared" ref="L282:L289" si="159">J282*(2^C282)</f>
        <v>0</v>
      </c>
      <c r="M282" s="228"/>
    </row>
    <row r="283" s="212" customFormat="1" ht="15" spans="1:13">
      <c r="A283" s="223"/>
      <c r="B283" s="223"/>
      <c r="C283" s="91">
        <f t="shared" si="155"/>
        <v>24</v>
      </c>
      <c r="D283" s="91">
        <f t="shared" si="156"/>
        <v>30</v>
      </c>
      <c r="E283" s="216">
        <v>7</v>
      </c>
      <c r="F283" s="91" t="str">
        <f t="shared" si="157"/>
        <v>7'h0</v>
      </c>
      <c r="G283" s="216" t="s">
        <v>20</v>
      </c>
      <c r="H283" s="220" t="s">
        <v>208</v>
      </c>
      <c r="I283" s="220" t="s">
        <v>22</v>
      </c>
      <c r="J283" s="216">
        <v>0</v>
      </c>
      <c r="K283" s="91" t="str">
        <f t="shared" si="158"/>
        <v>0</v>
      </c>
      <c r="L283" s="91">
        <f t="shared" si="159"/>
        <v>0</v>
      </c>
      <c r="M283" s="228"/>
    </row>
    <row r="284" s="212" customFormat="1" ht="15" spans="1:13">
      <c r="A284" s="223"/>
      <c r="B284" s="223"/>
      <c r="C284" s="91">
        <f t="shared" si="155"/>
        <v>23</v>
      </c>
      <c r="D284" s="91">
        <f t="shared" si="156"/>
        <v>23</v>
      </c>
      <c r="E284" s="216">
        <v>1</v>
      </c>
      <c r="F284" s="91" t="str">
        <f t="shared" si="157"/>
        <v>1'h0</v>
      </c>
      <c r="G284" s="216" t="s">
        <v>17</v>
      </c>
      <c r="H284" s="220" t="s">
        <v>18</v>
      </c>
      <c r="I284" s="220" t="s">
        <v>19</v>
      </c>
      <c r="J284" s="216">
        <v>0</v>
      </c>
      <c r="K284" s="91" t="str">
        <f t="shared" si="158"/>
        <v>0</v>
      </c>
      <c r="L284" s="91">
        <f t="shared" si="159"/>
        <v>0</v>
      </c>
      <c r="M284" s="228"/>
    </row>
    <row r="285" s="212" customFormat="1" ht="15" spans="1:13">
      <c r="A285" s="219"/>
      <c r="B285" s="219"/>
      <c r="C285" s="91">
        <f t="shared" si="155"/>
        <v>16</v>
      </c>
      <c r="D285" s="91">
        <f t="shared" si="156"/>
        <v>22</v>
      </c>
      <c r="E285" s="216">
        <v>7</v>
      </c>
      <c r="F285" s="91" t="str">
        <f t="shared" si="157"/>
        <v>7'h0</v>
      </c>
      <c r="G285" s="216" t="s">
        <v>20</v>
      </c>
      <c r="H285" s="220" t="s">
        <v>209</v>
      </c>
      <c r="I285" s="220" t="s">
        <v>22</v>
      </c>
      <c r="J285" s="216">
        <v>0</v>
      </c>
      <c r="K285" s="91" t="str">
        <f t="shared" si="158"/>
        <v>0</v>
      </c>
      <c r="L285" s="91">
        <f t="shared" si="159"/>
        <v>0</v>
      </c>
      <c r="M285" s="228"/>
    </row>
    <row r="286" s="212" customFormat="1" ht="15" spans="1:13">
      <c r="A286" s="219"/>
      <c r="B286" s="219"/>
      <c r="C286" s="91">
        <f t="shared" si="155"/>
        <v>15</v>
      </c>
      <c r="D286" s="91">
        <f t="shared" si="156"/>
        <v>15</v>
      </c>
      <c r="E286" s="216">
        <v>1</v>
      </c>
      <c r="F286" s="91" t="str">
        <f t="shared" si="157"/>
        <v>1'h0</v>
      </c>
      <c r="G286" s="219" t="s">
        <v>17</v>
      </c>
      <c r="H286" s="220" t="s">
        <v>18</v>
      </c>
      <c r="I286" s="220" t="s">
        <v>19</v>
      </c>
      <c r="J286" s="216">
        <v>0</v>
      </c>
      <c r="K286" s="91" t="str">
        <f t="shared" si="158"/>
        <v>0</v>
      </c>
      <c r="L286" s="91">
        <f t="shared" si="159"/>
        <v>0</v>
      </c>
      <c r="M286" s="228"/>
    </row>
    <row r="287" s="212" customFormat="1" ht="15" spans="1:13">
      <c r="A287" s="219"/>
      <c r="B287" s="219"/>
      <c r="C287" s="91">
        <f t="shared" si="155"/>
        <v>8</v>
      </c>
      <c r="D287" s="91">
        <f t="shared" si="156"/>
        <v>14</v>
      </c>
      <c r="E287" s="216">
        <v>7</v>
      </c>
      <c r="F287" s="91" t="str">
        <f t="shared" si="157"/>
        <v>7'h0</v>
      </c>
      <c r="G287" s="216" t="s">
        <v>20</v>
      </c>
      <c r="H287" s="220" t="s">
        <v>210</v>
      </c>
      <c r="I287" s="220" t="s">
        <v>22</v>
      </c>
      <c r="J287" s="216">
        <v>0</v>
      </c>
      <c r="K287" s="91" t="str">
        <f t="shared" si="158"/>
        <v>0</v>
      </c>
      <c r="L287" s="91">
        <f t="shared" si="159"/>
        <v>0</v>
      </c>
      <c r="M287" s="228"/>
    </row>
    <row r="288" s="212" customFormat="1" ht="15" spans="1:13">
      <c r="A288" s="219"/>
      <c r="B288" s="219"/>
      <c r="C288" s="91">
        <f t="shared" si="155"/>
        <v>7</v>
      </c>
      <c r="D288" s="91">
        <f t="shared" si="156"/>
        <v>7</v>
      </c>
      <c r="E288" s="216">
        <v>1</v>
      </c>
      <c r="F288" s="91" t="str">
        <f t="shared" si="157"/>
        <v>1'h0</v>
      </c>
      <c r="G288" s="216" t="s">
        <v>17</v>
      </c>
      <c r="H288" s="220" t="s">
        <v>18</v>
      </c>
      <c r="I288" s="220" t="s">
        <v>19</v>
      </c>
      <c r="J288" s="216">
        <v>0</v>
      </c>
      <c r="K288" s="91">
        <v>0</v>
      </c>
      <c r="L288" s="91">
        <f t="shared" si="159"/>
        <v>0</v>
      </c>
      <c r="M288" s="228"/>
    </row>
    <row r="289" s="212" customFormat="1" ht="15" spans="1:13">
      <c r="A289" s="219"/>
      <c r="B289" s="219"/>
      <c r="C289" s="91">
        <f>E281-32</f>
        <v>0</v>
      </c>
      <c r="D289" s="91">
        <f t="shared" si="156"/>
        <v>6</v>
      </c>
      <c r="E289" s="216">
        <v>7</v>
      </c>
      <c r="F289" s="91" t="str">
        <f t="shared" si="157"/>
        <v>7'h0</v>
      </c>
      <c r="G289" s="216" t="s">
        <v>20</v>
      </c>
      <c r="H289" s="220" t="s">
        <v>211</v>
      </c>
      <c r="I289" s="220" t="s">
        <v>22</v>
      </c>
      <c r="J289" s="216">
        <v>0</v>
      </c>
      <c r="K289" s="91">
        <v>0</v>
      </c>
      <c r="L289" s="91">
        <f t="shared" si="159"/>
        <v>0</v>
      </c>
      <c r="M289" s="228"/>
    </row>
    <row r="290" s="212" customFormat="1" ht="15" spans="1:13">
      <c r="A290" s="84" t="s">
        <v>13</v>
      </c>
      <c r="B290" s="84" t="s">
        <v>212</v>
      </c>
      <c r="C290" s="213"/>
      <c r="D290" s="213"/>
      <c r="E290" s="213">
        <f>SUM(E291:E298)</f>
        <v>32</v>
      </c>
      <c r="F290" s="221" t="str">
        <f>CONCATENATE("32'h",K290)</f>
        <v>32'h00000000</v>
      </c>
      <c r="G290" s="221"/>
      <c r="H290" s="222" t="s">
        <v>213</v>
      </c>
      <c r="I290" s="222"/>
      <c r="J290" s="213"/>
      <c r="K290" s="213" t="str">
        <f>UPPER(DEC2HEX(L290,8))</f>
        <v>00000000</v>
      </c>
      <c r="L290" s="213">
        <f>SUM(L291:L298)</f>
        <v>0</v>
      </c>
      <c r="M290" s="227" t="s">
        <v>201</v>
      </c>
    </row>
    <row r="291" s="212" customFormat="1" ht="15" spans="1:13">
      <c r="A291" s="223"/>
      <c r="B291" s="223"/>
      <c r="C291" s="91">
        <f t="shared" ref="C291:C297" si="160">D292+1</f>
        <v>31</v>
      </c>
      <c r="D291" s="91">
        <f t="shared" ref="D291:D298" si="161">C291+E291-1</f>
        <v>31</v>
      </c>
      <c r="E291" s="216">
        <v>1</v>
      </c>
      <c r="F291" s="91" t="str">
        <f t="shared" ref="F291:F298" si="162">CONCATENATE(E291,"'h",K291)</f>
        <v>1'h0</v>
      </c>
      <c r="G291" s="219" t="s">
        <v>17</v>
      </c>
      <c r="H291" s="220" t="s">
        <v>18</v>
      </c>
      <c r="I291" s="220" t="s">
        <v>19</v>
      </c>
      <c r="J291" s="216">
        <v>0</v>
      </c>
      <c r="K291" s="91" t="str">
        <f t="shared" ref="K291:K296" si="163">UPPER(DEC2HEX((J291)))</f>
        <v>0</v>
      </c>
      <c r="L291" s="91">
        <f t="shared" ref="L291:L298" si="164">J291*(2^C291)</f>
        <v>0</v>
      </c>
      <c r="M291" s="228"/>
    </row>
    <row r="292" s="212" customFormat="1" ht="15" spans="1:13">
      <c r="A292" s="223"/>
      <c r="B292" s="223"/>
      <c r="C292" s="91">
        <f t="shared" si="160"/>
        <v>24</v>
      </c>
      <c r="D292" s="91">
        <f t="shared" si="161"/>
        <v>30</v>
      </c>
      <c r="E292" s="216">
        <v>7</v>
      </c>
      <c r="F292" s="91" t="str">
        <f t="shared" si="162"/>
        <v>7'h0</v>
      </c>
      <c r="G292" s="216" t="s">
        <v>20</v>
      </c>
      <c r="H292" s="220" t="s">
        <v>214</v>
      </c>
      <c r="I292" s="220" t="s">
        <v>22</v>
      </c>
      <c r="J292" s="216">
        <v>0</v>
      </c>
      <c r="K292" s="91" t="str">
        <f t="shared" si="163"/>
        <v>0</v>
      </c>
      <c r="L292" s="91">
        <f t="shared" si="164"/>
        <v>0</v>
      </c>
      <c r="M292" s="228"/>
    </row>
    <row r="293" s="212" customFormat="1" ht="15" spans="1:13">
      <c r="A293" s="223"/>
      <c r="B293" s="223"/>
      <c r="C293" s="91">
        <f t="shared" si="160"/>
        <v>23</v>
      </c>
      <c r="D293" s="91">
        <f t="shared" si="161"/>
        <v>23</v>
      </c>
      <c r="E293" s="216">
        <v>1</v>
      </c>
      <c r="F293" s="91" t="str">
        <f t="shared" si="162"/>
        <v>1'h0</v>
      </c>
      <c r="G293" s="216" t="s">
        <v>17</v>
      </c>
      <c r="H293" s="220" t="s">
        <v>18</v>
      </c>
      <c r="I293" s="220" t="s">
        <v>19</v>
      </c>
      <c r="J293" s="216">
        <v>0</v>
      </c>
      <c r="K293" s="91" t="str">
        <f t="shared" si="163"/>
        <v>0</v>
      </c>
      <c r="L293" s="91">
        <f t="shared" si="164"/>
        <v>0</v>
      </c>
      <c r="M293" s="228"/>
    </row>
    <row r="294" s="212" customFormat="1" ht="15" spans="1:13">
      <c r="A294" s="219"/>
      <c r="B294" s="219"/>
      <c r="C294" s="91">
        <f t="shared" si="160"/>
        <v>16</v>
      </c>
      <c r="D294" s="91">
        <f t="shared" si="161"/>
        <v>22</v>
      </c>
      <c r="E294" s="216">
        <v>7</v>
      </c>
      <c r="F294" s="91" t="str">
        <f t="shared" si="162"/>
        <v>7'h0</v>
      </c>
      <c r="G294" s="216" t="s">
        <v>20</v>
      </c>
      <c r="H294" s="220" t="s">
        <v>215</v>
      </c>
      <c r="I294" s="220" t="s">
        <v>22</v>
      </c>
      <c r="J294" s="216">
        <v>0</v>
      </c>
      <c r="K294" s="91" t="str">
        <f t="shared" si="163"/>
        <v>0</v>
      </c>
      <c r="L294" s="91">
        <f t="shared" si="164"/>
        <v>0</v>
      </c>
      <c r="M294" s="228"/>
    </row>
    <row r="295" s="212" customFormat="1" ht="15" spans="1:13">
      <c r="A295" s="219"/>
      <c r="B295" s="219"/>
      <c r="C295" s="91">
        <f t="shared" si="160"/>
        <v>15</v>
      </c>
      <c r="D295" s="91">
        <f t="shared" si="161"/>
        <v>15</v>
      </c>
      <c r="E295" s="216">
        <v>1</v>
      </c>
      <c r="F295" s="91" t="str">
        <f t="shared" si="162"/>
        <v>1'h0</v>
      </c>
      <c r="G295" s="219" t="s">
        <v>17</v>
      </c>
      <c r="H295" s="220" t="s">
        <v>18</v>
      </c>
      <c r="I295" s="220" t="s">
        <v>19</v>
      </c>
      <c r="J295" s="216">
        <v>0</v>
      </c>
      <c r="K295" s="91" t="str">
        <f t="shared" si="163"/>
        <v>0</v>
      </c>
      <c r="L295" s="91">
        <f t="shared" si="164"/>
        <v>0</v>
      </c>
      <c r="M295" s="228"/>
    </row>
    <row r="296" s="212" customFormat="1" ht="15" spans="1:13">
      <c r="A296" s="219"/>
      <c r="B296" s="219"/>
      <c r="C296" s="91">
        <f t="shared" si="160"/>
        <v>8</v>
      </c>
      <c r="D296" s="91">
        <f t="shared" si="161"/>
        <v>14</v>
      </c>
      <c r="E296" s="216">
        <v>7</v>
      </c>
      <c r="F296" s="91" t="str">
        <f t="shared" si="162"/>
        <v>7'h0</v>
      </c>
      <c r="G296" s="216" t="s">
        <v>20</v>
      </c>
      <c r="H296" s="220" t="s">
        <v>216</v>
      </c>
      <c r="I296" s="220" t="s">
        <v>22</v>
      </c>
      <c r="J296" s="216">
        <v>0</v>
      </c>
      <c r="K296" s="91" t="str">
        <f t="shared" si="163"/>
        <v>0</v>
      </c>
      <c r="L296" s="91">
        <f t="shared" si="164"/>
        <v>0</v>
      </c>
      <c r="M296" s="228"/>
    </row>
    <row r="297" s="212" customFormat="1" ht="15" spans="1:13">
      <c r="A297" s="219"/>
      <c r="B297" s="219"/>
      <c r="C297" s="91">
        <f t="shared" si="160"/>
        <v>7</v>
      </c>
      <c r="D297" s="91">
        <f t="shared" si="161"/>
        <v>7</v>
      </c>
      <c r="E297" s="216">
        <v>1</v>
      </c>
      <c r="F297" s="91" t="str">
        <f t="shared" si="162"/>
        <v>1'h0</v>
      </c>
      <c r="G297" s="216" t="s">
        <v>17</v>
      </c>
      <c r="H297" s="220" t="s">
        <v>18</v>
      </c>
      <c r="I297" s="220" t="s">
        <v>19</v>
      </c>
      <c r="J297" s="216">
        <v>0</v>
      </c>
      <c r="K297" s="91">
        <v>0</v>
      </c>
      <c r="L297" s="91">
        <f t="shared" si="164"/>
        <v>0</v>
      </c>
      <c r="M297" s="228"/>
    </row>
    <row r="298" s="212" customFormat="1" ht="15" spans="1:13">
      <c r="A298" s="219"/>
      <c r="B298" s="219"/>
      <c r="C298" s="91">
        <f>E290-32</f>
        <v>0</v>
      </c>
      <c r="D298" s="91">
        <f t="shared" si="161"/>
        <v>6</v>
      </c>
      <c r="E298" s="216">
        <v>7</v>
      </c>
      <c r="F298" s="91" t="str">
        <f t="shared" si="162"/>
        <v>7'h0</v>
      </c>
      <c r="G298" s="216" t="s">
        <v>20</v>
      </c>
      <c r="H298" s="220" t="s">
        <v>217</v>
      </c>
      <c r="I298" s="220" t="s">
        <v>22</v>
      </c>
      <c r="J298" s="216">
        <v>0</v>
      </c>
      <c r="K298" s="91">
        <v>0</v>
      </c>
      <c r="L298" s="91">
        <f t="shared" si="164"/>
        <v>0</v>
      </c>
      <c r="M298" s="228"/>
    </row>
    <row r="299" s="212" customFormat="1" ht="15" spans="1:13">
      <c r="A299" s="84" t="s">
        <v>13</v>
      </c>
      <c r="B299" s="84" t="s">
        <v>218</v>
      </c>
      <c r="C299" s="213"/>
      <c r="D299" s="213"/>
      <c r="E299" s="213">
        <f>SUM(E300:E307)</f>
        <v>32</v>
      </c>
      <c r="F299" s="221" t="str">
        <f>CONCATENATE("32'h",K299)</f>
        <v>32'h00000000</v>
      </c>
      <c r="G299" s="221"/>
      <c r="H299" s="222" t="s">
        <v>219</v>
      </c>
      <c r="I299" s="222"/>
      <c r="J299" s="213"/>
      <c r="K299" s="213" t="str">
        <f>UPPER(DEC2HEX(L299,8))</f>
        <v>00000000</v>
      </c>
      <c r="L299" s="213">
        <f>SUM(L300:L307)</f>
        <v>0</v>
      </c>
      <c r="M299" s="227" t="s">
        <v>201</v>
      </c>
    </row>
    <row r="300" s="212" customFormat="1" ht="15" spans="1:13">
      <c r="A300" s="223"/>
      <c r="B300" s="223"/>
      <c r="C300" s="91">
        <f t="shared" ref="C300:C306" si="165">D301+1</f>
        <v>31</v>
      </c>
      <c r="D300" s="91">
        <f t="shared" ref="D300:D307" si="166">C300+E300-1</f>
        <v>31</v>
      </c>
      <c r="E300" s="216">
        <v>1</v>
      </c>
      <c r="F300" s="91" t="str">
        <f t="shared" ref="F300:F307" si="167">CONCATENATE(E300,"'h",K300)</f>
        <v>1'h0</v>
      </c>
      <c r="G300" s="219" t="s">
        <v>17</v>
      </c>
      <c r="H300" s="220" t="s">
        <v>18</v>
      </c>
      <c r="I300" s="220" t="s">
        <v>19</v>
      </c>
      <c r="J300" s="216">
        <v>0</v>
      </c>
      <c r="K300" s="91" t="str">
        <f t="shared" ref="K300:K305" si="168">UPPER(DEC2HEX((J300)))</f>
        <v>0</v>
      </c>
      <c r="L300" s="91">
        <f t="shared" ref="L300:L307" si="169">J300*(2^C300)</f>
        <v>0</v>
      </c>
      <c r="M300" s="228"/>
    </row>
    <row r="301" s="212" customFormat="1" ht="15" spans="1:13">
      <c r="A301" s="223"/>
      <c r="B301" s="223"/>
      <c r="C301" s="91">
        <f t="shared" si="165"/>
        <v>24</v>
      </c>
      <c r="D301" s="91">
        <f t="shared" si="166"/>
        <v>30</v>
      </c>
      <c r="E301" s="216">
        <v>7</v>
      </c>
      <c r="F301" s="91" t="str">
        <f t="shared" si="167"/>
        <v>7'h0</v>
      </c>
      <c r="G301" s="216" t="s">
        <v>20</v>
      </c>
      <c r="H301" s="220" t="s">
        <v>220</v>
      </c>
      <c r="I301" s="220" t="s">
        <v>22</v>
      </c>
      <c r="J301" s="216">
        <v>0</v>
      </c>
      <c r="K301" s="91" t="str">
        <f t="shared" si="168"/>
        <v>0</v>
      </c>
      <c r="L301" s="91">
        <f t="shared" si="169"/>
        <v>0</v>
      </c>
      <c r="M301" s="228"/>
    </row>
    <row r="302" s="212" customFormat="1" ht="15" spans="1:13">
      <c r="A302" s="223"/>
      <c r="B302" s="223"/>
      <c r="C302" s="91">
        <f t="shared" si="165"/>
        <v>23</v>
      </c>
      <c r="D302" s="91">
        <f t="shared" si="166"/>
        <v>23</v>
      </c>
      <c r="E302" s="216">
        <v>1</v>
      </c>
      <c r="F302" s="91" t="str">
        <f t="shared" si="167"/>
        <v>1'h0</v>
      </c>
      <c r="G302" s="216" t="s">
        <v>17</v>
      </c>
      <c r="H302" s="220" t="s">
        <v>18</v>
      </c>
      <c r="I302" s="220" t="s">
        <v>19</v>
      </c>
      <c r="J302" s="216">
        <v>0</v>
      </c>
      <c r="K302" s="91" t="str">
        <f t="shared" si="168"/>
        <v>0</v>
      </c>
      <c r="L302" s="91">
        <f t="shared" si="169"/>
        <v>0</v>
      </c>
      <c r="M302" s="228"/>
    </row>
    <row r="303" s="212" customFormat="1" ht="15" spans="1:13">
      <c r="A303" s="219"/>
      <c r="B303" s="219"/>
      <c r="C303" s="91">
        <f t="shared" si="165"/>
        <v>16</v>
      </c>
      <c r="D303" s="91">
        <f t="shared" si="166"/>
        <v>22</v>
      </c>
      <c r="E303" s="216">
        <v>7</v>
      </c>
      <c r="F303" s="91" t="str">
        <f t="shared" si="167"/>
        <v>7'h0</v>
      </c>
      <c r="G303" s="216" t="s">
        <v>20</v>
      </c>
      <c r="H303" s="220" t="s">
        <v>221</v>
      </c>
      <c r="I303" s="220" t="s">
        <v>22</v>
      </c>
      <c r="J303" s="216">
        <v>0</v>
      </c>
      <c r="K303" s="91" t="str">
        <f t="shared" si="168"/>
        <v>0</v>
      </c>
      <c r="L303" s="91">
        <f t="shared" si="169"/>
        <v>0</v>
      </c>
      <c r="M303" s="228"/>
    </row>
    <row r="304" s="212" customFormat="1" ht="15" spans="1:13">
      <c r="A304" s="219"/>
      <c r="B304" s="219"/>
      <c r="C304" s="91">
        <f t="shared" si="165"/>
        <v>15</v>
      </c>
      <c r="D304" s="91">
        <f t="shared" si="166"/>
        <v>15</v>
      </c>
      <c r="E304" s="216">
        <v>1</v>
      </c>
      <c r="F304" s="91" t="str">
        <f t="shared" si="167"/>
        <v>1'h0</v>
      </c>
      <c r="G304" s="219" t="s">
        <v>17</v>
      </c>
      <c r="H304" s="220" t="s">
        <v>18</v>
      </c>
      <c r="I304" s="220" t="s">
        <v>19</v>
      </c>
      <c r="J304" s="216">
        <v>0</v>
      </c>
      <c r="K304" s="91" t="str">
        <f t="shared" si="168"/>
        <v>0</v>
      </c>
      <c r="L304" s="91">
        <f t="shared" si="169"/>
        <v>0</v>
      </c>
      <c r="M304" s="228"/>
    </row>
    <row r="305" s="212" customFormat="1" ht="15" spans="1:13">
      <c r="A305" s="219"/>
      <c r="B305" s="219"/>
      <c r="C305" s="91">
        <f t="shared" si="165"/>
        <v>8</v>
      </c>
      <c r="D305" s="91">
        <f t="shared" si="166"/>
        <v>14</v>
      </c>
      <c r="E305" s="216">
        <v>7</v>
      </c>
      <c r="F305" s="91" t="str">
        <f t="shared" si="167"/>
        <v>7'h0</v>
      </c>
      <c r="G305" s="216" t="s">
        <v>20</v>
      </c>
      <c r="H305" s="220" t="s">
        <v>222</v>
      </c>
      <c r="I305" s="220" t="s">
        <v>22</v>
      </c>
      <c r="J305" s="216">
        <v>0</v>
      </c>
      <c r="K305" s="91" t="str">
        <f t="shared" si="168"/>
        <v>0</v>
      </c>
      <c r="L305" s="91">
        <f t="shared" si="169"/>
        <v>0</v>
      </c>
      <c r="M305" s="228"/>
    </row>
    <row r="306" s="212" customFormat="1" ht="15" spans="1:13">
      <c r="A306" s="219"/>
      <c r="B306" s="219"/>
      <c r="C306" s="91">
        <f t="shared" si="165"/>
        <v>7</v>
      </c>
      <c r="D306" s="91">
        <f t="shared" si="166"/>
        <v>7</v>
      </c>
      <c r="E306" s="216">
        <v>1</v>
      </c>
      <c r="F306" s="91" t="str">
        <f t="shared" si="167"/>
        <v>1'h0</v>
      </c>
      <c r="G306" s="216" t="s">
        <v>17</v>
      </c>
      <c r="H306" s="220" t="s">
        <v>18</v>
      </c>
      <c r="I306" s="220" t="s">
        <v>19</v>
      </c>
      <c r="J306" s="216">
        <v>0</v>
      </c>
      <c r="K306" s="91">
        <v>0</v>
      </c>
      <c r="L306" s="91">
        <f t="shared" si="169"/>
        <v>0</v>
      </c>
      <c r="M306" s="228"/>
    </row>
    <row r="307" s="212" customFormat="1" ht="15" spans="1:13">
      <c r="A307" s="219"/>
      <c r="B307" s="219"/>
      <c r="C307" s="91">
        <f>E299-32</f>
        <v>0</v>
      </c>
      <c r="D307" s="91">
        <f t="shared" si="166"/>
        <v>6</v>
      </c>
      <c r="E307" s="216">
        <v>7</v>
      </c>
      <c r="F307" s="91" t="str">
        <f t="shared" si="167"/>
        <v>7'h0</v>
      </c>
      <c r="G307" s="216" t="s">
        <v>20</v>
      </c>
      <c r="H307" s="220" t="s">
        <v>223</v>
      </c>
      <c r="I307" s="220" t="s">
        <v>22</v>
      </c>
      <c r="J307" s="216">
        <v>0</v>
      </c>
      <c r="K307" s="91">
        <v>0</v>
      </c>
      <c r="L307" s="91">
        <f t="shared" si="169"/>
        <v>0</v>
      </c>
      <c r="M307" s="228"/>
    </row>
    <row r="308" s="212" customFormat="1" ht="15" spans="1:13">
      <c r="A308" s="84" t="s">
        <v>13</v>
      </c>
      <c r="B308" s="84" t="s">
        <v>224</v>
      </c>
      <c r="C308" s="213"/>
      <c r="D308" s="213"/>
      <c r="E308" s="213">
        <f>SUM(E309:E316)</f>
        <v>32</v>
      </c>
      <c r="F308" s="221" t="str">
        <f>CONCATENATE("32'h",K308)</f>
        <v>32'h00000000</v>
      </c>
      <c r="G308" s="221"/>
      <c r="H308" s="222" t="s">
        <v>225</v>
      </c>
      <c r="I308" s="222"/>
      <c r="J308" s="213"/>
      <c r="K308" s="213" t="str">
        <f>UPPER(DEC2HEX(L308,8))</f>
        <v>00000000</v>
      </c>
      <c r="L308" s="213">
        <f>SUM(L309:L316)</f>
        <v>0</v>
      </c>
      <c r="M308" s="227" t="s">
        <v>201</v>
      </c>
    </row>
    <row r="309" s="212" customFormat="1" ht="15" spans="1:13">
      <c r="A309" s="223"/>
      <c r="B309" s="223"/>
      <c r="C309" s="91">
        <f t="shared" ref="C309:C315" si="170">D310+1</f>
        <v>31</v>
      </c>
      <c r="D309" s="91">
        <f t="shared" ref="D309:D316" si="171">C309+E309-1</f>
        <v>31</v>
      </c>
      <c r="E309" s="216">
        <v>1</v>
      </c>
      <c r="F309" s="91" t="str">
        <f t="shared" ref="F309:F316" si="172">CONCATENATE(E309,"'h",K309)</f>
        <v>1'h0</v>
      </c>
      <c r="G309" s="219" t="s">
        <v>17</v>
      </c>
      <c r="H309" s="220" t="s">
        <v>18</v>
      </c>
      <c r="I309" s="220" t="s">
        <v>19</v>
      </c>
      <c r="J309" s="216">
        <v>0</v>
      </c>
      <c r="K309" s="91" t="str">
        <f t="shared" ref="K309:K314" si="173">UPPER(DEC2HEX((J309)))</f>
        <v>0</v>
      </c>
      <c r="L309" s="91">
        <f t="shared" ref="L309:L316" si="174">J309*(2^C309)</f>
        <v>0</v>
      </c>
      <c r="M309" s="228"/>
    </row>
    <row r="310" s="212" customFormat="1" ht="15" spans="1:13">
      <c r="A310" s="223"/>
      <c r="B310" s="223"/>
      <c r="C310" s="91">
        <f t="shared" si="170"/>
        <v>24</v>
      </c>
      <c r="D310" s="91">
        <f t="shared" si="171"/>
        <v>30</v>
      </c>
      <c r="E310" s="216">
        <v>7</v>
      </c>
      <c r="F310" s="91" t="str">
        <f t="shared" si="172"/>
        <v>7'h0</v>
      </c>
      <c r="G310" s="216" t="s">
        <v>20</v>
      </c>
      <c r="H310" s="220" t="s">
        <v>226</v>
      </c>
      <c r="I310" s="220" t="s">
        <v>22</v>
      </c>
      <c r="J310" s="216">
        <v>0</v>
      </c>
      <c r="K310" s="91" t="str">
        <f t="shared" si="173"/>
        <v>0</v>
      </c>
      <c r="L310" s="91">
        <f t="shared" si="174"/>
        <v>0</v>
      </c>
      <c r="M310" s="228"/>
    </row>
    <row r="311" s="212" customFormat="1" ht="15" spans="1:13">
      <c r="A311" s="223"/>
      <c r="B311" s="223"/>
      <c r="C311" s="91">
        <f t="shared" si="170"/>
        <v>23</v>
      </c>
      <c r="D311" s="91">
        <f t="shared" si="171"/>
        <v>23</v>
      </c>
      <c r="E311" s="216">
        <v>1</v>
      </c>
      <c r="F311" s="91" t="str">
        <f t="shared" si="172"/>
        <v>1'h0</v>
      </c>
      <c r="G311" s="216" t="s">
        <v>17</v>
      </c>
      <c r="H311" s="220" t="s">
        <v>18</v>
      </c>
      <c r="I311" s="220" t="s">
        <v>19</v>
      </c>
      <c r="J311" s="216">
        <v>0</v>
      </c>
      <c r="K311" s="91" t="str">
        <f t="shared" si="173"/>
        <v>0</v>
      </c>
      <c r="L311" s="91">
        <f t="shared" si="174"/>
        <v>0</v>
      </c>
      <c r="M311" s="228"/>
    </row>
    <row r="312" s="212" customFormat="1" ht="15" spans="1:13">
      <c r="A312" s="219"/>
      <c r="B312" s="219"/>
      <c r="C312" s="91">
        <f t="shared" si="170"/>
        <v>16</v>
      </c>
      <c r="D312" s="91">
        <f t="shared" si="171"/>
        <v>22</v>
      </c>
      <c r="E312" s="216">
        <v>7</v>
      </c>
      <c r="F312" s="91" t="str">
        <f t="shared" si="172"/>
        <v>7'h0</v>
      </c>
      <c r="G312" s="216" t="s">
        <v>20</v>
      </c>
      <c r="H312" s="220" t="s">
        <v>227</v>
      </c>
      <c r="I312" s="220" t="s">
        <v>22</v>
      </c>
      <c r="J312" s="216">
        <v>0</v>
      </c>
      <c r="K312" s="91" t="str">
        <f t="shared" si="173"/>
        <v>0</v>
      </c>
      <c r="L312" s="91">
        <f t="shared" si="174"/>
        <v>0</v>
      </c>
      <c r="M312" s="228"/>
    </row>
    <row r="313" s="212" customFormat="1" ht="15" spans="1:13">
      <c r="A313" s="219"/>
      <c r="B313" s="219"/>
      <c r="C313" s="91">
        <f t="shared" si="170"/>
        <v>15</v>
      </c>
      <c r="D313" s="91">
        <f t="shared" si="171"/>
        <v>15</v>
      </c>
      <c r="E313" s="216">
        <v>1</v>
      </c>
      <c r="F313" s="91" t="str">
        <f t="shared" si="172"/>
        <v>1'h0</v>
      </c>
      <c r="G313" s="219" t="s">
        <v>17</v>
      </c>
      <c r="H313" s="220" t="s">
        <v>18</v>
      </c>
      <c r="I313" s="220" t="s">
        <v>19</v>
      </c>
      <c r="J313" s="216">
        <v>0</v>
      </c>
      <c r="K313" s="91" t="str">
        <f t="shared" si="173"/>
        <v>0</v>
      </c>
      <c r="L313" s="91">
        <f t="shared" si="174"/>
        <v>0</v>
      </c>
      <c r="M313" s="228"/>
    </row>
    <row r="314" s="212" customFormat="1" ht="15" spans="1:13">
      <c r="A314" s="219"/>
      <c r="B314" s="219"/>
      <c r="C314" s="91">
        <f t="shared" si="170"/>
        <v>8</v>
      </c>
      <c r="D314" s="91">
        <f t="shared" si="171"/>
        <v>14</v>
      </c>
      <c r="E314" s="216">
        <v>7</v>
      </c>
      <c r="F314" s="91" t="str">
        <f t="shared" si="172"/>
        <v>7'h0</v>
      </c>
      <c r="G314" s="216" t="s">
        <v>20</v>
      </c>
      <c r="H314" s="220" t="s">
        <v>228</v>
      </c>
      <c r="I314" s="220" t="s">
        <v>22</v>
      </c>
      <c r="J314" s="216">
        <v>0</v>
      </c>
      <c r="K314" s="91" t="str">
        <f t="shared" si="173"/>
        <v>0</v>
      </c>
      <c r="L314" s="91">
        <f t="shared" si="174"/>
        <v>0</v>
      </c>
      <c r="M314" s="228"/>
    </row>
    <row r="315" s="212" customFormat="1" ht="15" spans="1:13">
      <c r="A315" s="219"/>
      <c r="B315" s="219"/>
      <c r="C315" s="91">
        <f t="shared" si="170"/>
        <v>7</v>
      </c>
      <c r="D315" s="91">
        <f t="shared" si="171"/>
        <v>7</v>
      </c>
      <c r="E315" s="216">
        <v>1</v>
      </c>
      <c r="F315" s="91" t="str">
        <f t="shared" si="172"/>
        <v>1'h0</v>
      </c>
      <c r="G315" s="216" t="s">
        <v>17</v>
      </c>
      <c r="H315" s="220" t="s">
        <v>18</v>
      </c>
      <c r="I315" s="220" t="s">
        <v>19</v>
      </c>
      <c r="J315" s="216">
        <v>0</v>
      </c>
      <c r="K315" s="91">
        <v>0</v>
      </c>
      <c r="L315" s="91">
        <f t="shared" si="174"/>
        <v>0</v>
      </c>
      <c r="M315" s="228"/>
    </row>
    <row r="316" s="212" customFormat="1" ht="15" spans="1:13">
      <c r="A316" s="219"/>
      <c r="B316" s="219"/>
      <c r="C316" s="91">
        <f>E308-32</f>
        <v>0</v>
      </c>
      <c r="D316" s="91">
        <f t="shared" si="171"/>
        <v>6</v>
      </c>
      <c r="E316" s="216">
        <v>7</v>
      </c>
      <c r="F316" s="91" t="str">
        <f t="shared" si="172"/>
        <v>7'h0</v>
      </c>
      <c r="G316" s="216" t="s">
        <v>20</v>
      </c>
      <c r="H316" s="220" t="s">
        <v>229</v>
      </c>
      <c r="I316" s="220" t="s">
        <v>22</v>
      </c>
      <c r="J316" s="216">
        <v>0</v>
      </c>
      <c r="K316" s="91">
        <v>0</v>
      </c>
      <c r="L316" s="91">
        <f t="shared" si="174"/>
        <v>0</v>
      </c>
      <c r="M316" s="228"/>
    </row>
    <row r="317" s="212" customFormat="1" ht="15" spans="1:13">
      <c r="A317" s="84" t="s">
        <v>13</v>
      </c>
      <c r="B317" s="84" t="s">
        <v>230</v>
      </c>
      <c r="C317" s="213"/>
      <c r="D317" s="213"/>
      <c r="E317" s="213">
        <f>SUM(E318:E325)</f>
        <v>32</v>
      </c>
      <c r="F317" s="221" t="str">
        <f>CONCATENATE("32'h",K317)</f>
        <v>32'h00000000</v>
      </c>
      <c r="G317" s="221"/>
      <c r="H317" s="222" t="s">
        <v>231</v>
      </c>
      <c r="I317" s="222"/>
      <c r="J317" s="213"/>
      <c r="K317" s="213" t="str">
        <f>UPPER(DEC2HEX(L317,8))</f>
        <v>00000000</v>
      </c>
      <c r="L317" s="213">
        <f>SUM(L318:L325)</f>
        <v>0</v>
      </c>
      <c r="M317" s="227" t="s">
        <v>201</v>
      </c>
    </row>
    <row r="318" s="212" customFormat="1" ht="15" spans="1:13">
      <c r="A318" s="223"/>
      <c r="B318" s="223"/>
      <c r="C318" s="91">
        <f t="shared" ref="C318:C324" si="175">D319+1</f>
        <v>31</v>
      </c>
      <c r="D318" s="91">
        <f t="shared" ref="D318:D325" si="176">C318+E318-1</f>
        <v>31</v>
      </c>
      <c r="E318" s="216">
        <v>1</v>
      </c>
      <c r="F318" s="91" t="str">
        <f t="shared" ref="F318:F325" si="177">CONCATENATE(E318,"'h",K318)</f>
        <v>1'h0</v>
      </c>
      <c r="G318" s="219" t="s">
        <v>17</v>
      </c>
      <c r="H318" s="220" t="s">
        <v>18</v>
      </c>
      <c r="I318" s="220" t="s">
        <v>19</v>
      </c>
      <c r="J318" s="216">
        <v>0</v>
      </c>
      <c r="K318" s="91" t="str">
        <f t="shared" ref="K318:K323" si="178">UPPER(DEC2HEX((J318)))</f>
        <v>0</v>
      </c>
      <c r="L318" s="91">
        <f t="shared" ref="L318:L325" si="179">J318*(2^C318)</f>
        <v>0</v>
      </c>
      <c r="M318" s="228"/>
    </row>
    <row r="319" s="212" customFormat="1" ht="15" spans="1:13">
      <c r="A319" s="223"/>
      <c r="B319" s="223"/>
      <c r="C319" s="91">
        <f t="shared" si="175"/>
        <v>24</v>
      </c>
      <c r="D319" s="91">
        <f t="shared" si="176"/>
        <v>30</v>
      </c>
      <c r="E319" s="216">
        <v>7</v>
      </c>
      <c r="F319" s="91" t="str">
        <f t="shared" si="177"/>
        <v>7'h0</v>
      </c>
      <c r="G319" s="216" t="s">
        <v>20</v>
      </c>
      <c r="H319" s="220" t="s">
        <v>232</v>
      </c>
      <c r="I319" s="220" t="s">
        <v>22</v>
      </c>
      <c r="J319" s="216">
        <v>0</v>
      </c>
      <c r="K319" s="91" t="str">
        <f t="shared" si="178"/>
        <v>0</v>
      </c>
      <c r="L319" s="91">
        <f t="shared" si="179"/>
        <v>0</v>
      </c>
      <c r="M319" s="228"/>
    </row>
    <row r="320" s="212" customFormat="1" ht="15" spans="1:13">
      <c r="A320" s="223"/>
      <c r="B320" s="223"/>
      <c r="C320" s="91">
        <f t="shared" si="175"/>
        <v>23</v>
      </c>
      <c r="D320" s="91">
        <f t="shared" si="176"/>
        <v>23</v>
      </c>
      <c r="E320" s="216">
        <v>1</v>
      </c>
      <c r="F320" s="91" t="str">
        <f t="shared" si="177"/>
        <v>1'h0</v>
      </c>
      <c r="G320" s="216" t="s">
        <v>17</v>
      </c>
      <c r="H320" s="220" t="s">
        <v>18</v>
      </c>
      <c r="I320" s="220" t="s">
        <v>19</v>
      </c>
      <c r="J320" s="216">
        <v>0</v>
      </c>
      <c r="K320" s="91" t="str">
        <f t="shared" si="178"/>
        <v>0</v>
      </c>
      <c r="L320" s="91">
        <f t="shared" si="179"/>
        <v>0</v>
      </c>
      <c r="M320" s="228"/>
    </row>
    <row r="321" s="212" customFormat="1" ht="15" spans="1:13">
      <c r="A321" s="219"/>
      <c r="B321" s="219"/>
      <c r="C321" s="91">
        <f t="shared" si="175"/>
        <v>16</v>
      </c>
      <c r="D321" s="91">
        <f t="shared" si="176"/>
        <v>22</v>
      </c>
      <c r="E321" s="216">
        <v>7</v>
      </c>
      <c r="F321" s="91" t="str">
        <f t="shared" si="177"/>
        <v>7'h0</v>
      </c>
      <c r="G321" s="216" t="s">
        <v>20</v>
      </c>
      <c r="H321" s="220" t="s">
        <v>233</v>
      </c>
      <c r="I321" s="220" t="s">
        <v>22</v>
      </c>
      <c r="J321" s="216">
        <v>0</v>
      </c>
      <c r="K321" s="91" t="str">
        <f t="shared" si="178"/>
        <v>0</v>
      </c>
      <c r="L321" s="91">
        <f t="shared" si="179"/>
        <v>0</v>
      </c>
      <c r="M321" s="228"/>
    </row>
    <row r="322" s="212" customFormat="1" ht="15" spans="1:13">
      <c r="A322" s="219"/>
      <c r="B322" s="219"/>
      <c r="C322" s="91">
        <f t="shared" si="175"/>
        <v>15</v>
      </c>
      <c r="D322" s="91">
        <f t="shared" si="176"/>
        <v>15</v>
      </c>
      <c r="E322" s="216">
        <v>1</v>
      </c>
      <c r="F322" s="91" t="str">
        <f t="shared" si="177"/>
        <v>1'h0</v>
      </c>
      <c r="G322" s="219" t="s">
        <v>17</v>
      </c>
      <c r="H322" s="220" t="s">
        <v>18</v>
      </c>
      <c r="I322" s="220" t="s">
        <v>19</v>
      </c>
      <c r="J322" s="216">
        <v>0</v>
      </c>
      <c r="K322" s="91" t="str">
        <f t="shared" si="178"/>
        <v>0</v>
      </c>
      <c r="L322" s="91">
        <f t="shared" si="179"/>
        <v>0</v>
      </c>
      <c r="M322" s="228"/>
    </row>
    <row r="323" s="212" customFormat="1" ht="15" spans="1:13">
      <c r="A323" s="219"/>
      <c r="B323" s="219"/>
      <c r="C323" s="91">
        <f t="shared" si="175"/>
        <v>8</v>
      </c>
      <c r="D323" s="91">
        <f t="shared" si="176"/>
        <v>14</v>
      </c>
      <c r="E323" s="216">
        <v>7</v>
      </c>
      <c r="F323" s="91" t="str">
        <f t="shared" si="177"/>
        <v>7'h0</v>
      </c>
      <c r="G323" s="216" t="s">
        <v>20</v>
      </c>
      <c r="H323" s="220" t="s">
        <v>234</v>
      </c>
      <c r="I323" s="220" t="s">
        <v>22</v>
      </c>
      <c r="J323" s="216">
        <v>0</v>
      </c>
      <c r="K323" s="91" t="str">
        <f t="shared" si="178"/>
        <v>0</v>
      </c>
      <c r="L323" s="91">
        <f t="shared" si="179"/>
        <v>0</v>
      </c>
      <c r="M323" s="228"/>
    </row>
    <row r="324" s="212" customFormat="1" ht="15" spans="1:13">
      <c r="A324" s="219"/>
      <c r="B324" s="219"/>
      <c r="C324" s="91">
        <f t="shared" si="175"/>
        <v>7</v>
      </c>
      <c r="D324" s="91">
        <f t="shared" si="176"/>
        <v>7</v>
      </c>
      <c r="E324" s="216">
        <v>1</v>
      </c>
      <c r="F324" s="91" t="str">
        <f t="shared" si="177"/>
        <v>1'h0</v>
      </c>
      <c r="G324" s="216" t="s">
        <v>17</v>
      </c>
      <c r="H324" s="220" t="s">
        <v>18</v>
      </c>
      <c r="I324" s="220" t="s">
        <v>19</v>
      </c>
      <c r="J324" s="216">
        <v>0</v>
      </c>
      <c r="K324" s="91">
        <v>0</v>
      </c>
      <c r="L324" s="91">
        <f t="shared" si="179"/>
        <v>0</v>
      </c>
      <c r="M324" s="228"/>
    </row>
    <row r="325" s="212" customFormat="1" ht="15" spans="1:13">
      <c r="A325" s="219"/>
      <c r="B325" s="219"/>
      <c r="C325" s="91">
        <f>E317-32</f>
        <v>0</v>
      </c>
      <c r="D325" s="91">
        <f t="shared" si="176"/>
        <v>6</v>
      </c>
      <c r="E325" s="216">
        <v>7</v>
      </c>
      <c r="F325" s="91" t="str">
        <f t="shared" si="177"/>
        <v>7'h0</v>
      </c>
      <c r="G325" s="216" t="s">
        <v>20</v>
      </c>
      <c r="H325" s="220" t="s">
        <v>235</v>
      </c>
      <c r="I325" s="220" t="s">
        <v>22</v>
      </c>
      <c r="J325" s="216">
        <v>0</v>
      </c>
      <c r="K325" s="91">
        <v>0</v>
      </c>
      <c r="L325" s="91">
        <f t="shared" si="179"/>
        <v>0</v>
      </c>
      <c r="M325" s="228"/>
    </row>
    <row r="326" s="212" customFormat="1" ht="15" spans="1:13">
      <c r="A326" s="84" t="s">
        <v>13</v>
      </c>
      <c r="B326" s="84" t="s">
        <v>236</v>
      </c>
      <c r="C326" s="213"/>
      <c r="D326" s="213"/>
      <c r="E326" s="213">
        <f>SUM(E327:E334)</f>
        <v>32</v>
      </c>
      <c r="F326" s="221" t="str">
        <f>CONCATENATE("32'h",K326)</f>
        <v>32'h00000000</v>
      </c>
      <c r="G326" s="221"/>
      <c r="H326" s="222" t="s">
        <v>237</v>
      </c>
      <c r="I326" s="222"/>
      <c r="J326" s="213"/>
      <c r="K326" s="213" t="str">
        <f>UPPER(DEC2HEX(L326,8))</f>
        <v>00000000</v>
      </c>
      <c r="L326" s="213">
        <f>SUM(L327:L334)</f>
        <v>0</v>
      </c>
      <c r="M326" s="227" t="s">
        <v>201</v>
      </c>
    </row>
    <row r="327" s="212" customFormat="1" ht="15" spans="1:13">
      <c r="A327" s="223"/>
      <c r="B327" s="223"/>
      <c r="C327" s="91">
        <f t="shared" ref="C327:C333" si="180">D328+1</f>
        <v>31</v>
      </c>
      <c r="D327" s="91">
        <f t="shared" ref="D327:D334" si="181">C327+E327-1</f>
        <v>31</v>
      </c>
      <c r="E327" s="216">
        <v>1</v>
      </c>
      <c r="F327" s="91" t="str">
        <f t="shared" ref="F327:F334" si="182">CONCATENATE(E327,"'h",K327)</f>
        <v>1'h0</v>
      </c>
      <c r="G327" s="219" t="s">
        <v>17</v>
      </c>
      <c r="H327" s="220" t="s">
        <v>18</v>
      </c>
      <c r="I327" s="220" t="s">
        <v>19</v>
      </c>
      <c r="J327" s="216">
        <v>0</v>
      </c>
      <c r="K327" s="91" t="str">
        <f t="shared" ref="K327:K332" si="183">UPPER(DEC2HEX((J327)))</f>
        <v>0</v>
      </c>
      <c r="L327" s="91">
        <f t="shared" ref="L327:L334" si="184">J327*(2^C327)</f>
        <v>0</v>
      </c>
      <c r="M327" s="228"/>
    </row>
    <row r="328" s="212" customFormat="1" ht="15" spans="1:13">
      <c r="A328" s="223"/>
      <c r="B328" s="223"/>
      <c r="C328" s="91">
        <f t="shared" si="180"/>
        <v>24</v>
      </c>
      <c r="D328" s="91">
        <f t="shared" si="181"/>
        <v>30</v>
      </c>
      <c r="E328" s="216">
        <v>7</v>
      </c>
      <c r="F328" s="91" t="str">
        <f t="shared" si="182"/>
        <v>7'h0</v>
      </c>
      <c r="G328" s="216" t="s">
        <v>20</v>
      </c>
      <c r="H328" s="220" t="s">
        <v>238</v>
      </c>
      <c r="I328" s="220" t="s">
        <v>22</v>
      </c>
      <c r="J328" s="216">
        <v>0</v>
      </c>
      <c r="K328" s="91" t="str">
        <f t="shared" si="183"/>
        <v>0</v>
      </c>
      <c r="L328" s="91">
        <f t="shared" si="184"/>
        <v>0</v>
      </c>
      <c r="M328" s="228"/>
    </row>
    <row r="329" s="212" customFormat="1" ht="15" spans="1:13">
      <c r="A329" s="223"/>
      <c r="B329" s="223"/>
      <c r="C329" s="91">
        <f t="shared" si="180"/>
        <v>23</v>
      </c>
      <c r="D329" s="91">
        <f t="shared" si="181"/>
        <v>23</v>
      </c>
      <c r="E329" s="216">
        <v>1</v>
      </c>
      <c r="F329" s="91" t="str">
        <f t="shared" si="182"/>
        <v>1'h0</v>
      </c>
      <c r="G329" s="216" t="s">
        <v>17</v>
      </c>
      <c r="H329" s="220" t="s">
        <v>18</v>
      </c>
      <c r="I329" s="220" t="s">
        <v>19</v>
      </c>
      <c r="J329" s="216">
        <v>0</v>
      </c>
      <c r="K329" s="91" t="str">
        <f t="shared" si="183"/>
        <v>0</v>
      </c>
      <c r="L329" s="91">
        <f t="shared" si="184"/>
        <v>0</v>
      </c>
      <c r="M329" s="228"/>
    </row>
    <row r="330" s="212" customFormat="1" ht="15" spans="1:13">
      <c r="A330" s="219"/>
      <c r="B330" s="219"/>
      <c r="C330" s="91">
        <f t="shared" si="180"/>
        <v>16</v>
      </c>
      <c r="D330" s="91">
        <f t="shared" si="181"/>
        <v>22</v>
      </c>
      <c r="E330" s="216">
        <v>7</v>
      </c>
      <c r="F330" s="91" t="str">
        <f t="shared" si="182"/>
        <v>7'h0</v>
      </c>
      <c r="G330" s="216" t="s">
        <v>20</v>
      </c>
      <c r="H330" s="220" t="s">
        <v>239</v>
      </c>
      <c r="I330" s="220" t="s">
        <v>22</v>
      </c>
      <c r="J330" s="216">
        <v>0</v>
      </c>
      <c r="K330" s="91" t="str">
        <f t="shared" si="183"/>
        <v>0</v>
      </c>
      <c r="L330" s="91">
        <f t="shared" si="184"/>
        <v>0</v>
      </c>
      <c r="M330" s="228"/>
    </row>
    <row r="331" s="212" customFormat="1" ht="15" spans="1:13">
      <c r="A331" s="219"/>
      <c r="B331" s="219"/>
      <c r="C331" s="91">
        <f t="shared" si="180"/>
        <v>15</v>
      </c>
      <c r="D331" s="91">
        <f t="shared" si="181"/>
        <v>15</v>
      </c>
      <c r="E331" s="216">
        <v>1</v>
      </c>
      <c r="F331" s="91" t="str">
        <f t="shared" si="182"/>
        <v>1'h0</v>
      </c>
      <c r="G331" s="219" t="s">
        <v>17</v>
      </c>
      <c r="H331" s="220" t="s">
        <v>18</v>
      </c>
      <c r="I331" s="220" t="s">
        <v>19</v>
      </c>
      <c r="J331" s="216">
        <v>0</v>
      </c>
      <c r="K331" s="91" t="str">
        <f t="shared" si="183"/>
        <v>0</v>
      </c>
      <c r="L331" s="91">
        <f t="shared" si="184"/>
        <v>0</v>
      </c>
      <c r="M331" s="228"/>
    </row>
    <row r="332" s="212" customFormat="1" ht="15" spans="1:13">
      <c r="A332" s="219"/>
      <c r="B332" s="219"/>
      <c r="C332" s="91">
        <f t="shared" si="180"/>
        <v>8</v>
      </c>
      <c r="D332" s="91">
        <f t="shared" si="181"/>
        <v>14</v>
      </c>
      <c r="E332" s="216">
        <v>7</v>
      </c>
      <c r="F332" s="91" t="str">
        <f t="shared" si="182"/>
        <v>7'h0</v>
      </c>
      <c r="G332" s="216" t="s">
        <v>20</v>
      </c>
      <c r="H332" s="220" t="s">
        <v>240</v>
      </c>
      <c r="I332" s="220" t="s">
        <v>22</v>
      </c>
      <c r="J332" s="216">
        <v>0</v>
      </c>
      <c r="K332" s="91" t="str">
        <f t="shared" si="183"/>
        <v>0</v>
      </c>
      <c r="L332" s="91">
        <f t="shared" si="184"/>
        <v>0</v>
      </c>
      <c r="M332" s="228"/>
    </row>
    <row r="333" s="212" customFormat="1" ht="15" spans="1:13">
      <c r="A333" s="219"/>
      <c r="B333" s="219"/>
      <c r="C333" s="91">
        <f t="shared" si="180"/>
        <v>7</v>
      </c>
      <c r="D333" s="91">
        <f t="shared" si="181"/>
        <v>7</v>
      </c>
      <c r="E333" s="216">
        <v>1</v>
      </c>
      <c r="F333" s="91" t="str">
        <f t="shared" si="182"/>
        <v>1'h0</v>
      </c>
      <c r="G333" s="216" t="s">
        <v>17</v>
      </c>
      <c r="H333" s="220" t="s">
        <v>18</v>
      </c>
      <c r="I333" s="220" t="s">
        <v>19</v>
      </c>
      <c r="J333" s="216">
        <v>0</v>
      </c>
      <c r="K333" s="91">
        <v>0</v>
      </c>
      <c r="L333" s="91">
        <f t="shared" si="184"/>
        <v>0</v>
      </c>
      <c r="M333" s="228"/>
    </row>
    <row r="334" s="212" customFormat="1" ht="15" spans="1:13">
      <c r="A334" s="219"/>
      <c r="B334" s="219"/>
      <c r="C334" s="91">
        <f>E326-32</f>
        <v>0</v>
      </c>
      <c r="D334" s="91">
        <f t="shared" si="181"/>
        <v>6</v>
      </c>
      <c r="E334" s="216">
        <v>7</v>
      </c>
      <c r="F334" s="91" t="str">
        <f t="shared" si="182"/>
        <v>7'h0</v>
      </c>
      <c r="G334" s="216" t="s">
        <v>20</v>
      </c>
      <c r="H334" s="220" t="s">
        <v>241</v>
      </c>
      <c r="I334" s="220" t="s">
        <v>22</v>
      </c>
      <c r="J334" s="216">
        <v>0</v>
      </c>
      <c r="K334" s="91">
        <v>0</v>
      </c>
      <c r="L334" s="91">
        <f t="shared" si="184"/>
        <v>0</v>
      </c>
      <c r="M334" s="228"/>
    </row>
    <row r="335" s="212" customFormat="1" ht="15" spans="1:13">
      <c r="A335" s="84" t="s">
        <v>13</v>
      </c>
      <c r="B335" s="84" t="s">
        <v>242</v>
      </c>
      <c r="C335" s="213"/>
      <c r="D335" s="213"/>
      <c r="E335" s="213">
        <f>SUM(E336:E343)</f>
        <v>32</v>
      </c>
      <c r="F335" s="221" t="str">
        <f>CONCATENATE("32'h",K335)</f>
        <v>32'h00000000</v>
      </c>
      <c r="G335" s="221"/>
      <c r="H335" s="222" t="s">
        <v>243</v>
      </c>
      <c r="I335" s="222"/>
      <c r="J335" s="213"/>
      <c r="K335" s="213" t="str">
        <f>UPPER(DEC2HEX(L335,8))</f>
        <v>00000000</v>
      </c>
      <c r="L335" s="213">
        <f>SUM(L336:L343)</f>
        <v>0</v>
      </c>
      <c r="M335" s="227" t="s">
        <v>201</v>
      </c>
    </row>
    <row r="336" s="212" customFormat="1" ht="15" spans="1:13">
      <c r="A336" s="223"/>
      <c r="B336" s="223"/>
      <c r="C336" s="91">
        <f t="shared" ref="C336:C342" si="185">D337+1</f>
        <v>31</v>
      </c>
      <c r="D336" s="91">
        <f t="shared" ref="D336:D343" si="186">C336+E336-1</f>
        <v>31</v>
      </c>
      <c r="E336" s="216">
        <v>1</v>
      </c>
      <c r="F336" s="91" t="str">
        <f t="shared" ref="F336:F343" si="187">CONCATENATE(E336,"'h",K336)</f>
        <v>1'h0</v>
      </c>
      <c r="G336" s="219" t="s">
        <v>17</v>
      </c>
      <c r="H336" s="220" t="s">
        <v>18</v>
      </c>
      <c r="I336" s="220" t="s">
        <v>19</v>
      </c>
      <c r="J336" s="216">
        <v>0</v>
      </c>
      <c r="K336" s="91" t="str">
        <f t="shared" ref="K336:K341" si="188">UPPER(DEC2HEX((J336)))</f>
        <v>0</v>
      </c>
      <c r="L336" s="91">
        <f t="shared" ref="L336:L343" si="189">J336*(2^C336)</f>
        <v>0</v>
      </c>
      <c r="M336" s="228"/>
    </row>
    <row r="337" s="212" customFormat="1" ht="15" spans="1:13">
      <c r="A337" s="223"/>
      <c r="B337" s="223"/>
      <c r="C337" s="91">
        <f t="shared" si="185"/>
        <v>24</v>
      </c>
      <c r="D337" s="91">
        <f t="shared" si="186"/>
        <v>30</v>
      </c>
      <c r="E337" s="216">
        <v>7</v>
      </c>
      <c r="F337" s="91" t="str">
        <f t="shared" si="187"/>
        <v>7'h0</v>
      </c>
      <c r="G337" s="216" t="s">
        <v>20</v>
      </c>
      <c r="H337" s="220" t="s">
        <v>244</v>
      </c>
      <c r="I337" s="220" t="s">
        <v>22</v>
      </c>
      <c r="J337" s="216">
        <v>0</v>
      </c>
      <c r="K337" s="91" t="str">
        <f t="shared" si="188"/>
        <v>0</v>
      </c>
      <c r="L337" s="91">
        <f t="shared" si="189"/>
        <v>0</v>
      </c>
      <c r="M337" s="228"/>
    </row>
    <row r="338" s="212" customFormat="1" ht="15" spans="1:13">
      <c r="A338" s="223"/>
      <c r="B338" s="223"/>
      <c r="C338" s="91">
        <f t="shared" si="185"/>
        <v>23</v>
      </c>
      <c r="D338" s="91">
        <f t="shared" si="186"/>
        <v>23</v>
      </c>
      <c r="E338" s="216">
        <v>1</v>
      </c>
      <c r="F338" s="91" t="str">
        <f t="shared" si="187"/>
        <v>1'h0</v>
      </c>
      <c r="G338" s="216" t="s">
        <v>17</v>
      </c>
      <c r="H338" s="220" t="s">
        <v>18</v>
      </c>
      <c r="I338" s="220" t="s">
        <v>19</v>
      </c>
      <c r="J338" s="216">
        <v>0</v>
      </c>
      <c r="K338" s="91" t="str">
        <f t="shared" si="188"/>
        <v>0</v>
      </c>
      <c r="L338" s="91">
        <f t="shared" si="189"/>
        <v>0</v>
      </c>
      <c r="M338" s="228"/>
    </row>
    <row r="339" s="212" customFormat="1" ht="15" spans="1:13">
      <c r="A339" s="219"/>
      <c r="B339" s="219"/>
      <c r="C339" s="91">
        <f t="shared" si="185"/>
        <v>16</v>
      </c>
      <c r="D339" s="91">
        <f t="shared" si="186"/>
        <v>22</v>
      </c>
      <c r="E339" s="216">
        <v>7</v>
      </c>
      <c r="F339" s="91" t="str">
        <f t="shared" si="187"/>
        <v>7'h0</v>
      </c>
      <c r="G339" s="216" t="s">
        <v>20</v>
      </c>
      <c r="H339" s="220" t="s">
        <v>245</v>
      </c>
      <c r="I339" s="220" t="s">
        <v>22</v>
      </c>
      <c r="J339" s="216">
        <v>0</v>
      </c>
      <c r="K339" s="91" t="str">
        <f t="shared" si="188"/>
        <v>0</v>
      </c>
      <c r="L339" s="91">
        <f t="shared" si="189"/>
        <v>0</v>
      </c>
      <c r="M339" s="228"/>
    </row>
    <row r="340" s="212" customFormat="1" ht="15" spans="1:13">
      <c r="A340" s="219"/>
      <c r="B340" s="219"/>
      <c r="C340" s="91">
        <f t="shared" si="185"/>
        <v>15</v>
      </c>
      <c r="D340" s="91">
        <f t="shared" si="186"/>
        <v>15</v>
      </c>
      <c r="E340" s="216">
        <v>1</v>
      </c>
      <c r="F340" s="91" t="str">
        <f t="shared" si="187"/>
        <v>1'h0</v>
      </c>
      <c r="G340" s="219" t="s">
        <v>17</v>
      </c>
      <c r="H340" s="220" t="s">
        <v>18</v>
      </c>
      <c r="I340" s="220" t="s">
        <v>19</v>
      </c>
      <c r="J340" s="216">
        <v>0</v>
      </c>
      <c r="K340" s="91" t="str">
        <f t="shared" si="188"/>
        <v>0</v>
      </c>
      <c r="L340" s="91">
        <f t="shared" si="189"/>
        <v>0</v>
      </c>
      <c r="M340" s="228"/>
    </row>
    <row r="341" s="212" customFormat="1" ht="15" spans="1:13">
      <c r="A341" s="219"/>
      <c r="B341" s="219"/>
      <c r="C341" s="91">
        <f t="shared" si="185"/>
        <v>8</v>
      </c>
      <c r="D341" s="91">
        <f t="shared" si="186"/>
        <v>14</v>
      </c>
      <c r="E341" s="216">
        <v>7</v>
      </c>
      <c r="F341" s="91" t="str">
        <f t="shared" si="187"/>
        <v>7'h0</v>
      </c>
      <c r="G341" s="216" t="s">
        <v>20</v>
      </c>
      <c r="H341" s="220" t="s">
        <v>246</v>
      </c>
      <c r="I341" s="220" t="s">
        <v>22</v>
      </c>
      <c r="J341" s="216">
        <v>0</v>
      </c>
      <c r="K341" s="91" t="str">
        <f t="shared" si="188"/>
        <v>0</v>
      </c>
      <c r="L341" s="91">
        <f t="shared" si="189"/>
        <v>0</v>
      </c>
      <c r="M341" s="228"/>
    </row>
    <row r="342" s="212" customFormat="1" ht="15" spans="1:13">
      <c r="A342" s="219"/>
      <c r="B342" s="219"/>
      <c r="C342" s="91">
        <f t="shared" si="185"/>
        <v>7</v>
      </c>
      <c r="D342" s="91">
        <f t="shared" si="186"/>
        <v>7</v>
      </c>
      <c r="E342" s="216">
        <v>1</v>
      </c>
      <c r="F342" s="91" t="str">
        <f t="shared" si="187"/>
        <v>1'h0</v>
      </c>
      <c r="G342" s="216" t="s">
        <v>17</v>
      </c>
      <c r="H342" s="220" t="s">
        <v>18</v>
      </c>
      <c r="I342" s="220" t="s">
        <v>19</v>
      </c>
      <c r="J342" s="216">
        <v>0</v>
      </c>
      <c r="K342" s="91">
        <v>0</v>
      </c>
      <c r="L342" s="91">
        <f t="shared" si="189"/>
        <v>0</v>
      </c>
      <c r="M342" s="228"/>
    </row>
    <row r="343" s="212" customFormat="1" ht="15" spans="1:13">
      <c r="A343" s="219"/>
      <c r="B343" s="219"/>
      <c r="C343" s="91">
        <f>E335-32</f>
        <v>0</v>
      </c>
      <c r="D343" s="91">
        <f t="shared" si="186"/>
        <v>6</v>
      </c>
      <c r="E343" s="216">
        <v>7</v>
      </c>
      <c r="F343" s="91" t="str">
        <f t="shared" si="187"/>
        <v>7'h0</v>
      </c>
      <c r="G343" s="216" t="s">
        <v>20</v>
      </c>
      <c r="H343" s="220" t="s">
        <v>247</v>
      </c>
      <c r="I343" s="220" t="s">
        <v>22</v>
      </c>
      <c r="J343" s="216">
        <v>0</v>
      </c>
      <c r="K343" s="91">
        <v>0</v>
      </c>
      <c r="L343" s="91">
        <f t="shared" si="189"/>
        <v>0</v>
      </c>
      <c r="M343" s="228"/>
    </row>
    <row r="344" s="212" customFormat="1" ht="15" spans="1:13">
      <c r="A344" s="84" t="s">
        <v>13</v>
      </c>
      <c r="B344" s="84" t="s">
        <v>248</v>
      </c>
      <c r="C344" s="213"/>
      <c r="D344" s="213"/>
      <c r="E344" s="213">
        <f>SUM(E345:E352)</f>
        <v>32</v>
      </c>
      <c r="F344" s="221" t="str">
        <f>CONCATENATE("32'h",K344)</f>
        <v>32'h00000000</v>
      </c>
      <c r="G344" s="221"/>
      <c r="H344" s="222" t="s">
        <v>249</v>
      </c>
      <c r="I344" s="222"/>
      <c r="J344" s="213"/>
      <c r="K344" s="213" t="str">
        <f>UPPER(DEC2HEX(L344,8))</f>
        <v>00000000</v>
      </c>
      <c r="L344" s="213">
        <f>SUM(L345:L352)</f>
        <v>0</v>
      </c>
      <c r="M344" s="227" t="s">
        <v>201</v>
      </c>
    </row>
    <row r="345" s="212" customFormat="1" ht="15" spans="1:13">
      <c r="A345" s="223"/>
      <c r="B345" s="223"/>
      <c r="C345" s="91">
        <f t="shared" ref="C345:C351" si="190">D346+1</f>
        <v>31</v>
      </c>
      <c r="D345" s="91">
        <f t="shared" ref="D345:D352" si="191">C345+E345-1</f>
        <v>31</v>
      </c>
      <c r="E345" s="216">
        <v>1</v>
      </c>
      <c r="F345" s="91" t="str">
        <f t="shared" ref="F345:F352" si="192">CONCATENATE(E345,"'h",K345)</f>
        <v>1'h0</v>
      </c>
      <c r="G345" s="219" t="s">
        <v>17</v>
      </c>
      <c r="H345" s="220" t="s">
        <v>18</v>
      </c>
      <c r="I345" s="220" t="s">
        <v>19</v>
      </c>
      <c r="J345" s="216">
        <v>0</v>
      </c>
      <c r="K345" s="91" t="str">
        <f t="shared" ref="K345:K350" si="193">UPPER(DEC2HEX((J345)))</f>
        <v>0</v>
      </c>
      <c r="L345" s="91">
        <f t="shared" ref="L345:L352" si="194">J345*(2^C345)</f>
        <v>0</v>
      </c>
      <c r="M345" s="228"/>
    </row>
    <row r="346" s="212" customFormat="1" ht="15" spans="1:13">
      <c r="A346" s="223"/>
      <c r="B346" s="223"/>
      <c r="C346" s="91">
        <f t="shared" si="190"/>
        <v>24</v>
      </c>
      <c r="D346" s="91">
        <f t="shared" si="191"/>
        <v>30</v>
      </c>
      <c r="E346" s="216">
        <v>7</v>
      </c>
      <c r="F346" s="91" t="str">
        <f t="shared" si="192"/>
        <v>7'h0</v>
      </c>
      <c r="G346" s="216" t="s">
        <v>20</v>
      </c>
      <c r="H346" s="220" t="s">
        <v>250</v>
      </c>
      <c r="I346" s="220" t="s">
        <v>22</v>
      </c>
      <c r="J346" s="216">
        <v>0</v>
      </c>
      <c r="K346" s="91" t="str">
        <f t="shared" si="193"/>
        <v>0</v>
      </c>
      <c r="L346" s="91">
        <f t="shared" si="194"/>
        <v>0</v>
      </c>
      <c r="M346" s="228"/>
    </row>
    <row r="347" s="212" customFormat="1" ht="15" spans="1:13">
      <c r="A347" s="223"/>
      <c r="B347" s="223"/>
      <c r="C347" s="91">
        <f t="shared" si="190"/>
        <v>23</v>
      </c>
      <c r="D347" s="91">
        <f t="shared" si="191"/>
        <v>23</v>
      </c>
      <c r="E347" s="216">
        <v>1</v>
      </c>
      <c r="F347" s="91" t="str">
        <f t="shared" si="192"/>
        <v>1'h0</v>
      </c>
      <c r="G347" s="216" t="s">
        <v>17</v>
      </c>
      <c r="H347" s="220" t="s">
        <v>18</v>
      </c>
      <c r="I347" s="220" t="s">
        <v>19</v>
      </c>
      <c r="J347" s="216">
        <v>0</v>
      </c>
      <c r="K347" s="91" t="str">
        <f t="shared" si="193"/>
        <v>0</v>
      </c>
      <c r="L347" s="91">
        <f t="shared" si="194"/>
        <v>0</v>
      </c>
      <c r="M347" s="228"/>
    </row>
    <row r="348" s="212" customFormat="1" ht="15" spans="1:13">
      <c r="A348" s="219"/>
      <c r="B348" s="219"/>
      <c r="C348" s="91">
        <f t="shared" si="190"/>
        <v>16</v>
      </c>
      <c r="D348" s="91">
        <f t="shared" si="191"/>
        <v>22</v>
      </c>
      <c r="E348" s="216">
        <v>7</v>
      </c>
      <c r="F348" s="91" t="str">
        <f t="shared" si="192"/>
        <v>7'h0</v>
      </c>
      <c r="G348" s="216" t="s">
        <v>20</v>
      </c>
      <c r="H348" s="220" t="s">
        <v>251</v>
      </c>
      <c r="I348" s="220" t="s">
        <v>22</v>
      </c>
      <c r="J348" s="216">
        <v>0</v>
      </c>
      <c r="K348" s="91" t="str">
        <f t="shared" si="193"/>
        <v>0</v>
      </c>
      <c r="L348" s="91">
        <f t="shared" si="194"/>
        <v>0</v>
      </c>
      <c r="M348" s="228"/>
    </row>
    <row r="349" s="212" customFormat="1" ht="15" spans="1:13">
      <c r="A349" s="219"/>
      <c r="B349" s="219"/>
      <c r="C349" s="91">
        <f t="shared" si="190"/>
        <v>15</v>
      </c>
      <c r="D349" s="91">
        <f t="shared" si="191"/>
        <v>15</v>
      </c>
      <c r="E349" s="216">
        <v>1</v>
      </c>
      <c r="F349" s="91" t="str">
        <f t="shared" si="192"/>
        <v>1'h0</v>
      </c>
      <c r="G349" s="219" t="s">
        <v>17</v>
      </c>
      <c r="H349" s="220" t="s">
        <v>18</v>
      </c>
      <c r="I349" s="220" t="s">
        <v>19</v>
      </c>
      <c r="J349" s="216">
        <v>0</v>
      </c>
      <c r="K349" s="91" t="str">
        <f t="shared" si="193"/>
        <v>0</v>
      </c>
      <c r="L349" s="91">
        <f t="shared" si="194"/>
        <v>0</v>
      </c>
      <c r="M349" s="228"/>
    </row>
    <row r="350" s="212" customFormat="1" ht="15" spans="1:13">
      <c r="A350" s="219"/>
      <c r="B350" s="219"/>
      <c r="C350" s="91">
        <f t="shared" si="190"/>
        <v>8</v>
      </c>
      <c r="D350" s="91">
        <f t="shared" si="191"/>
        <v>14</v>
      </c>
      <c r="E350" s="216">
        <v>7</v>
      </c>
      <c r="F350" s="91" t="str">
        <f t="shared" si="192"/>
        <v>7'h0</v>
      </c>
      <c r="G350" s="216" t="s">
        <v>20</v>
      </c>
      <c r="H350" s="220" t="s">
        <v>252</v>
      </c>
      <c r="I350" s="220" t="s">
        <v>22</v>
      </c>
      <c r="J350" s="216">
        <v>0</v>
      </c>
      <c r="K350" s="91" t="str">
        <f t="shared" si="193"/>
        <v>0</v>
      </c>
      <c r="L350" s="91">
        <f t="shared" si="194"/>
        <v>0</v>
      </c>
      <c r="M350" s="228"/>
    </row>
    <row r="351" s="212" customFormat="1" ht="15" spans="1:13">
      <c r="A351" s="219"/>
      <c r="B351" s="219"/>
      <c r="C351" s="91">
        <f t="shared" si="190"/>
        <v>7</v>
      </c>
      <c r="D351" s="91">
        <f t="shared" si="191"/>
        <v>7</v>
      </c>
      <c r="E351" s="216">
        <v>1</v>
      </c>
      <c r="F351" s="91" t="str">
        <f t="shared" si="192"/>
        <v>1'h0</v>
      </c>
      <c r="G351" s="216" t="s">
        <v>17</v>
      </c>
      <c r="H351" s="220" t="s">
        <v>18</v>
      </c>
      <c r="I351" s="220" t="s">
        <v>19</v>
      </c>
      <c r="J351" s="216">
        <v>0</v>
      </c>
      <c r="K351" s="91">
        <v>0</v>
      </c>
      <c r="L351" s="91">
        <f t="shared" si="194"/>
        <v>0</v>
      </c>
      <c r="M351" s="228"/>
    </row>
    <row r="352" s="212" customFormat="1" ht="15" spans="1:13">
      <c r="A352" s="219"/>
      <c r="B352" s="219"/>
      <c r="C352" s="91">
        <f>E344-32</f>
        <v>0</v>
      </c>
      <c r="D352" s="91">
        <f t="shared" si="191"/>
        <v>6</v>
      </c>
      <c r="E352" s="216">
        <v>7</v>
      </c>
      <c r="F352" s="91" t="str">
        <f t="shared" si="192"/>
        <v>7'h0</v>
      </c>
      <c r="G352" s="216" t="s">
        <v>20</v>
      </c>
      <c r="H352" s="220" t="s">
        <v>253</v>
      </c>
      <c r="I352" s="220" t="s">
        <v>22</v>
      </c>
      <c r="J352" s="216">
        <v>0</v>
      </c>
      <c r="K352" s="91">
        <v>0</v>
      </c>
      <c r="L352" s="91">
        <f t="shared" si="194"/>
        <v>0</v>
      </c>
      <c r="M352" s="228"/>
    </row>
    <row r="353" s="212" customFormat="1" ht="15" spans="1:13">
      <c r="A353" s="84" t="s">
        <v>13</v>
      </c>
      <c r="B353" s="84" t="s">
        <v>254</v>
      </c>
      <c r="C353" s="213"/>
      <c r="D353" s="213"/>
      <c r="E353" s="213">
        <f>SUM(E354:E361)</f>
        <v>32</v>
      </c>
      <c r="F353" s="221" t="str">
        <f>CONCATENATE("32'h",K353)</f>
        <v>32'h00000000</v>
      </c>
      <c r="G353" s="221"/>
      <c r="H353" s="222" t="s">
        <v>255</v>
      </c>
      <c r="I353" s="222"/>
      <c r="J353" s="213"/>
      <c r="K353" s="213" t="str">
        <f>UPPER(DEC2HEX(L353,8))</f>
        <v>00000000</v>
      </c>
      <c r="L353" s="213">
        <f>SUM(L354:L361)</f>
        <v>0</v>
      </c>
      <c r="M353" s="227" t="s">
        <v>201</v>
      </c>
    </row>
    <row r="354" s="212" customFormat="1" ht="15" spans="1:13">
      <c r="A354" s="223"/>
      <c r="B354" s="223"/>
      <c r="C354" s="91">
        <f t="shared" ref="C354:C360" si="195">D355+1</f>
        <v>31</v>
      </c>
      <c r="D354" s="91">
        <f t="shared" ref="D354:D361" si="196">C354+E354-1</f>
        <v>31</v>
      </c>
      <c r="E354" s="216">
        <v>1</v>
      </c>
      <c r="F354" s="91" t="str">
        <f t="shared" ref="F354:F361" si="197">CONCATENATE(E354,"'h",K354)</f>
        <v>1'h0</v>
      </c>
      <c r="G354" s="219" t="s">
        <v>17</v>
      </c>
      <c r="H354" s="220" t="s">
        <v>18</v>
      </c>
      <c r="I354" s="220" t="s">
        <v>19</v>
      </c>
      <c r="J354" s="216">
        <v>0</v>
      </c>
      <c r="K354" s="91" t="str">
        <f t="shared" ref="K354:K359" si="198">UPPER(DEC2HEX((J354)))</f>
        <v>0</v>
      </c>
      <c r="L354" s="91">
        <f t="shared" ref="L354:L361" si="199">J354*(2^C354)</f>
        <v>0</v>
      </c>
      <c r="M354" s="228"/>
    </row>
    <row r="355" s="212" customFormat="1" ht="15" spans="1:13">
      <c r="A355" s="223"/>
      <c r="B355" s="223"/>
      <c r="C355" s="91">
        <f t="shared" si="195"/>
        <v>24</v>
      </c>
      <c r="D355" s="91">
        <f t="shared" si="196"/>
        <v>30</v>
      </c>
      <c r="E355" s="216">
        <v>7</v>
      </c>
      <c r="F355" s="91" t="str">
        <f t="shared" si="197"/>
        <v>7'h0</v>
      </c>
      <c r="G355" s="216" t="s">
        <v>20</v>
      </c>
      <c r="H355" s="220" t="s">
        <v>256</v>
      </c>
      <c r="I355" s="220" t="s">
        <v>22</v>
      </c>
      <c r="J355" s="216">
        <v>0</v>
      </c>
      <c r="K355" s="91" t="str">
        <f t="shared" si="198"/>
        <v>0</v>
      </c>
      <c r="L355" s="91">
        <f t="shared" si="199"/>
        <v>0</v>
      </c>
      <c r="M355" s="228"/>
    </row>
    <row r="356" s="212" customFormat="1" ht="15" spans="1:13">
      <c r="A356" s="223"/>
      <c r="B356" s="223"/>
      <c r="C356" s="91">
        <f t="shared" si="195"/>
        <v>23</v>
      </c>
      <c r="D356" s="91">
        <f t="shared" si="196"/>
        <v>23</v>
      </c>
      <c r="E356" s="216">
        <v>1</v>
      </c>
      <c r="F356" s="91" t="str">
        <f t="shared" si="197"/>
        <v>1'h0</v>
      </c>
      <c r="G356" s="216" t="s">
        <v>17</v>
      </c>
      <c r="H356" s="220" t="s">
        <v>18</v>
      </c>
      <c r="I356" s="220" t="s">
        <v>19</v>
      </c>
      <c r="J356" s="216">
        <v>0</v>
      </c>
      <c r="K356" s="91" t="str">
        <f t="shared" si="198"/>
        <v>0</v>
      </c>
      <c r="L356" s="91">
        <f t="shared" si="199"/>
        <v>0</v>
      </c>
      <c r="M356" s="228"/>
    </row>
    <row r="357" s="212" customFormat="1" ht="15" spans="1:13">
      <c r="A357" s="219"/>
      <c r="B357" s="219"/>
      <c r="C357" s="91">
        <f t="shared" si="195"/>
        <v>16</v>
      </c>
      <c r="D357" s="91">
        <f t="shared" si="196"/>
        <v>22</v>
      </c>
      <c r="E357" s="216">
        <v>7</v>
      </c>
      <c r="F357" s="91" t="str">
        <f t="shared" si="197"/>
        <v>7'h0</v>
      </c>
      <c r="G357" s="216" t="s">
        <v>20</v>
      </c>
      <c r="H357" s="220" t="s">
        <v>257</v>
      </c>
      <c r="I357" s="220" t="s">
        <v>22</v>
      </c>
      <c r="J357" s="216">
        <v>0</v>
      </c>
      <c r="K357" s="91" t="str">
        <f t="shared" si="198"/>
        <v>0</v>
      </c>
      <c r="L357" s="91">
        <f t="shared" si="199"/>
        <v>0</v>
      </c>
      <c r="M357" s="228"/>
    </row>
    <row r="358" s="212" customFormat="1" ht="15" spans="1:13">
      <c r="A358" s="219"/>
      <c r="B358" s="219"/>
      <c r="C358" s="91">
        <f t="shared" si="195"/>
        <v>15</v>
      </c>
      <c r="D358" s="91">
        <f t="shared" si="196"/>
        <v>15</v>
      </c>
      <c r="E358" s="216">
        <v>1</v>
      </c>
      <c r="F358" s="91" t="str">
        <f t="shared" si="197"/>
        <v>1'h0</v>
      </c>
      <c r="G358" s="219" t="s">
        <v>17</v>
      </c>
      <c r="H358" s="220" t="s">
        <v>18</v>
      </c>
      <c r="I358" s="220" t="s">
        <v>19</v>
      </c>
      <c r="J358" s="216">
        <v>0</v>
      </c>
      <c r="K358" s="91" t="str">
        <f t="shared" si="198"/>
        <v>0</v>
      </c>
      <c r="L358" s="91">
        <f t="shared" si="199"/>
        <v>0</v>
      </c>
      <c r="M358" s="228"/>
    </row>
    <row r="359" s="212" customFormat="1" ht="15" spans="1:13">
      <c r="A359" s="219"/>
      <c r="B359" s="219"/>
      <c r="C359" s="91">
        <f t="shared" si="195"/>
        <v>8</v>
      </c>
      <c r="D359" s="91">
        <f t="shared" si="196"/>
        <v>14</v>
      </c>
      <c r="E359" s="216">
        <v>7</v>
      </c>
      <c r="F359" s="91" t="str">
        <f t="shared" si="197"/>
        <v>7'h0</v>
      </c>
      <c r="G359" s="216" t="s">
        <v>20</v>
      </c>
      <c r="H359" s="220" t="s">
        <v>258</v>
      </c>
      <c r="I359" s="220" t="s">
        <v>22</v>
      </c>
      <c r="J359" s="216">
        <v>0</v>
      </c>
      <c r="K359" s="91" t="str">
        <f t="shared" si="198"/>
        <v>0</v>
      </c>
      <c r="L359" s="91">
        <f t="shared" si="199"/>
        <v>0</v>
      </c>
      <c r="M359" s="228"/>
    </row>
    <row r="360" s="212" customFormat="1" ht="15" spans="1:13">
      <c r="A360" s="219"/>
      <c r="B360" s="219"/>
      <c r="C360" s="91">
        <f t="shared" si="195"/>
        <v>7</v>
      </c>
      <c r="D360" s="91">
        <f t="shared" si="196"/>
        <v>7</v>
      </c>
      <c r="E360" s="216">
        <v>1</v>
      </c>
      <c r="F360" s="91" t="str">
        <f t="shared" si="197"/>
        <v>1'h0</v>
      </c>
      <c r="G360" s="216" t="s">
        <v>17</v>
      </c>
      <c r="H360" s="220" t="s">
        <v>18</v>
      </c>
      <c r="I360" s="220" t="s">
        <v>19</v>
      </c>
      <c r="J360" s="216">
        <v>0</v>
      </c>
      <c r="K360" s="91">
        <v>0</v>
      </c>
      <c r="L360" s="91">
        <f t="shared" si="199"/>
        <v>0</v>
      </c>
      <c r="M360" s="228"/>
    </row>
    <row r="361" s="212" customFormat="1" ht="15" spans="1:13">
      <c r="A361" s="219"/>
      <c r="B361" s="219"/>
      <c r="C361" s="91">
        <f>E353-32</f>
        <v>0</v>
      </c>
      <c r="D361" s="91">
        <f t="shared" si="196"/>
        <v>6</v>
      </c>
      <c r="E361" s="216">
        <v>7</v>
      </c>
      <c r="F361" s="91" t="str">
        <f t="shared" si="197"/>
        <v>7'h0</v>
      </c>
      <c r="G361" s="216" t="s">
        <v>20</v>
      </c>
      <c r="H361" s="220" t="s">
        <v>259</v>
      </c>
      <c r="I361" s="220" t="s">
        <v>22</v>
      </c>
      <c r="J361" s="216">
        <v>0</v>
      </c>
      <c r="K361" s="91">
        <v>0</v>
      </c>
      <c r="L361" s="91">
        <f t="shared" si="199"/>
        <v>0</v>
      </c>
      <c r="M361" s="228"/>
    </row>
    <row r="362" s="212" customFormat="1" ht="15" spans="1:13">
      <c r="A362" s="84" t="s">
        <v>13</v>
      </c>
      <c r="B362" s="84" t="s">
        <v>260</v>
      </c>
      <c r="C362" s="213"/>
      <c r="D362" s="213"/>
      <c r="E362" s="213">
        <f>SUM(E363:E370)</f>
        <v>32</v>
      </c>
      <c r="F362" s="221" t="str">
        <f>CONCATENATE("32'h",K362)</f>
        <v>32'h00000000</v>
      </c>
      <c r="G362" s="221"/>
      <c r="H362" s="222" t="s">
        <v>261</v>
      </c>
      <c r="I362" s="222"/>
      <c r="J362" s="213"/>
      <c r="K362" s="213" t="str">
        <f>UPPER(DEC2HEX(L362,8))</f>
        <v>00000000</v>
      </c>
      <c r="L362" s="213">
        <f>SUM(L363:L370)</f>
        <v>0</v>
      </c>
      <c r="M362" s="227" t="s">
        <v>201</v>
      </c>
    </row>
    <row r="363" s="212" customFormat="1" ht="15" spans="1:13">
      <c r="A363" s="223"/>
      <c r="B363" s="223"/>
      <c r="C363" s="91">
        <f t="shared" ref="C363:C369" si="200">D364+1</f>
        <v>31</v>
      </c>
      <c r="D363" s="91">
        <f t="shared" ref="D363:D370" si="201">C363+E363-1</f>
        <v>31</v>
      </c>
      <c r="E363" s="216">
        <v>1</v>
      </c>
      <c r="F363" s="91" t="str">
        <f t="shared" ref="F363:F370" si="202">CONCATENATE(E363,"'h",K363)</f>
        <v>1'h0</v>
      </c>
      <c r="G363" s="219" t="s">
        <v>17</v>
      </c>
      <c r="H363" s="220" t="s">
        <v>18</v>
      </c>
      <c r="I363" s="220" t="s">
        <v>19</v>
      </c>
      <c r="J363" s="216">
        <v>0</v>
      </c>
      <c r="K363" s="91" t="str">
        <f t="shared" ref="K363:K368" si="203">UPPER(DEC2HEX((J363)))</f>
        <v>0</v>
      </c>
      <c r="L363" s="91">
        <f t="shared" ref="L363:L370" si="204">J363*(2^C363)</f>
        <v>0</v>
      </c>
      <c r="M363" s="228"/>
    </row>
    <row r="364" s="212" customFormat="1" ht="15" spans="1:13">
      <c r="A364" s="223"/>
      <c r="B364" s="223"/>
      <c r="C364" s="91">
        <f t="shared" si="200"/>
        <v>24</v>
      </c>
      <c r="D364" s="91">
        <f t="shared" si="201"/>
        <v>30</v>
      </c>
      <c r="E364" s="216">
        <v>7</v>
      </c>
      <c r="F364" s="91" t="str">
        <f t="shared" si="202"/>
        <v>7'h0</v>
      </c>
      <c r="G364" s="216" t="s">
        <v>20</v>
      </c>
      <c r="H364" s="220" t="s">
        <v>262</v>
      </c>
      <c r="I364" s="220" t="s">
        <v>22</v>
      </c>
      <c r="J364" s="216">
        <v>0</v>
      </c>
      <c r="K364" s="91" t="str">
        <f t="shared" si="203"/>
        <v>0</v>
      </c>
      <c r="L364" s="91">
        <f t="shared" si="204"/>
        <v>0</v>
      </c>
      <c r="M364" s="228"/>
    </row>
    <row r="365" s="212" customFormat="1" ht="15" spans="1:13">
      <c r="A365" s="223"/>
      <c r="B365" s="223"/>
      <c r="C365" s="91">
        <f t="shared" si="200"/>
        <v>23</v>
      </c>
      <c r="D365" s="91">
        <f t="shared" si="201"/>
        <v>23</v>
      </c>
      <c r="E365" s="216">
        <v>1</v>
      </c>
      <c r="F365" s="91" t="str">
        <f t="shared" si="202"/>
        <v>1'h0</v>
      </c>
      <c r="G365" s="216" t="s">
        <v>17</v>
      </c>
      <c r="H365" s="220" t="s">
        <v>18</v>
      </c>
      <c r="I365" s="220" t="s">
        <v>19</v>
      </c>
      <c r="J365" s="216">
        <v>0</v>
      </c>
      <c r="K365" s="91" t="str">
        <f t="shared" si="203"/>
        <v>0</v>
      </c>
      <c r="L365" s="91">
        <f t="shared" si="204"/>
        <v>0</v>
      </c>
      <c r="M365" s="228"/>
    </row>
    <row r="366" s="212" customFormat="1" ht="15" spans="1:13">
      <c r="A366" s="219"/>
      <c r="B366" s="219"/>
      <c r="C366" s="91">
        <f t="shared" si="200"/>
        <v>16</v>
      </c>
      <c r="D366" s="91">
        <f t="shared" si="201"/>
        <v>22</v>
      </c>
      <c r="E366" s="216">
        <v>7</v>
      </c>
      <c r="F366" s="91" t="str">
        <f t="shared" si="202"/>
        <v>7'h0</v>
      </c>
      <c r="G366" s="216" t="s">
        <v>20</v>
      </c>
      <c r="H366" s="220" t="s">
        <v>263</v>
      </c>
      <c r="I366" s="220" t="s">
        <v>22</v>
      </c>
      <c r="J366" s="216">
        <v>0</v>
      </c>
      <c r="K366" s="91" t="str">
        <f t="shared" si="203"/>
        <v>0</v>
      </c>
      <c r="L366" s="91">
        <f t="shared" si="204"/>
        <v>0</v>
      </c>
      <c r="M366" s="228"/>
    </row>
    <row r="367" s="212" customFormat="1" ht="15" spans="1:13">
      <c r="A367" s="219"/>
      <c r="B367" s="219"/>
      <c r="C367" s="91">
        <f t="shared" si="200"/>
        <v>15</v>
      </c>
      <c r="D367" s="91">
        <f t="shared" si="201"/>
        <v>15</v>
      </c>
      <c r="E367" s="216">
        <v>1</v>
      </c>
      <c r="F367" s="91" t="str">
        <f t="shared" si="202"/>
        <v>1'h0</v>
      </c>
      <c r="G367" s="219" t="s">
        <v>17</v>
      </c>
      <c r="H367" s="220" t="s">
        <v>18</v>
      </c>
      <c r="I367" s="220" t="s">
        <v>19</v>
      </c>
      <c r="J367" s="216">
        <v>0</v>
      </c>
      <c r="K367" s="91" t="str">
        <f t="shared" si="203"/>
        <v>0</v>
      </c>
      <c r="L367" s="91">
        <f t="shared" si="204"/>
        <v>0</v>
      </c>
      <c r="M367" s="228"/>
    </row>
    <row r="368" s="212" customFormat="1" ht="15" spans="1:13">
      <c r="A368" s="219"/>
      <c r="B368" s="219"/>
      <c r="C368" s="91">
        <f t="shared" si="200"/>
        <v>8</v>
      </c>
      <c r="D368" s="91">
        <f t="shared" si="201"/>
        <v>14</v>
      </c>
      <c r="E368" s="216">
        <v>7</v>
      </c>
      <c r="F368" s="91" t="str">
        <f t="shared" si="202"/>
        <v>7'h0</v>
      </c>
      <c r="G368" s="216" t="s">
        <v>20</v>
      </c>
      <c r="H368" s="220" t="s">
        <v>264</v>
      </c>
      <c r="I368" s="220" t="s">
        <v>22</v>
      </c>
      <c r="J368" s="216">
        <v>0</v>
      </c>
      <c r="K368" s="91" t="str">
        <f t="shared" si="203"/>
        <v>0</v>
      </c>
      <c r="L368" s="91">
        <f t="shared" si="204"/>
        <v>0</v>
      </c>
      <c r="M368" s="228"/>
    </row>
    <row r="369" s="212" customFormat="1" ht="15" spans="1:13">
      <c r="A369" s="219"/>
      <c r="B369" s="219"/>
      <c r="C369" s="91">
        <f t="shared" si="200"/>
        <v>7</v>
      </c>
      <c r="D369" s="91">
        <f t="shared" si="201"/>
        <v>7</v>
      </c>
      <c r="E369" s="216">
        <v>1</v>
      </c>
      <c r="F369" s="91" t="str">
        <f t="shared" si="202"/>
        <v>1'h0</v>
      </c>
      <c r="G369" s="216" t="s">
        <v>17</v>
      </c>
      <c r="H369" s="220" t="s">
        <v>18</v>
      </c>
      <c r="I369" s="220" t="s">
        <v>19</v>
      </c>
      <c r="J369" s="216">
        <v>0</v>
      </c>
      <c r="K369" s="91">
        <v>0</v>
      </c>
      <c r="L369" s="91">
        <f t="shared" si="204"/>
        <v>0</v>
      </c>
      <c r="M369" s="228"/>
    </row>
    <row r="370" s="212" customFormat="1" ht="15" spans="1:13">
      <c r="A370" s="219"/>
      <c r="B370" s="219"/>
      <c r="C370" s="91">
        <f>E362-32</f>
        <v>0</v>
      </c>
      <c r="D370" s="91">
        <f t="shared" si="201"/>
        <v>6</v>
      </c>
      <c r="E370" s="216">
        <v>7</v>
      </c>
      <c r="F370" s="91" t="str">
        <f t="shared" si="202"/>
        <v>7'h0</v>
      </c>
      <c r="G370" s="216" t="s">
        <v>20</v>
      </c>
      <c r="H370" s="220" t="s">
        <v>265</v>
      </c>
      <c r="I370" s="220" t="s">
        <v>22</v>
      </c>
      <c r="J370" s="216">
        <v>0</v>
      </c>
      <c r="K370" s="91">
        <v>0</v>
      </c>
      <c r="L370" s="91">
        <f t="shared" si="204"/>
        <v>0</v>
      </c>
      <c r="M370" s="228"/>
    </row>
    <row r="371" s="212" customFormat="1" ht="15" spans="1:13">
      <c r="A371" s="84" t="s">
        <v>13</v>
      </c>
      <c r="B371" s="84" t="s">
        <v>266</v>
      </c>
      <c r="C371" s="213"/>
      <c r="D371" s="213"/>
      <c r="E371" s="213">
        <f>SUM(E372:E379)</f>
        <v>32</v>
      </c>
      <c r="F371" s="221" t="str">
        <f>CONCATENATE("32'h",K371)</f>
        <v>32'h00000000</v>
      </c>
      <c r="G371" s="221"/>
      <c r="H371" s="222" t="s">
        <v>267</v>
      </c>
      <c r="I371" s="222"/>
      <c r="J371" s="213"/>
      <c r="K371" s="213" t="str">
        <f>UPPER(DEC2HEX(L371,8))</f>
        <v>00000000</v>
      </c>
      <c r="L371" s="213">
        <f>SUM(L372:L379)</f>
        <v>0</v>
      </c>
      <c r="M371" s="227" t="s">
        <v>201</v>
      </c>
    </row>
    <row r="372" s="212" customFormat="1" ht="15" spans="1:13">
      <c r="A372" s="223"/>
      <c r="B372" s="223"/>
      <c r="C372" s="91">
        <f t="shared" ref="C372:C378" si="205">D373+1</f>
        <v>31</v>
      </c>
      <c r="D372" s="91">
        <f t="shared" ref="D372:D379" si="206">C372+E372-1</f>
        <v>31</v>
      </c>
      <c r="E372" s="216">
        <v>1</v>
      </c>
      <c r="F372" s="91" t="str">
        <f t="shared" ref="F372:F379" si="207">CONCATENATE(E372,"'h",K372)</f>
        <v>1'h0</v>
      </c>
      <c r="G372" s="219" t="s">
        <v>17</v>
      </c>
      <c r="H372" s="220" t="s">
        <v>18</v>
      </c>
      <c r="I372" s="220" t="s">
        <v>19</v>
      </c>
      <c r="J372" s="216">
        <v>0</v>
      </c>
      <c r="K372" s="91" t="str">
        <f t="shared" ref="K372:K377" si="208">UPPER(DEC2HEX((J372)))</f>
        <v>0</v>
      </c>
      <c r="L372" s="91">
        <f t="shared" ref="L372:L379" si="209">J372*(2^C372)</f>
        <v>0</v>
      </c>
      <c r="M372" s="228"/>
    </row>
    <row r="373" s="212" customFormat="1" ht="15" spans="1:13">
      <c r="A373" s="223"/>
      <c r="B373" s="223"/>
      <c r="C373" s="91">
        <f t="shared" si="205"/>
        <v>24</v>
      </c>
      <c r="D373" s="91">
        <f t="shared" si="206"/>
        <v>30</v>
      </c>
      <c r="E373" s="216">
        <v>7</v>
      </c>
      <c r="F373" s="91" t="str">
        <f t="shared" si="207"/>
        <v>7'h0</v>
      </c>
      <c r="G373" s="216" t="s">
        <v>20</v>
      </c>
      <c r="H373" s="220" t="s">
        <v>268</v>
      </c>
      <c r="I373" s="220" t="s">
        <v>22</v>
      </c>
      <c r="J373" s="216">
        <v>0</v>
      </c>
      <c r="K373" s="91" t="str">
        <f t="shared" si="208"/>
        <v>0</v>
      </c>
      <c r="L373" s="91">
        <f t="shared" si="209"/>
        <v>0</v>
      </c>
      <c r="M373" s="228"/>
    </row>
    <row r="374" s="212" customFormat="1" ht="15" spans="1:13">
      <c r="A374" s="223"/>
      <c r="B374" s="223"/>
      <c r="C374" s="91">
        <f t="shared" si="205"/>
        <v>23</v>
      </c>
      <c r="D374" s="91">
        <f t="shared" si="206"/>
        <v>23</v>
      </c>
      <c r="E374" s="216">
        <v>1</v>
      </c>
      <c r="F374" s="91" t="str">
        <f t="shared" si="207"/>
        <v>1'h0</v>
      </c>
      <c r="G374" s="216" t="s">
        <v>17</v>
      </c>
      <c r="H374" s="220" t="s">
        <v>18</v>
      </c>
      <c r="I374" s="220" t="s">
        <v>19</v>
      </c>
      <c r="J374" s="216">
        <v>0</v>
      </c>
      <c r="K374" s="91" t="str">
        <f t="shared" si="208"/>
        <v>0</v>
      </c>
      <c r="L374" s="91">
        <f t="shared" si="209"/>
        <v>0</v>
      </c>
      <c r="M374" s="228"/>
    </row>
    <row r="375" s="212" customFormat="1" ht="15" spans="1:13">
      <c r="A375" s="219"/>
      <c r="B375" s="219"/>
      <c r="C375" s="91">
        <f t="shared" si="205"/>
        <v>16</v>
      </c>
      <c r="D375" s="91">
        <f t="shared" si="206"/>
        <v>22</v>
      </c>
      <c r="E375" s="216">
        <v>7</v>
      </c>
      <c r="F375" s="91" t="str">
        <f t="shared" si="207"/>
        <v>7'h0</v>
      </c>
      <c r="G375" s="216" t="s">
        <v>20</v>
      </c>
      <c r="H375" s="220" t="s">
        <v>269</v>
      </c>
      <c r="I375" s="220" t="s">
        <v>22</v>
      </c>
      <c r="J375" s="216">
        <v>0</v>
      </c>
      <c r="K375" s="91" t="str">
        <f t="shared" si="208"/>
        <v>0</v>
      </c>
      <c r="L375" s="91">
        <f t="shared" si="209"/>
        <v>0</v>
      </c>
      <c r="M375" s="228"/>
    </row>
    <row r="376" s="212" customFormat="1" ht="15" spans="1:13">
      <c r="A376" s="219"/>
      <c r="B376" s="219"/>
      <c r="C376" s="91">
        <f t="shared" si="205"/>
        <v>15</v>
      </c>
      <c r="D376" s="91">
        <f t="shared" si="206"/>
        <v>15</v>
      </c>
      <c r="E376" s="216">
        <v>1</v>
      </c>
      <c r="F376" s="91" t="str">
        <f t="shared" si="207"/>
        <v>1'h0</v>
      </c>
      <c r="G376" s="219" t="s">
        <v>17</v>
      </c>
      <c r="H376" s="220" t="s">
        <v>18</v>
      </c>
      <c r="I376" s="220" t="s">
        <v>19</v>
      </c>
      <c r="J376" s="216">
        <v>0</v>
      </c>
      <c r="K376" s="91" t="str">
        <f t="shared" si="208"/>
        <v>0</v>
      </c>
      <c r="L376" s="91">
        <f t="shared" si="209"/>
        <v>0</v>
      </c>
      <c r="M376" s="228"/>
    </row>
    <row r="377" s="212" customFormat="1" ht="15" spans="1:13">
      <c r="A377" s="219"/>
      <c r="B377" s="219"/>
      <c r="C377" s="91">
        <f t="shared" si="205"/>
        <v>8</v>
      </c>
      <c r="D377" s="91">
        <f t="shared" si="206"/>
        <v>14</v>
      </c>
      <c r="E377" s="216">
        <v>7</v>
      </c>
      <c r="F377" s="91" t="str">
        <f t="shared" si="207"/>
        <v>7'h0</v>
      </c>
      <c r="G377" s="216" t="s">
        <v>20</v>
      </c>
      <c r="H377" s="220" t="s">
        <v>270</v>
      </c>
      <c r="I377" s="220" t="s">
        <v>22</v>
      </c>
      <c r="J377" s="216">
        <v>0</v>
      </c>
      <c r="K377" s="91" t="str">
        <f t="shared" si="208"/>
        <v>0</v>
      </c>
      <c r="L377" s="91">
        <f t="shared" si="209"/>
        <v>0</v>
      </c>
      <c r="M377" s="228"/>
    </row>
    <row r="378" s="212" customFormat="1" ht="15" spans="1:13">
      <c r="A378" s="219"/>
      <c r="B378" s="219"/>
      <c r="C378" s="91">
        <f t="shared" si="205"/>
        <v>7</v>
      </c>
      <c r="D378" s="91">
        <f t="shared" si="206"/>
        <v>7</v>
      </c>
      <c r="E378" s="216">
        <v>1</v>
      </c>
      <c r="F378" s="91" t="str">
        <f t="shared" si="207"/>
        <v>1'h0</v>
      </c>
      <c r="G378" s="216" t="s">
        <v>17</v>
      </c>
      <c r="H378" s="220" t="s">
        <v>18</v>
      </c>
      <c r="I378" s="220" t="s">
        <v>19</v>
      </c>
      <c r="J378" s="216">
        <v>0</v>
      </c>
      <c r="K378" s="91">
        <v>0</v>
      </c>
      <c r="L378" s="91">
        <f t="shared" si="209"/>
        <v>0</v>
      </c>
      <c r="M378" s="228"/>
    </row>
    <row r="379" s="212" customFormat="1" ht="15" spans="1:13">
      <c r="A379" s="219"/>
      <c r="B379" s="219"/>
      <c r="C379" s="91">
        <f>E371-32</f>
        <v>0</v>
      </c>
      <c r="D379" s="91">
        <f t="shared" si="206"/>
        <v>6</v>
      </c>
      <c r="E379" s="216">
        <v>7</v>
      </c>
      <c r="F379" s="91" t="str">
        <f t="shared" si="207"/>
        <v>7'h0</v>
      </c>
      <c r="G379" s="216" t="s">
        <v>20</v>
      </c>
      <c r="H379" s="220" t="s">
        <v>271</v>
      </c>
      <c r="I379" s="220" t="s">
        <v>22</v>
      </c>
      <c r="J379" s="216">
        <v>0</v>
      </c>
      <c r="K379" s="91">
        <v>0</v>
      </c>
      <c r="L379" s="91">
        <f t="shared" si="209"/>
        <v>0</v>
      </c>
      <c r="M379" s="228"/>
    </row>
    <row r="380" s="212" customFormat="1" ht="15" spans="1:13">
      <c r="A380" s="84" t="s">
        <v>13</v>
      </c>
      <c r="B380" s="84" t="s">
        <v>272</v>
      </c>
      <c r="C380" s="213"/>
      <c r="D380" s="213"/>
      <c r="E380" s="213">
        <f>SUM(E381:E388)</f>
        <v>32</v>
      </c>
      <c r="F380" s="221" t="str">
        <f>CONCATENATE("32'h",K380)</f>
        <v>32'h00000000</v>
      </c>
      <c r="G380" s="221"/>
      <c r="H380" s="222" t="s">
        <v>273</v>
      </c>
      <c r="I380" s="222"/>
      <c r="J380" s="213"/>
      <c r="K380" s="213" t="str">
        <f>UPPER(DEC2HEX(L380,8))</f>
        <v>00000000</v>
      </c>
      <c r="L380" s="213">
        <f>SUM(L381:L388)</f>
        <v>0</v>
      </c>
      <c r="M380" s="227" t="s">
        <v>201</v>
      </c>
    </row>
    <row r="381" s="212" customFormat="1" ht="15" spans="1:13">
      <c r="A381" s="223"/>
      <c r="B381" s="223"/>
      <c r="C381" s="91">
        <f t="shared" ref="C381:C387" si="210">D382+1</f>
        <v>31</v>
      </c>
      <c r="D381" s="91">
        <f t="shared" ref="D381:D388" si="211">C381+E381-1</f>
        <v>31</v>
      </c>
      <c r="E381" s="216">
        <v>1</v>
      </c>
      <c r="F381" s="91" t="str">
        <f t="shared" ref="F381:F388" si="212">CONCATENATE(E381,"'h",K381)</f>
        <v>1'h0</v>
      </c>
      <c r="G381" s="219" t="s">
        <v>17</v>
      </c>
      <c r="H381" s="220" t="s">
        <v>18</v>
      </c>
      <c r="I381" s="220" t="s">
        <v>19</v>
      </c>
      <c r="J381" s="216">
        <v>0</v>
      </c>
      <c r="K381" s="91" t="str">
        <f t="shared" ref="K381:K386" si="213">UPPER(DEC2HEX((J381)))</f>
        <v>0</v>
      </c>
      <c r="L381" s="91">
        <f t="shared" ref="L381:L388" si="214">J381*(2^C381)</f>
        <v>0</v>
      </c>
      <c r="M381" s="228"/>
    </row>
    <row r="382" s="212" customFormat="1" ht="15" spans="1:13">
      <c r="A382" s="223"/>
      <c r="B382" s="223"/>
      <c r="C382" s="91">
        <f t="shared" si="210"/>
        <v>24</v>
      </c>
      <c r="D382" s="91">
        <f t="shared" si="211"/>
        <v>30</v>
      </c>
      <c r="E382" s="216">
        <v>7</v>
      </c>
      <c r="F382" s="91" t="str">
        <f t="shared" si="212"/>
        <v>7'h0</v>
      </c>
      <c r="G382" s="216" t="s">
        <v>20</v>
      </c>
      <c r="H382" s="220" t="s">
        <v>274</v>
      </c>
      <c r="I382" s="220" t="s">
        <v>22</v>
      </c>
      <c r="J382" s="216">
        <v>0</v>
      </c>
      <c r="K382" s="91" t="str">
        <f t="shared" si="213"/>
        <v>0</v>
      </c>
      <c r="L382" s="91">
        <f t="shared" si="214"/>
        <v>0</v>
      </c>
      <c r="M382" s="228"/>
    </row>
    <row r="383" s="212" customFormat="1" ht="15" spans="1:13">
      <c r="A383" s="223"/>
      <c r="B383" s="223"/>
      <c r="C383" s="91">
        <f t="shared" si="210"/>
        <v>23</v>
      </c>
      <c r="D383" s="91">
        <f t="shared" si="211"/>
        <v>23</v>
      </c>
      <c r="E383" s="216">
        <v>1</v>
      </c>
      <c r="F383" s="91" t="str">
        <f t="shared" si="212"/>
        <v>1'h0</v>
      </c>
      <c r="G383" s="216" t="s">
        <v>17</v>
      </c>
      <c r="H383" s="220" t="s">
        <v>18</v>
      </c>
      <c r="I383" s="220" t="s">
        <v>19</v>
      </c>
      <c r="J383" s="216">
        <v>0</v>
      </c>
      <c r="K383" s="91" t="str">
        <f t="shared" si="213"/>
        <v>0</v>
      </c>
      <c r="L383" s="91">
        <f t="shared" si="214"/>
        <v>0</v>
      </c>
      <c r="M383" s="228"/>
    </row>
    <row r="384" s="212" customFormat="1" ht="15" spans="1:13">
      <c r="A384" s="219"/>
      <c r="B384" s="219"/>
      <c r="C384" s="91">
        <f t="shared" si="210"/>
        <v>16</v>
      </c>
      <c r="D384" s="91">
        <f t="shared" si="211"/>
        <v>22</v>
      </c>
      <c r="E384" s="216">
        <v>7</v>
      </c>
      <c r="F384" s="91" t="str">
        <f t="shared" si="212"/>
        <v>7'h0</v>
      </c>
      <c r="G384" s="216" t="s">
        <v>20</v>
      </c>
      <c r="H384" s="220" t="s">
        <v>275</v>
      </c>
      <c r="I384" s="220" t="s">
        <v>22</v>
      </c>
      <c r="J384" s="216">
        <v>0</v>
      </c>
      <c r="K384" s="91" t="str">
        <f t="shared" si="213"/>
        <v>0</v>
      </c>
      <c r="L384" s="91">
        <f t="shared" si="214"/>
        <v>0</v>
      </c>
      <c r="M384" s="228"/>
    </row>
    <row r="385" s="212" customFormat="1" ht="15" spans="1:13">
      <c r="A385" s="219"/>
      <c r="B385" s="219"/>
      <c r="C385" s="91">
        <f t="shared" si="210"/>
        <v>15</v>
      </c>
      <c r="D385" s="91">
        <f t="shared" si="211"/>
        <v>15</v>
      </c>
      <c r="E385" s="216">
        <v>1</v>
      </c>
      <c r="F385" s="91" t="str">
        <f t="shared" si="212"/>
        <v>1'h0</v>
      </c>
      <c r="G385" s="219" t="s">
        <v>17</v>
      </c>
      <c r="H385" s="220" t="s">
        <v>18</v>
      </c>
      <c r="I385" s="220" t="s">
        <v>19</v>
      </c>
      <c r="J385" s="216">
        <v>0</v>
      </c>
      <c r="K385" s="91" t="str">
        <f t="shared" si="213"/>
        <v>0</v>
      </c>
      <c r="L385" s="91">
        <f t="shared" si="214"/>
        <v>0</v>
      </c>
      <c r="M385" s="228"/>
    </row>
    <row r="386" s="212" customFormat="1" ht="15" spans="1:13">
      <c r="A386" s="219"/>
      <c r="B386" s="219"/>
      <c r="C386" s="91">
        <f t="shared" si="210"/>
        <v>8</v>
      </c>
      <c r="D386" s="91">
        <f t="shared" si="211"/>
        <v>14</v>
      </c>
      <c r="E386" s="216">
        <v>7</v>
      </c>
      <c r="F386" s="91" t="str">
        <f t="shared" si="212"/>
        <v>7'h0</v>
      </c>
      <c r="G386" s="216" t="s">
        <v>20</v>
      </c>
      <c r="H386" s="220" t="s">
        <v>276</v>
      </c>
      <c r="I386" s="220" t="s">
        <v>22</v>
      </c>
      <c r="J386" s="216">
        <v>0</v>
      </c>
      <c r="K386" s="91" t="str">
        <f t="shared" si="213"/>
        <v>0</v>
      </c>
      <c r="L386" s="91">
        <f t="shared" si="214"/>
        <v>0</v>
      </c>
      <c r="M386" s="228"/>
    </row>
    <row r="387" s="212" customFormat="1" ht="15" spans="1:13">
      <c r="A387" s="219"/>
      <c r="B387" s="219"/>
      <c r="C387" s="91">
        <f t="shared" si="210"/>
        <v>7</v>
      </c>
      <c r="D387" s="91">
        <f t="shared" si="211"/>
        <v>7</v>
      </c>
      <c r="E387" s="216">
        <v>1</v>
      </c>
      <c r="F387" s="91" t="str">
        <f t="shared" si="212"/>
        <v>1'h0</v>
      </c>
      <c r="G387" s="216" t="s">
        <v>17</v>
      </c>
      <c r="H387" s="220" t="s">
        <v>18</v>
      </c>
      <c r="I387" s="220" t="s">
        <v>19</v>
      </c>
      <c r="J387" s="216">
        <v>0</v>
      </c>
      <c r="K387" s="91">
        <v>0</v>
      </c>
      <c r="L387" s="91">
        <f t="shared" si="214"/>
        <v>0</v>
      </c>
      <c r="M387" s="228"/>
    </row>
    <row r="388" s="212" customFormat="1" ht="15" spans="1:13">
      <c r="A388" s="219"/>
      <c r="B388" s="219"/>
      <c r="C388" s="91">
        <f>E380-32</f>
        <v>0</v>
      </c>
      <c r="D388" s="91">
        <f t="shared" si="211"/>
        <v>6</v>
      </c>
      <c r="E388" s="216">
        <v>7</v>
      </c>
      <c r="F388" s="91" t="str">
        <f t="shared" si="212"/>
        <v>7'h0</v>
      </c>
      <c r="G388" s="216" t="s">
        <v>20</v>
      </c>
      <c r="H388" s="220" t="s">
        <v>277</v>
      </c>
      <c r="I388" s="220" t="s">
        <v>22</v>
      </c>
      <c r="J388" s="216">
        <v>0</v>
      </c>
      <c r="K388" s="91">
        <v>0</v>
      </c>
      <c r="L388" s="91">
        <f t="shared" si="214"/>
        <v>0</v>
      </c>
      <c r="M388" s="228"/>
    </row>
    <row r="389" s="212" customFormat="1" ht="15" spans="1:13">
      <c r="A389" s="84" t="s">
        <v>13</v>
      </c>
      <c r="B389" s="84" t="s">
        <v>278</v>
      </c>
      <c r="C389" s="213"/>
      <c r="D389" s="213"/>
      <c r="E389" s="213">
        <f>SUM(E390:E397)</f>
        <v>32</v>
      </c>
      <c r="F389" s="221" t="str">
        <f>CONCATENATE("32'h",K389)</f>
        <v>32'h00000000</v>
      </c>
      <c r="G389" s="221"/>
      <c r="H389" s="222" t="s">
        <v>279</v>
      </c>
      <c r="I389" s="222"/>
      <c r="J389" s="213"/>
      <c r="K389" s="213" t="str">
        <f>UPPER(DEC2HEX(L389,8))</f>
        <v>00000000</v>
      </c>
      <c r="L389" s="213">
        <f>SUM(L390:L397)</f>
        <v>0</v>
      </c>
      <c r="M389" s="227" t="s">
        <v>201</v>
      </c>
    </row>
    <row r="390" s="212" customFormat="1" ht="15" spans="1:13">
      <c r="A390" s="223"/>
      <c r="B390" s="223"/>
      <c r="C390" s="91">
        <f t="shared" ref="C390:C396" si="215">D391+1</f>
        <v>31</v>
      </c>
      <c r="D390" s="91">
        <f t="shared" ref="D390:D397" si="216">C390+E390-1</f>
        <v>31</v>
      </c>
      <c r="E390" s="216">
        <v>1</v>
      </c>
      <c r="F390" s="91" t="str">
        <f t="shared" ref="F390:F397" si="217">CONCATENATE(E390,"'h",K390)</f>
        <v>1'h0</v>
      </c>
      <c r="G390" s="219" t="s">
        <v>17</v>
      </c>
      <c r="H390" s="220" t="s">
        <v>18</v>
      </c>
      <c r="I390" s="220" t="s">
        <v>19</v>
      </c>
      <c r="J390" s="216">
        <v>0</v>
      </c>
      <c r="K390" s="91" t="str">
        <f t="shared" ref="K390:K395" si="218">UPPER(DEC2HEX((J390)))</f>
        <v>0</v>
      </c>
      <c r="L390" s="91">
        <f t="shared" ref="L390:L397" si="219">J390*(2^C390)</f>
        <v>0</v>
      </c>
      <c r="M390" s="228"/>
    </row>
    <row r="391" s="212" customFormat="1" ht="15" spans="1:13">
      <c r="A391" s="223"/>
      <c r="B391" s="223"/>
      <c r="C391" s="91">
        <f t="shared" si="215"/>
        <v>24</v>
      </c>
      <c r="D391" s="91">
        <f t="shared" si="216"/>
        <v>30</v>
      </c>
      <c r="E391" s="216">
        <v>7</v>
      </c>
      <c r="F391" s="91" t="str">
        <f t="shared" si="217"/>
        <v>7'h0</v>
      </c>
      <c r="G391" s="216" t="s">
        <v>20</v>
      </c>
      <c r="H391" s="220" t="s">
        <v>280</v>
      </c>
      <c r="I391" s="220" t="s">
        <v>22</v>
      </c>
      <c r="J391" s="216">
        <v>0</v>
      </c>
      <c r="K391" s="91" t="str">
        <f t="shared" si="218"/>
        <v>0</v>
      </c>
      <c r="L391" s="91">
        <f t="shared" si="219"/>
        <v>0</v>
      </c>
      <c r="M391" s="228"/>
    </row>
    <row r="392" s="212" customFormat="1" ht="15" spans="1:13">
      <c r="A392" s="223"/>
      <c r="B392" s="223"/>
      <c r="C392" s="91">
        <f t="shared" si="215"/>
        <v>23</v>
      </c>
      <c r="D392" s="91">
        <f t="shared" si="216"/>
        <v>23</v>
      </c>
      <c r="E392" s="216">
        <v>1</v>
      </c>
      <c r="F392" s="91" t="str">
        <f t="shared" si="217"/>
        <v>1'h0</v>
      </c>
      <c r="G392" s="216" t="s">
        <v>17</v>
      </c>
      <c r="H392" s="220" t="s">
        <v>18</v>
      </c>
      <c r="I392" s="220" t="s">
        <v>19</v>
      </c>
      <c r="J392" s="216">
        <v>0</v>
      </c>
      <c r="K392" s="91" t="str">
        <f t="shared" si="218"/>
        <v>0</v>
      </c>
      <c r="L392" s="91">
        <f t="shared" si="219"/>
        <v>0</v>
      </c>
      <c r="M392" s="228"/>
    </row>
    <row r="393" s="212" customFormat="1" ht="15" spans="1:13">
      <c r="A393" s="219"/>
      <c r="B393" s="219"/>
      <c r="C393" s="91">
        <f t="shared" si="215"/>
        <v>16</v>
      </c>
      <c r="D393" s="91">
        <f t="shared" si="216"/>
        <v>22</v>
      </c>
      <c r="E393" s="216">
        <v>7</v>
      </c>
      <c r="F393" s="91" t="str">
        <f t="shared" si="217"/>
        <v>7'h0</v>
      </c>
      <c r="G393" s="216" t="s">
        <v>20</v>
      </c>
      <c r="H393" s="220" t="s">
        <v>281</v>
      </c>
      <c r="I393" s="220" t="s">
        <v>22</v>
      </c>
      <c r="J393" s="216">
        <v>0</v>
      </c>
      <c r="K393" s="91" t="str">
        <f t="shared" si="218"/>
        <v>0</v>
      </c>
      <c r="L393" s="91">
        <f t="shared" si="219"/>
        <v>0</v>
      </c>
      <c r="M393" s="228"/>
    </row>
    <row r="394" s="212" customFormat="1" ht="15" spans="1:13">
      <c r="A394" s="219"/>
      <c r="B394" s="219"/>
      <c r="C394" s="91">
        <f t="shared" si="215"/>
        <v>15</v>
      </c>
      <c r="D394" s="91">
        <f t="shared" si="216"/>
        <v>15</v>
      </c>
      <c r="E394" s="216">
        <v>1</v>
      </c>
      <c r="F394" s="91" t="str">
        <f t="shared" si="217"/>
        <v>1'h0</v>
      </c>
      <c r="G394" s="219" t="s">
        <v>17</v>
      </c>
      <c r="H394" s="220" t="s">
        <v>18</v>
      </c>
      <c r="I394" s="220" t="s">
        <v>19</v>
      </c>
      <c r="J394" s="216">
        <v>0</v>
      </c>
      <c r="K394" s="91" t="str">
        <f t="shared" si="218"/>
        <v>0</v>
      </c>
      <c r="L394" s="91">
        <f t="shared" si="219"/>
        <v>0</v>
      </c>
      <c r="M394" s="228"/>
    </row>
    <row r="395" s="212" customFormat="1" ht="15" spans="1:13">
      <c r="A395" s="219"/>
      <c r="B395" s="219"/>
      <c r="C395" s="91">
        <f t="shared" si="215"/>
        <v>8</v>
      </c>
      <c r="D395" s="91">
        <f t="shared" si="216"/>
        <v>14</v>
      </c>
      <c r="E395" s="216">
        <v>7</v>
      </c>
      <c r="F395" s="91" t="str">
        <f t="shared" si="217"/>
        <v>7'h0</v>
      </c>
      <c r="G395" s="216" t="s">
        <v>20</v>
      </c>
      <c r="H395" s="220" t="s">
        <v>282</v>
      </c>
      <c r="I395" s="220" t="s">
        <v>22</v>
      </c>
      <c r="J395" s="216">
        <v>0</v>
      </c>
      <c r="K395" s="91" t="str">
        <f t="shared" si="218"/>
        <v>0</v>
      </c>
      <c r="L395" s="91">
        <f t="shared" si="219"/>
        <v>0</v>
      </c>
      <c r="M395" s="228"/>
    </row>
    <row r="396" s="212" customFormat="1" ht="15" spans="1:13">
      <c r="A396" s="219"/>
      <c r="B396" s="219"/>
      <c r="C396" s="91">
        <f t="shared" si="215"/>
        <v>7</v>
      </c>
      <c r="D396" s="91">
        <f t="shared" si="216"/>
        <v>7</v>
      </c>
      <c r="E396" s="216">
        <v>1</v>
      </c>
      <c r="F396" s="91" t="str">
        <f t="shared" si="217"/>
        <v>1'h0</v>
      </c>
      <c r="G396" s="216" t="s">
        <v>17</v>
      </c>
      <c r="H396" s="220" t="s">
        <v>18</v>
      </c>
      <c r="I396" s="220" t="s">
        <v>19</v>
      </c>
      <c r="J396" s="216">
        <v>0</v>
      </c>
      <c r="K396" s="91">
        <v>0</v>
      </c>
      <c r="L396" s="91">
        <f t="shared" si="219"/>
        <v>0</v>
      </c>
      <c r="M396" s="228"/>
    </row>
    <row r="397" s="212" customFormat="1" ht="15" spans="1:13">
      <c r="A397" s="219"/>
      <c r="B397" s="219"/>
      <c r="C397" s="91">
        <f>E389-32</f>
        <v>0</v>
      </c>
      <c r="D397" s="91">
        <f t="shared" si="216"/>
        <v>6</v>
      </c>
      <c r="E397" s="216">
        <v>7</v>
      </c>
      <c r="F397" s="91" t="str">
        <f t="shared" si="217"/>
        <v>7'h0</v>
      </c>
      <c r="G397" s="216" t="s">
        <v>20</v>
      </c>
      <c r="H397" s="220" t="s">
        <v>283</v>
      </c>
      <c r="I397" s="220" t="s">
        <v>22</v>
      </c>
      <c r="J397" s="216">
        <v>0</v>
      </c>
      <c r="K397" s="91">
        <v>0</v>
      </c>
      <c r="L397" s="91">
        <f t="shared" si="219"/>
        <v>0</v>
      </c>
      <c r="M397" s="228"/>
    </row>
    <row r="398" s="212" customFormat="1" ht="15" spans="1:13">
      <c r="A398" s="84" t="s">
        <v>13</v>
      </c>
      <c r="B398" s="84" t="s">
        <v>284</v>
      </c>
      <c r="C398" s="213"/>
      <c r="D398" s="213"/>
      <c r="E398" s="213">
        <f>SUM(E399:E406)</f>
        <v>32</v>
      </c>
      <c r="F398" s="221" t="str">
        <f>CONCATENATE("32'h",K398)</f>
        <v>32'h00000000</v>
      </c>
      <c r="G398" s="221"/>
      <c r="H398" s="222" t="s">
        <v>285</v>
      </c>
      <c r="I398" s="222"/>
      <c r="J398" s="213"/>
      <c r="K398" s="213" t="str">
        <f>UPPER(DEC2HEX(L398,8))</f>
        <v>00000000</v>
      </c>
      <c r="L398" s="213">
        <f>SUM(L399:L406)</f>
        <v>0</v>
      </c>
      <c r="M398" s="227" t="s">
        <v>201</v>
      </c>
    </row>
    <row r="399" s="212" customFormat="1" ht="15" spans="1:13">
      <c r="A399" s="223"/>
      <c r="B399" s="223"/>
      <c r="C399" s="91">
        <f t="shared" ref="C399:C405" si="220">D400+1</f>
        <v>31</v>
      </c>
      <c r="D399" s="91">
        <f t="shared" ref="D399:D406" si="221">C399+E399-1</f>
        <v>31</v>
      </c>
      <c r="E399" s="216">
        <v>1</v>
      </c>
      <c r="F399" s="91" t="str">
        <f t="shared" ref="F399:F406" si="222">CONCATENATE(E399,"'h",K399)</f>
        <v>1'h0</v>
      </c>
      <c r="G399" s="219" t="s">
        <v>17</v>
      </c>
      <c r="H399" s="220" t="s">
        <v>18</v>
      </c>
      <c r="I399" s="220" t="s">
        <v>19</v>
      </c>
      <c r="J399" s="216">
        <v>0</v>
      </c>
      <c r="K399" s="91" t="str">
        <f t="shared" ref="K399:K404" si="223">UPPER(DEC2HEX((J399)))</f>
        <v>0</v>
      </c>
      <c r="L399" s="91">
        <f t="shared" ref="L399:L406" si="224">J399*(2^C399)</f>
        <v>0</v>
      </c>
      <c r="M399" s="228"/>
    </row>
    <row r="400" s="212" customFormat="1" ht="15" spans="1:13">
      <c r="A400" s="223"/>
      <c r="B400" s="223"/>
      <c r="C400" s="91">
        <f t="shared" si="220"/>
        <v>24</v>
      </c>
      <c r="D400" s="91">
        <f t="shared" si="221"/>
        <v>30</v>
      </c>
      <c r="E400" s="216">
        <v>7</v>
      </c>
      <c r="F400" s="91" t="str">
        <f t="shared" si="222"/>
        <v>7'h0</v>
      </c>
      <c r="G400" s="216" t="s">
        <v>20</v>
      </c>
      <c r="H400" s="220" t="s">
        <v>286</v>
      </c>
      <c r="I400" s="220" t="s">
        <v>22</v>
      </c>
      <c r="J400" s="216">
        <v>0</v>
      </c>
      <c r="K400" s="91" t="str">
        <f t="shared" si="223"/>
        <v>0</v>
      </c>
      <c r="L400" s="91">
        <f t="shared" si="224"/>
        <v>0</v>
      </c>
      <c r="M400" s="228"/>
    </row>
    <row r="401" s="212" customFormat="1" ht="15" spans="1:13">
      <c r="A401" s="223"/>
      <c r="B401" s="223"/>
      <c r="C401" s="91">
        <f t="shared" si="220"/>
        <v>23</v>
      </c>
      <c r="D401" s="91">
        <f t="shared" si="221"/>
        <v>23</v>
      </c>
      <c r="E401" s="216">
        <v>1</v>
      </c>
      <c r="F401" s="91" t="str">
        <f t="shared" si="222"/>
        <v>1'h0</v>
      </c>
      <c r="G401" s="216" t="s">
        <v>17</v>
      </c>
      <c r="H401" s="220" t="s">
        <v>18</v>
      </c>
      <c r="I401" s="220" t="s">
        <v>19</v>
      </c>
      <c r="J401" s="216">
        <v>0</v>
      </c>
      <c r="K401" s="91" t="str">
        <f t="shared" si="223"/>
        <v>0</v>
      </c>
      <c r="L401" s="91">
        <f t="shared" si="224"/>
        <v>0</v>
      </c>
      <c r="M401" s="228"/>
    </row>
    <row r="402" s="212" customFormat="1" ht="15" spans="1:13">
      <c r="A402" s="219"/>
      <c r="B402" s="219"/>
      <c r="C402" s="91">
        <f t="shared" si="220"/>
        <v>16</v>
      </c>
      <c r="D402" s="91">
        <f t="shared" si="221"/>
        <v>22</v>
      </c>
      <c r="E402" s="216">
        <v>7</v>
      </c>
      <c r="F402" s="91" t="str">
        <f t="shared" si="222"/>
        <v>7'h0</v>
      </c>
      <c r="G402" s="216" t="s">
        <v>20</v>
      </c>
      <c r="H402" s="220" t="s">
        <v>287</v>
      </c>
      <c r="I402" s="220" t="s">
        <v>22</v>
      </c>
      <c r="J402" s="216">
        <v>0</v>
      </c>
      <c r="K402" s="91" t="str">
        <f t="shared" si="223"/>
        <v>0</v>
      </c>
      <c r="L402" s="91">
        <f t="shared" si="224"/>
        <v>0</v>
      </c>
      <c r="M402" s="228"/>
    </row>
    <row r="403" s="212" customFormat="1" ht="15" spans="1:13">
      <c r="A403" s="219"/>
      <c r="B403" s="219"/>
      <c r="C403" s="91">
        <f t="shared" si="220"/>
        <v>15</v>
      </c>
      <c r="D403" s="91">
        <f t="shared" si="221"/>
        <v>15</v>
      </c>
      <c r="E403" s="216">
        <v>1</v>
      </c>
      <c r="F403" s="91" t="str">
        <f t="shared" si="222"/>
        <v>1'h0</v>
      </c>
      <c r="G403" s="219" t="s">
        <v>17</v>
      </c>
      <c r="H403" s="220" t="s">
        <v>18</v>
      </c>
      <c r="I403" s="220" t="s">
        <v>19</v>
      </c>
      <c r="J403" s="216">
        <v>0</v>
      </c>
      <c r="K403" s="91" t="str">
        <f t="shared" si="223"/>
        <v>0</v>
      </c>
      <c r="L403" s="91">
        <f t="shared" si="224"/>
        <v>0</v>
      </c>
      <c r="M403" s="228"/>
    </row>
    <row r="404" s="212" customFormat="1" ht="15" spans="1:13">
      <c r="A404" s="219"/>
      <c r="B404" s="219"/>
      <c r="C404" s="91">
        <f t="shared" si="220"/>
        <v>8</v>
      </c>
      <c r="D404" s="91">
        <f t="shared" si="221"/>
        <v>14</v>
      </c>
      <c r="E404" s="216">
        <v>7</v>
      </c>
      <c r="F404" s="91" t="str">
        <f t="shared" si="222"/>
        <v>7'h0</v>
      </c>
      <c r="G404" s="216" t="s">
        <v>20</v>
      </c>
      <c r="H404" s="220" t="s">
        <v>288</v>
      </c>
      <c r="I404" s="220" t="s">
        <v>22</v>
      </c>
      <c r="J404" s="216">
        <v>0</v>
      </c>
      <c r="K404" s="91" t="str">
        <f t="shared" si="223"/>
        <v>0</v>
      </c>
      <c r="L404" s="91">
        <f t="shared" si="224"/>
        <v>0</v>
      </c>
      <c r="M404" s="228"/>
    </row>
    <row r="405" s="212" customFormat="1" ht="15" spans="1:13">
      <c r="A405" s="219"/>
      <c r="B405" s="219"/>
      <c r="C405" s="91">
        <f t="shared" si="220"/>
        <v>7</v>
      </c>
      <c r="D405" s="91">
        <f t="shared" si="221"/>
        <v>7</v>
      </c>
      <c r="E405" s="216">
        <v>1</v>
      </c>
      <c r="F405" s="91" t="str">
        <f t="shared" si="222"/>
        <v>1'h0</v>
      </c>
      <c r="G405" s="216" t="s">
        <v>17</v>
      </c>
      <c r="H405" s="220" t="s">
        <v>18</v>
      </c>
      <c r="I405" s="220" t="s">
        <v>19</v>
      </c>
      <c r="J405" s="216">
        <v>0</v>
      </c>
      <c r="K405" s="91">
        <v>0</v>
      </c>
      <c r="L405" s="91">
        <f t="shared" si="224"/>
        <v>0</v>
      </c>
      <c r="M405" s="228"/>
    </row>
    <row r="406" s="212" customFormat="1" ht="15" spans="1:13">
      <c r="A406" s="219"/>
      <c r="B406" s="219"/>
      <c r="C406" s="91">
        <f>E398-32</f>
        <v>0</v>
      </c>
      <c r="D406" s="91">
        <f t="shared" si="221"/>
        <v>6</v>
      </c>
      <c r="E406" s="216">
        <v>7</v>
      </c>
      <c r="F406" s="91" t="str">
        <f t="shared" si="222"/>
        <v>7'h0</v>
      </c>
      <c r="G406" s="216" t="s">
        <v>20</v>
      </c>
      <c r="H406" s="220" t="s">
        <v>289</v>
      </c>
      <c r="I406" s="220" t="s">
        <v>22</v>
      </c>
      <c r="J406" s="216">
        <v>0</v>
      </c>
      <c r="K406" s="91">
        <v>0</v>
      </c>
      <c r="L406" s="91">
        <f t="shared" si="224"/>
        <v>0</v>
      </c>
      <c r="M406" s="228"/>
    </row>
    <row r="407" s="212" customFormat="1" ht="15" spans="1:13">
      <c r="A407" s="84" t="s">
        <v>13</v>
      </c>
      <c r="B407" s="84" t="s">
        <v>290</v>
      </c>
      <c r="C407" s="213"/>
      <c r="D407" s="213"/>
      <c r="E407" s="213">
        <f>SUM(E408:E415)</f>
        <v>32</v>
      </c>
      <c r="F407" s="221" t="str">
        <f>CONCATENATE("32'h",K407)</f>
        <v>32'h00000000</v>
      </c>
      <c r="G407" s="221"/>
      <c r="H407" s="222" t="s">
        <v>291</v>
      </c>
      <c r="I407" s="222"/>
      <c r="J407" s="213"/>
      <c r="K407" s="213" t="str">
        <f>UPPER(DEC2HEX(L407,8))</f>
        <v>00000000</v>
      </c>
      <c r="L407" s="213">
        <f>SUM(L408:L415)</f>
        <v>0</v>
      </c>
      <c r="M407" s="227" t="s">
        <v>201</v>
      </c>
    </row>
    <row r="408" s="212" customFormat="1" ht="15" spans="1:13">
      <c r="A408" s="223"/>
      <c r="B408" s="223"/>
      <c r="C408" s="91">
        <f t="shared" ref="C408:C414" si="225">D409+1</f>
        <v>31</v>
      </c>
      <c r="D408" s="91">
        <f t="shared" ref="D408:D415" si="226">C408+E408-1</f>
        <v>31</v>
      </c>
      <c r="E408" s="216">
        <v>1</v>
      </c>
      <c r="F408" s="91" t="str">
        <f t="shared" ref="F408:F415" si="227">CONCATENATE(E408,"'h",K408)</f>
        <v>1'h0</v>
      </c>
      <c r="G408" s="219" t="s">
        <v>17</v>
      </c>
      <c r="H408" s="220" t="s">
        <v>18</v>
      </c>
      <c r="I408" s="220" t="s">
        <v>19</v>
      </c>
      <c r="J408" s="216">
        <v>0</v>
      </c>
      <c r="K408" s="91" t="str">
        <f t="shared" ref="K408:K413" si="228">UPPER(DEC2HEX((J408)))</f>
        <v>0</v>
      </c>
      <c r="L408" s="91">
        <f t="shared" ref="L408:L415" si="229">J408*(2^C408)</f>
        <v>0</v>
      </c>
      <c r="M408" s="228"/>
    </row>
    <row r="409" s="212" customFormat="1" ht="15" spans="1:13">
      <c r="A409" s="223"/>
      <c r="B409" s="223"/>
      <c r="C409" s="91">
        <f t="shared" si="225"/>
        <v>24</v>
      </c>
      <c r="D409" s="91">
        <f t="shared" si="226"/>
        <v>30</v>
      </c>
      <c r="E409" s="216">
        <v>7</v>
      </c>
      <c r="F409" s="91" t="str">
        <f t="shared" si="227"/>
        <v>7'h0</v>
      </c>
      <c r="G409" s="216" t="s">
        <v>20</v>
      </c>
      <c r="H409" s="220" t="s">
        <v>292</v>
      </c>
      <c r="I409" s="220" t="s">
        <v>22</v>
      </c>
      <c r="J409" s="216">
        <v>0</v>
      </c>
      <c r="K409" s="91" t="str">
        <f t="shared" si="228"/>
        <v>0</v>
      </c>
      <c r="L409" s="91">
        <f t="shared" si="229"/>
        <v>0</v>
      </c>
      <c r="M409" s="228"/>
    </row>
    <row r="410" s="212" customFormat="1" ht="15" spans="1:13">
      <c r="A410" s="223"/>
      <c r="B410" s="223"/>
      <c r="C410" s="91">
        <f t="shared" si="225"/>
        <v>23</v>
      </c>
      <c r="D410" s="91">
        <f t="shared" si="226"/>
        <v>23</v>
      </c>
      <c r="E410" s="216">
        <v>1</v>
      </c>
      <c r="F410" s="91" t="str">
        <f t="shared" si="227"/>
        <v>1'h0</v>
      </c>
      <c r="G410" s="216" t="s">
        <v>17</v>
      </c>
      <c r="H410" s="220" t="s">
        <v>18</v>
      </c>
      <c r="I410" s="220" t="s">
        <v>19</v>
      </c>
      <c r="J410" s="216">
        <v>0</v>
      </c>
      <c r="K410" s="91" t="str">
        <f t="shared" si="228"/>
        <v>0</v>
      </c>
      <c r="L410" s="91">
        <f t="shared" si="229"/>
        <v>0</v>
      </c>
      <c r="M410" s="228"/>
    </row>
    <row r="411" s="212" customFormat="1" ht="15" spans="1:13">
      <c r="A411" s="219"/>
      <c r="B411" s="219"/>
      <c r="C411" s="91">
        <f t="shared" si="225"/>
        <v>16</v>
      </c>
      <c r="D411" s="91">
        <f t="shared" si="226"/>
        <v>22</v>
      </c>
      <c r="E411" s="216">
        <v>7</v>
      </c>
      <c r="F411" s="91" t="str">
        <f t="shared" si="227"/>
        <v>7'h0</v>
      </c>
      <c r="G411" s="216" t="s">
        <v>20</v>
      </c>
      <c r="H411" s="220" t="s">
        <v>293</v>
      </c>
      <c r="I411" s="220" t="s">
        <v>22</v>
      </c>
      <c r="J411" s="216">
        <v>0</v>
      </c>
      <c r="K411" s="91" t="str">
        <f t="shared" si="228"/>
        <v>0</v>
      </c>
      <c r="L411" s="91">
        <f t="shared" si="229"/>
        <v>0</v>
      </c>
      <c r="M411" s="228"/>
    </row>
    <row r="412" s="212" customFormat="1" ht="15" spans="1:13">
      <c r="A412" s="219"/>
      <c r="B412" s="219"/>
      <c r="C412" s="91">
        <f t="shared" si="225"/>
        <v>15</v>
      </c>
      <c r="D412" s="91">
        <f t="shared" si="226"/>
        <v>15</v>
      </c>
      <c r="E412" s="216">
        <v>1</v>
      </c>
      <c r="F412" s="91" t="str">
        <f t="shared" si="227"/>
        <v>1'h0</v>
      </c>
      <c r="G412" s="219" t="s">
        <v>17</v>
      </c>
      <c r="H412" s="220" t="s">
        <v>18</v>
      </c>
      <c r="I412" s="220" t="s">
        <v>19</v>
      </c>
      <c r="J412" s="216">
        <v>0</v>
      </c>
      <c r="K412" s="91" t="str">
        <f t="shared" si="228"/>
        <v>0</v>
      </c>
      <c r="L412" s="91">
        <f t="shared" si="229"/>
        <v>0</v>
      </c>
      <c r="M412" s="228"/>
    </row>
    <row r="413" s="212" customFormat="1" ht="15" spans="1:13">
      <c r="A413" s="219"/>
      <c r="B413" s="219"/>
      <c r="C413" s="91">
        <f t="shared" si="225"/>
        <v>8</v>
      </c>
      <c r="D413" s="91">
        <f t="shared" si="226"/>
        <v>14</v>
      </c>
      <c r="E413" s="216">
        <v>7</v>
      </c>
      <c r="F413" s="91" t="str">
        <f t="shared" si="227"/>
        <v>7'h0</v>
      </c>
      <c r="G413" s="216" t="s">
        <v>20</v>
      </c>
      <c r="H413" s="220" t="s">
        <v>294</v>
      </c>
      <c r="I413" s="220" t="s">
        <v>22</v>
      </c>
      <c r="J413" s="216">
        <v>0</v>
      </c>
      <c r="K413" s="91" t="str">
        <f t="shared" si="228"/>
        <v>0</v>
      </c>
      <c r="L413" s="91">
        <f t="shared" si="229"/>
        <v>0</v>
      </c>
      <c r="M413" s="228"/>
    </row>
    <row r="414" s="212" customFormat="1" ht="15" spans="1:13">
      <c r="A414" s="219"/>
      <c r="B414" s="219"/>
      <c r="C414" s="91">
        <f t="shared" si="225"/>
        <v>7</v>
      </c>
      <c r="D414" s="91">
        <f t="shared" si="226"/>
        <v>7</v>
      </c>
      <c r="E414" s="216">
        <v>1</v>
      </c>
      <c r="F414" s="91" t="str">
        <f t="shared" si="227"/>
        <v>1'h0</v>
      </c>
      <c r="G414" s="216" t="s">
        <v>17</v>
      </c>
      <c r="H414" s="220" t="s">
        <v>18</v>
      </c>
      <c r="I414" s="220" t="s">
        <v>19</v>
      </c>
      <c r="J414" s="216">
        <v>0</v>
      </c>
      <c r="K414" s="91">
        <v>0</v>
      </c>
      <c r="L414" s="91">
        <f t="shared" si="229"/>
        <v>0</v>
      </c>
      <c r="M414" s="228"/>
    </row>
    <row r="415" s="212" customFormat="1" ht="15" spans="1:13">
      <c r="A415" s="219"/>
      <c r="B415" s="219"/>
      <c r="C415" s="91">
        <f>E407-32</f>
        <v>0</v>
      </c>
      <c r="D415" s="91">
        <f t="shared" si="226"/>
        <v>6</v>
      </c>
      <c r="E415" s="216">
        <v>7</v>
      </c>
      <c r="F415" s="91" t="str">
        <f t="shared" si="227"/>
        <v>7'h0</v>
      </c>
      <c r="G415" s="216" t="s">
        <v>20</v>
      </c>
      <c r="H415" s="220" t="s">
        <v>295</v>
      </c>
      <c r="I415" s="220" t="s">
        <v>22</v>
      </c>
      <c r="J415" s="216">
        <v>0</v>
      </c>
      <c r="K415" s="91">
        <v>0</v>
      </c>
      <c r="L415" s="91">
        <f t="shared" si="229"/>
        <v>0</v>
      </c>
      <c r="M415" s="228"/>
    </row>
    <row r="416" s="212" customFormat="1" ht="15" spans="1:13">
      <c r="A416" s="84" t="s">
        <v>13</v>
      </c>
      <c r="B416" s="84" t="s">
        <v>296</v>
      </c>
      <c r="C416" s="213"/>
      <c r="D416" s="213"/>
      <c r="E416" s="213">
        <f>SUM(E417:E424)</f>
        <v>32</v>
      </c>
      <c r="F416" s="221" t="str">
        <f>CONCATENATE("32'h",K416)</f>
        <v>32'h00000000</v>
      </c>
      <c r="G416" s="221"/>
      <c r="H416" s="222" t="s">
        <v>297</v>
      </c>
      <c r="I416" s="222"/>
      <c r="J416" s="213"/>
      <c r="K416" s="213" t="str">
        <f>UPPER(DEC2HEX(L416,8))</f>
        <v>00000000</v>
      </c>
      <c r="L416" s="213">
        <f>SUM(L417:L424)</f>
        <v>0</v>
      </c>
      <c r="M416" s="227" t="s">
        <v>201</v>
      </c>
    </row>
    <row r="417" s="212" customFormat="1" ht="15" spans="1:13">
      <c r="A417" s="223"/>
      <c r="B417" s="223"/>
      <c r="C417" s="91">
        <f t="shared" ref="C417:C423" si="230">D418+1</f>
        <v>31</v>
      </c>
      <c r="D417" s="91">
        <f t="shared" ref="D417:D424" si="231">C417+E417-1</f>
        <v>31</v>
      </c>
      <c r="E417" s="216">
        <v>1</v>
      </c>
      <c r="F417" s="91" t="str">
        <f t="shared" ref="F417:F424" si="232">CONCATENATE(E417,"'h",K417)</f>
        <v>1'h0</v>
      </c>
      <c r="G417" s="219" t="s">
        <v>17</v>
      </c>
      <c r="H417" s="220" t="s">
        <v>18</v>
      </c>
      <c r="I417" s="220" t="s">
        <v>19</v>
      </c>
      <c r="J417" s="216">
        <v>0</v>
      </c>
      <c r="K417" s="91" t="str">
        <f t="shared" ref="K417:K422" si="233">UPPER(DEC2HEX((J417)))</f>
        <v>0</v>
      </c>
      <c r="L417" s="91">
        <f t="shared" ref="L417:L424" si="234">J417*(2^C417)</f>
        <v>0</v>
      </c>
      <c r="M417" s="228"/>
    </row>
    <row r="418" s="212" customFormat="1" ht="15" spans="1:13">
      <c r="A418" s="223"/>
      <c r="B418" s="223"/>
      <c r="C418" s="91">
        <f t="shared" si="230"/>
        <v>24</v>
      </c>
      <c r="D418" s="91">
        <f t="shared" si="231"/>
        <v>30</v>
      </c>
      <c r="E418" s="216">
        <v>7</v>
      </c>
      <c r="F418" s="91" t="str">
        <f t="shared" si="232"/>
        <v>7'h0</v>
      </c>
      <c r="G418" s="216" t="s">
        <v>20</v>
      </c>
      <c r="H418" s="220" t="s">
        <v>298</v>
      </c>
      <c r="I418" s="220" t="s">
        <v>22</v>
      </c>
      <c r="J418" s="216">
        <v>0</v>
      </c>
      <c r="K418" s="91" t="str">
        <f t="shared" si="233"/>
        <v>0</v>
      </c>
      <c r="L418" s="91">
        <f t="shared" si="234"/>
        <v>0</v>
      </c>
      <c r="M418" s="228"/>
    </row>
    <row r="419" s="212" customFormat="1" ht="15" spans="1:13">
      <c r="A419" s="223"/>
      <c r="B419" s="223"/>
      <c r="C419" s="91">
        <f t="shared" si="230"/>
        <v>23</v>
      </c>
      <c r="D419" s="91">
        <f t="shared" si="231"/>
        <v>23</v>
      </c>
      <c r="E419" s="216">
        <v>1</v>
      </c>
      <c r="F419" s="91" t="str">
        <f t="shared" si="232"/>
        <v>1'h0</v>
      </c>
      <c r="G419" s="216" t="s">
        <v>17</v>
      </c>
      <c r="H419" s="220" t="s">
        <v>18</v>
      </c>
      <c r="I419" s="220" t="s">
        <v>19</v>
      </c>
      <c r="J419" s="216">
        <v>0</v>
      </c>
      <c r="K419" s="91" t="str">
        <f t="shared" si="233"/>
        <v>0</v>
      </c>
      <c r="L419" s="91">
        <f t="shared" si="234"/>
        <v>0</v>
      </c>
      <c r="M419" s="228"/>
    </row>
    <row r="420" s="212" customFormat="1" ht="15" spans="1:13">
      <c r="A420" s="219"/>
      <c r="B420" s="219"/>
      <c r="C420" s="91">
        <f t="shared" si="230"/>
        <v>16</v>
      </c>
      <c r="D420" s="91">
        <f t="shared" si="231"/>
        <v>22</v>
      </c>
      <c r="E420" s="216">
        <v>7</v>
      </c>
      <c r="F420" s="91" t="str">
        <f t="shared" si="232"/>
        <v>7'h0</v>
      </c>
      <c r="G420" s="216" t="s">
        <v>20</v>
      </c>
      <c r="H420" s="220" t="s">
        <v>299</v>
      </c>
      <c r="I420" s="220" t="s">
        <v>22</v>
      </c>
      <c r="J420" s="216">
        <v>0</v>
      </c>
      <c r="K420" s="91" t="str">
        <f t="shared" si="233"/>
        <v>0</v>
      </c>
      <c r="L420" s="91">
        <f t="shared" si="234"/>
        <v>0</v>
      </c>
      <c r="M420" s="228"/>
    </row>
    <row r="421" s="212" customFormat="1" ht="15" spans="1:13">
      <c r="A421" s="219"/>
      <c r="B421" s="219"/>
      <c r="C421" s="91">
        <f t="shared" si="230"/>
        <v>15</v>
      </c>
      <c r="D421" s="91">
        <f t="shared" si="231"/>
        <v>15</v>
      </c>
      <c r="E421" s="216">
        <v>1</v>
      </c>
      <c r="F421" s="91" t="str">
        <f t="shared" si="232"/>
        <v>1'h0</v>
      </c>
      <c r="G421" s="219" t="s">
        <v>17</v>
      </c>
      <c r="H421" s="220" t="s">
        <v>18</v>
      </c>
      <c r="I421" s="220" t="s">
        <v>19</v>
      </c>
      <c r="J421" s="216">
        <v>0</v>
      </c>
      <c r="K421" s="91" t="str">
        <f t="shared" si="233"/>
        <v>0</v>
      </c>
      <c r="L421" s="91">
        <f t="shared" si="234"/>
        <v>0</v>
      </c>
      <c r="M421" s="228"/>
    </row>
    <row r="422" s="212" customFormat="1" ht="15" spans="1:13">
      <c r="A422" s="219"/>
      <c r="B422" s="219"/>
      <c r="C422" s="91">
        <f t="shared" si="230"/>
        <v>8</v>
      </c>
      <c r="D422" s="91">
        <f t="shared" si="231"/>
        <v>14</v>
      </c>
      <c r="E422" s="216">
        <v>7</v>
      </c>
      <c r="F422" s="91" t="str">
        <f t="shared" si="232"/>
        <v>7'h0</v>
      </c>
      <c r="G422" s="216" t="s">
        <v>20</v>
      </c>
      <c r="H422" s="220" t="s">
        <v>300</v>
      </c>
      <c r="I422" s="220" t="s">
        <v>22</v>
      </c>
      <c r="J422" s="216">
        <v>0</v>
      </c>
      <c r="K422" s="91" t="str">
        <f t="shared" si="233"/>
        <v>0</v>
      </c>
      <c r="L422" s="91">
        <f t="shared" si="234"/>
        <v>0</v>
      </c>
      <c r="M422" s="228"/>
    </row>
    <row r="423" s="212" customFormat="1" ht="15" spans="1:13">
      <c r="A423" s="219"/>
      <c r="B423" s="219"/>
      <c r="C423" s="91">
        <f t="shared" si="230"/>
        <v>7</v>
      </c>
      <c r="D423" s="91">
        <f t="shared" si="231"/>
        <v>7</v>
      </c>
      <c r="E423" s="216">
        <v>1</v>
      </c>
      <c r="F423" s="91" t="str">
        <f t="shared" si="232"/>
        <v>1'h0</v>
      </c>
      <c r="G423" s="216" t="s">
        <v>17</v>
      </c>
      <c r="H423" s="220" t="s">
        <v>18</v>
      </c>
      <c r="I423" s="220" t="s">
        <v>19</v>
      </c>
      <c r="J423" s="216">
        <v>0</v>
      </c>
      <c r="K423" s="91">
        <v>0</v>
      </c>
      <c r="L423" s="91">
        <f t="shared" si="234"/>
        <v>0</v>
      </c>
      <c r="M423" s="228"/>
    </row>
    <row r="424" s="212" customFormat="1" ht="15" spans="1:13">
      <c r="A424" s="219"/>
      <c r="B424" s="219"/>
      <c r="C424" s="91">
        <f>E416-32</f>
        <v>0</v>
      </c>
      <c r="D424" s="91">
        <f t="shared" si="231"/>
        <v>6</v>
      </c>
      <c r="E424" s="216">
        <v>7</v>
      </c>
      <c r="F424" s="91" t="str">
        <f t="shared" si="232"/>
        <v>7'h0</v>
      </c>
      <c r="G424" s="216" t="s">
        <v>20</v>
      </c>
      <c r="H424" s="220" t="s">
        <v>301</v>
      </c>
      <c r="I424" s="220" t="s">
        <v>22</v>
      </c>
      <c r="J424" s="216">
        <v>0</v>
      </c>
      <c r="K424" s="91">
        <v>0</v>
      </c>
      <c r="L424" s="91">
        <f t="shared" si="234"/>
        <v>0</v>
      </c>
      <c r="M424" s="228"/>
    </row>
    <row r="425" s="212" customFormat="1" ht="15" spans="1:13">
      <c r="A425" s="84" t="s">
        <v>13</v>
      </c>
      <c r="B425" s="84" t="s">
        <v>302</v>
      </c>
      <c r="C425" s="213"/>
      <c r="D425" s="213"/>
      <c r="E425" s="213">
        <f>SUM(E426:E433)</f>
        <v>32</v>
      </c>
      <c r="F425" s="221" t="str">
        <f>CONCATENATE("32'h",K425)</f>
        <v>32'h00000000</v>
      </c>
      <c r="G425" s="221"/>
      <c r="H425" s="222" t="s">
        <v>303</v>
      </c>
      <c r="I425" s="222"/>
      <c r="J425" s="213"/>
      <c r="K425" s="213" t="str">
        <f>UPPER(DEC2HEX(L425,8))</f>
        <v>00000000</v>
      </c>
      <c r="L425" s="213">
        <f>SUM(L426:L433)</f>
        <v>0</v>
      </c>
      <c r="M425" s="227" t="s">
        <v>201</v>
      </c>
    </row>
    <row r="426" s="212" customFormat="1" ht="15" spans="1:13">
      <c r="A426" s="223"/>
      <c r="B426" s="223"/>
      <c r="C426" s="91">
        <f t="shared" ref="C426:C432" si="235">D427+1</f>
        <v>31</v>
      </c>
      <c r="D426" s="91">
        <f t="shared" ref="D426:D433" si="236">C426+E426-1</f>
        <v>31</v>
      </c>
      <c r="E426" s="216">
        <v>1</v>
      </c>
      <c r="F426" s="91" t="str">
        <f t="shared" ref="F426:F433" si="237">CONCATENATE(E426,"'h",K426)</f>
        <v>1'h0</v>
      </c>
      <c r="G426" s="219" t="s">
        <v>17</v>
      </c>
      <c r="H426" s="220" t="s">
        <v>18</v>
      </c>
      <c r="I426" s="220" t="s">
        <v>19</v>
      </c>
      <c r="J426" s="216">
        <v>0</v>
      </c>
      <c r="K426" s="91" t="str">
        <f t="shared" ref="K426:K431" si="238">UPPER(DEC2HEX((J426)))</f>
        <v>0</v>
      </c>
      <c r="L426" s="91">
        <f t="shared" ref="L426:L433" si="239">J426*(2^C426)</f>
        <v>0</v>
      </c>
      <c r="M426" s="228"/>
    </row>
    <row r="427" s="212" customFormat="1" ht="15" spans="1:13">
      <c r="A427" s="223"/>
      <c r="B427" s="223"/>
      <c r="C427" s="91">
        <f t="shared" si="235"/>
        <v>24</v>
      </c>
      <c r="D427" s="91">
        <f t="shared" si="236"/>
        <v>30</v>
      </c>
      <c r="E427" s="216">
        <v>7</v>
      </c>
      <c r="F427" s="91" t="str">
        <f t="shared" si="237"/>
        <v>7'h0</v>
      </c>
      <c r="G427" s="216" t="s">
        <v>20</v>
      </c>
      <c r="H427" s="220" t="s">
        <v>304</v>
      </c>
      <c r="I427" s="220" t="s">
        <v>22</v>
      </c>
      <c r="J427" s="216">
        <v>0</v>
      </c>
      <c r="K427" s="91" t="str">
        <f t="shared" si="238"/>
        <v>0</v>
      </c>
      <c r="L427" s="91">
        <f t="shared" si="239"/>
        <v>0</v>
      </c>
      <c r="M427" s="228"/>
    </row>
    <row r="428" s="212" customFormat="1" ht="15" spans="1:13">
      <c r="A428" s="223"/>
      <c r="B428" s="223"/>
      <c r="C428" s="91">
        <f t="shared" si="235"/>
        <v>23</v>
      </c>
      <c r="D428" s="91">
        <f t="shared" si="236"/>
        <v>23</v>
      </c>
      <c r="E428" s="216">
        <v>1</v>
      </c>
      <c r="F428" s="91" t="str">
        <f t="shared" si="237"/>
        <v>1'h0</v>
      </c>
      <c r="G428" s="216" t="s">
        <v>17</v>
      </c>
      <c r="H428" s="220" t="s">
        <v>18</v>
      </c>
      <c r="I428" s="220" t="s">
        <v>19</v>
      </c>
      <c r="J428" s="216">
        <v>0</v>
      </c>
      <c r="K428" s="91" t="str">
        <f t="shared" si="238"/>
        <v>0</v>
      </c>
      <c r="L428" s="91">
        <f t="shared" si="239"/>
        <v>0</v>
      </c>
      <c r="M428" s="228"/>
    </row>
    <row r="429" s="212" customFormat="1" ht="15" spans="1:13">
      <c r="A429" s="219"/>
      <c r="B429" s="219"/>
      <c r="C429" s="91">
        <f t="shared" si="235"/>
        <v>16</v>
      </c>
      <c r="D429" s="91">
        <f t="shared" si="236"/>
        <v>22</v>
      </c>
      <c r="E429" s="216">
        <v>7</v>
      </c>
      <c r="F429" s="91" t="str">
        <f t="shared" si="237"/>
        <v>7'h0</v>
      </c>
      <c r="G429" s="216" t="s">
        <v>20</v>
      </c>
      <c r="H429" s="220" t="s">
        <v>305</v>
      </c>
      <c r="I429" s="220" t="s">
        <v>22</v>
      </c>
      <c r="J429" s="216">
        <v>0</v>
      </c>
      <c r="K429" s="91" t="str">
        <f t="shared" si="238"/>
        <v>0</v>
      </c>
      <c r="L429" s="91">
        <f t="shared" si="239"/>
        <v>0</v>
      </c>
      <c r="M429" s="228"/>
    </row>
    <row r="430" s="212" customFormat="1" ht="15" spans="1:13">
      <c r="A430" s="219"/>
      <c r="B430" s="219"/>
      <c r="C430" s="91">
        <f t="shared" si="235"/>
        <v>15</v>
      </c>
      <c r="D430" s="91">
        <f t="shared" si="236"/>
        <v>15</v>
      </c>
      <c r="E430" s="216">
        <v>1</v>
      </c>
      <c r="F430" s="91" t="str">
        <f t="shared" si="237"/>
        <v>1'h0</v>
      </c>
      <c r="G430" s="219" t="s">
        <v>17</v>
      </c>
      <c r="H430" s="220" t="s">
        <v>18</v>
      </c>
      <c r="I430" s="220" t="s">
        <v>19</v>
      </c>
      <c r="J430" s="216">
        <v>0</v>
      </c>
      <c r="K430" s="91" t="str">
        <f t="shared" si="238"/>
        <v>0</v>
      </c>
      <c r="L430" s="91">
        <f t="shared" si="239"/>
        <v>0</v>
      </c>
      <c r="M430" s="228"/>
    </row>
    <row r="431" s="212" customFormat="1" ht="15" spans="1:13">
      <c r="A431" s="219"/>
      <c r="B431" s="219"/>
      <c r="C431" s="91">
        <f t="shared" si="235"/>
        <v>8</v>
      </c>
      <c r="D431" s="91">
        <f t="shared" si="236"/>
        <v>14</v>
      </c>
      <c r="E431" s="216">
        <v>7</v>
      </c>
      <c r="F431" s="91" t="str">
        <f t="shared" si="237"/>
        <v>7'h0</v>
      </c>
      <c r="G431" s="216" t="s">
        <v>20</v>
      </c>
      <c r="H431" s="220" t="s">
        <v>306</v>
      </c>
      <c r="I431" s="220" t="s">
        <v>22</v>
      </c>
      <c r="J431" s="216">
        <v>0</v>
      </c>
      <c r="K431" s="91" t="str">
        <f t="shared" si="238"/>
        <v>0</v>
      </c>
      <c r="L431" s="91">
        <f t="shared" si="239"/>
        <v>0</v>
      </c>
      <c r="M431" s="228"/>
    </row>
    <row r="432" s="212" customFormat="1" ht="15" spans="1:13">
      <c r="A432" s="219"/>
      <c r="B432" s="219"/>
      <c r="C432" s="91">
        <f t="shared" si="235"/>
        <v>7</v>
      </c>
      <c r="D432" s="91">
        <f t="shared" si="236"/>
        <v>7</v>
      </c>
      <c r="E432" s="216">
        <v>1</v>
      </c>
      <c r="F432" s="91" t="str">
        <f t="shared" si="237"/>
        <v>1'h0</v>
      </c>
      <c r="G432" s="216" t="s">
        <v>17</v>
      </c>
      <c r="H432" s="220" t="s">
        <v>18</v>
      </c>
      <c r="I432" s="220" t="s">
        <v>19</v>
      </c>
      <c r="J432" s="216">
        <v>0</v>
      </c>
      <c r="K432" s="91">
        <v>0</v>
      </c>
      <c r="L432" s="91">
        <f t="shared" si="239"/>
        <v>0</v>
      </c>
      <c r="M432" s="228"/>
    </row>
    <row r="433" s="212" customFormat="1" ht="15" spans="1:13">
      <c r="A433" s="219"/>
      <c r="B433" s="219"/>
      <c r="C433" s="91">
        <f>E425-32</f>
        <v>0</v>
      </c>
      <c r="D433" s="91">
        <f t="shared" si="236"/>
        <v>6</v>
      </c>
      <c r="E433" s="216">
        <v>7</v>
      </c>
      <c r="F433" s="91" t="str">
        <f t="shared" si="237"/>
        <v>7'h0</v>
      </c>
      <c r="G433" s="216" t="s">
        <v>20</v>
      </c>
      <c r="H433" s="220" t="s">
        <v>307</v>
      </c>
      <c r="I433" s="220" t="s">
        <v>22</v>
      </c>
      <c r="J433" s="216">
        <v>0</v>
      </c>
      <c r="K433" s="91">
        <v>0</v>
      </c>
      <c r="L433" s="91">
        <f t="shared" si="239"/>
        <v>0</v>
      </c>
      <c r="M433" s="228"/>
    </row>
    <row r="434" s="212" customFormat="1" ht="15" spans="1:13">
      <c r="A434" s="84" t="s">
        <v>13</v>
      </c>
      <c r="B434" s="84" t="s">
        <v>308</v>
      </c>
      <c r="C434" s="213"/>
      <c r="D434" s="213"/>
      <c r="E434" s="213">
        <f>SUM(E435:E442)</f>
        <v>32</v>
      </c>
      <c r="F434" s="221" t="str">
        <f>CONCATENATE("32'h",K434)</f>
        <v>32'h00000000</v>
      </c>
      <c r="G434" s="221"/>
      <c r="H434" s="222" t="s">
        <v>309</v>
      </c>
      <c r="I434" s="222"/>
      <c r="J434" s="213"/>
      <c r="K434" s="213" t="str">
        <f>UPPER(DEC2HEX(L434,8))</f>
        <v>00000000</v>
      </c>
      <c r="L434" s="213">
        <f>SUM(L435:L442)</f>
        <v>0</v>
      </c>
      <c r="M434" s="227" t="s">
        <v>201</v>
      </c>
    </row>
    <row r="435" s="212" customFormat="1" ht="15" spans="1:13">
      <c r="A435" s="223"/>
      <c r="B435" s="223"/>
      <c r="C435" s="91">
        <f t="shared" ref="C435:C441" si="240">D436+1</f>
        <v>31</v>
      </c>
      <c r="D435" s="91">
        <f t="shared" ref="D435:D442" si="241">C435+E435-1</f>
        <v>31</v>
      </c>
      <c r="E435" s="216">
        <v>1</v>
      </c>
      <c r="F435" s="91" t="str">
        <f t="shared" ref="F435:F442" si="242">CONCATENATE(E435,"'h",K435)</f>
        <v>1'h0</v>
      </c>
      <c r="G435" s="219" t="s">
        <v>17</v>
      </c>
      <c r="H435" s="220" t="s">
        <v>18</v>
      </c>
      <c r="I435" s="220" t="s">
        <v>19</v>
      </c>
      <c r="J435" s="216">
        <v>0</v>
      </c>
      <c r="K435" s="91" t="str">
        <f t="shared" ref="K435:K440" si="243">UPPER(DEC2HEX((J435)))</f>
        <v>0</v>
      </c>
      <c r="L435" s="91">
        <f t="shared" ref="L435:L442" si="244">J435*(2^C435)</f>
        <v>0</v>
      </c>
      <c r="M435" s="228"/>
    </row>
    <row r="436" s="212" customFormat="1" ht="15" spans="1:13">
      <c r="A436" s="223"/>
      <c r="B436" s="223"/>
      <c r="C436" s="91">
        <f t="shared" si="240"/>
        <v>24</v>
      </c>
      <c r="D436" s="91">
        <f t="shared" si="241"/>
        <v>30</v>
      </c>
      <c r="E436" s="216">
        <v>7</v>
      </c>
      <c r="F436" s="91" t="str">
        <f t="shared" si="242"/>
        <v>7'h0</v>
      </c>
      <c r="G436" s="216" t="s">
        <v>20</v>
      </c>
      <c r="H436" s="220" t="s">
        <v>310</v>
      </c>
      <c r="I436" s="220" t="s">
        <v>22</v>
      </c>
      <c r="J436" s="216">
        <v>0</v>
      </c>
      <c r="K436" s="91" t="str">
        <f t="shared" si="243"/>
        <v>0</v>
      </c>
      <c r="L436" s="91">
        <f t="shared" si="244"/>
        <v>0</v>
      </c>
      <c r="M436" s="228"/>
    </row>
    <row r="437" s="212" customFormat="1" ht="15" spans="1:13">
      <c r="A437" s="223"/>
      <c r="B437" s="223"/>
      <c r="C437" s="91">
        <f t="shared" si="240"/>
        <v>23</v>
      </c>
      <c r="D437" s="91">
        <f t="shared" si="241"/>
        <v>23</v>
      </c>
      <c r="E437" s="216">
        <v>1</v>
      </c>
      <c r="F437" s="91" t="str">
        <f t="shared" si="242"/>
        <v>1'h0</v>
      </c>
      <c r="G437" s="216" t="s">
        <v>17</v>
      </c>
      <c r="H437" s="220" t="s">
        <v>18</v>
      </c>
      <c r="I437" s="220" t="s">
        <v>19</v>
      </c>
      <c r="J437" s="216">
        <v>0</v>
      </c>
      <c r="K437" s="91" t="str">
        <f t="shared" si="243"/>
        <v>0</v>
      </c>
      <c r="L437" s="91">
        <f t="shared" si="244"/>
        <v>0</v>
      </c>
      <c r="M437" s="228"/>
    </row>
    <row r="438" s="212" customFormat="1" ht="15" spans="1:13">
      <c r="A438" s="219"/>
      <c r="B438" s="219"/>
      <c r="C438" s="91">
        <f t="shared" si="240"/>
        <v>16</v>
      </c>
      <c r="D438" s="91">
        <f t="shared" si="241"/>
        <v>22</v>
      </c>
      <c r="E438" s="216">
        <v>7</v>
      </c>
      <c r="F438" s="91" t="str">
        <f t="shared" si="242"/>
        <v>7'h0</v>
      </c>
      <c r="G438" s="216" t="s">
        <v>20</v>
      </c>
      <c r="H438" s="220" t="s">
        <v>311</v>
      </c>
      <c r="I438" s="220" t="s">
        <v>22</v>
      </c>
      <c r="J438" s="216">
        <v>0</v>
      </c>
      <c r="K438" s="91" t="str">
        <f t="shared" si="243"/>
        <v>0</v>
      </c>
      <c r="L438" s="91">
        <f t="shared" si="244"/>
        <v>0</v>
      </c>
      <c r="M438" s="228"/>
    </row>
    <row r="439" s="212" customFormat="1" ht="15" spans="1:13">
      <c r="A439" s="219"/>
      <c r="B439" s="219"/>
      <c r="C439" s="91">
        <f t="shared" si="240"/>
        <v>15</v>
      </c>
      <c r="D439" s="91">
        <f t="shared" si="241"/>
        <v>15</v>
      </c>
      <c r="E439" s="216">
        <v>1</v>
      </c>
      <c r="F439" s="91" t="str">
        <f t="shared" si="242"/>
        <v>1'h0</v>
      </c>
      <c r="G439" s="219" t="s">
        <v>17</v>
      </c>
      <c r="H439" s="220" t="s">
        <v>18</v>
      </c>
      <c r="I439" s="220" t="s">
        <v>19</v>
      </c>
      <c r="J439" s="216">
        <v>0</v>
      </c>
      <c r="K439" s="91" t="str">
        <f t="shared" si="243"/>
        <v>0</v>
      </c>
      <c r="L439" s="91">
        <f t="shared" si="244"/>
        <v>0</v>
      </c>
      <c r="M439" s="228"/>
    </row>
    <row r="440" s="212" customFormat="1" ht="15" spans="1:13">
      <c r="A440" s="219"/>
      <c r="B440" s="219"/>
      <c r="C440" s="91">
        <f t="shared" si="240"/>
        <v>8</v>
      </c>
      <c r="D440" s="91">
        <f t="shared" si="241"/>
        <v>14</v>
      </c>
      <c r="E440" s="216">
        <v>7</v>
      </c>
      <c r="F440" s="91" t="str">
        <f t="shared" si="242"/>
        <v>7'h0</v>
      </c>
      <c r="G440" s="216" t="s">
        <v>20</v>
      </c>
      <c r="H440" s="220" t="s">
        <v>312</v>
      </c>
      <c r="I440" s="220" t="s">
        <v>22</v>
      </c>
      <c r="J440" s="216">
        <v>0</v>
      </c>
      <c r="K440" s="91" t="str">
        <f t="shared" si="243"/>
        <v>0</v>
      </c>
      <c r="L440" s="91">
        <f t="shared" si="244"/>
        <v>0</v>
      </c>
      <c r="M440" s="228"/>
    </row>
    <row r="441" s="212" customFormat="1" ht="15" spans="1:13">
      <c r="A441" s="219"/>
      <c r="B441" s="219"/>
      <c r="C441" s="91">
        <f t="shared" si="240"/>
        <v>7</v>
      </c>
      <c r="D441" s="91">
        <f t="shared" si="241"/>
        <v>7</v>
      </c>
      <c r="E441" s="216">
        <v>1</v>
      </c>
      <c r="F441" s="91" t="str">
        <f t="shared" si="242"/>
        <v>1'h0</v>
      </c>
      <c r="G441" s="216" t="s">
        <v>17</v>
      </c>
      <c r="H441" s="220" t="s">
        <v>18</v>
      </c>
      <c r="I441" s="220" t="s">
        <v>19</v>
      </c>
      <c r="J441" s="216">
        <v>0</v>
      </c>
      <c r="K441" s="91">
        <v>0</v>
      </c>
      <c r="L441" s="91">
        <f t="shared" si="244"/>
        <v>0</v>
      </c>
      <c r="M441" s="228"/>
    </row>
    <row r="442" s="212" customFormat="1" ht="15" spans="1:13">
      <c r="A442" s="219"/>
      <c r="B442" s="219"/>
      <c r="C442" s="91">
        <f>E434-32</f>
        <v>0</v>
      </c>
      <c r="D442" s="91">
        <f t="shared" si="241"/>
        <v>6</v>
      </c>
      <c r="E442" s="216">
        <v>7</v>
      </c>
      <c r="F442" s="91" t="str">
        <f t="shared" si="242"/>
        <v>7'h0</v>
      </c>
      <c r="G442" s="216" t="s">
        <v>20</v>
      </c>
      <c r="H442" s="220" t="s">
        <v>313</v>
      </c>
      <c r="I442" s="220" t="s">
        <v>22</v>
      </c>
      <c r="J442" s="216">
        <v>0</v>
      </c>
      <c r="K442" s="91">
        <v>0</v>
      </c>
      <c r="L442" s="91">
        <f t="shared" si="244"/>
        <v>0</v>
      </c>
      <c r="M442" s="228"/>
    </row>
    <row r="443" s="212" customFormat="1" ht="15" spans="1:13">
      <c r="A443" s="84" t="s">
        <v>13</v>
      </c>
      <c r="B443" s="84" t="s">
        <v>314</v>
      </c>
      <c r="C443" s="213"/>
      <c r="D443" s="213"/>
      <c r="E443" s="213">
        <f>SUM(E444:E451)</f>
        <v>32</v>
      </c>
      <c r="F443" s="221" t="str">
        <f>CONCATENATE("32'h",K443)</f>
        <v>32'h00000000</v>
      </c>
      <c r="G443" s="221"/>
      <c r="H443" s="222" t="s">
        <v>315</v>
      </c>
      <c r="I443" s="222"/>
      <c r="J443" s="213"/>
      <c r="K443" s="213" t="str">
        <f>UPPER(DEC2HEX(L443,8))</f>
        <v>00000000</v>
      </c>
      <c r="L443" s="213">
        <f>SUM(L444:L451)</f>
        <v>0</v>
      </c>
      <c r="M443" s="227" t="s">
        <v>201</v>
      </c>
    </row>
    <row r="444" s="212" customFormat="1" ht="15" spans="1:13">
      <c r="A444" s="223"/>
      <c r="B444" s="223"/>
      <c r="C444" s="91">
        <f t="shared" ref="C444:C450" si="245">D445+1</f>
        <v>31</v>
      </c>
      <c r="D444" s="91">
        <f t="shared" ref="D444:D451" si="246">C444+E444-1</f>
        <v>31</v>
      </c>
      <c r="E444" s="216">
        <v>1</v>
      </c>
      <c r="F444" s="91" t="str">
        <f t="shared" ref="F444:F451" si="247">CONCATENATE(E444,"'h",K444)</f>
        <v>1'h0</v>
      </c>
      <c r="G444" s="219" t="s">
        <v>17</v>
      </c>
      <c r="H444" s="220" t="s">
        <v>18</v>
      </c>
      <c r="I444" s="220" t="s">
        <v>19</v>
      </c>
      <c r="J444" s="216">
        <v>0</v>
      </c>
      <c r="K444" s="91" t="str">
        <f t="shared" ref="K444:K449" si="248">UPPER(DEC2HEX((J444)))</f>
        <v>0</v>
      </c>
      <c r="L444" s="91">
        <f t="shared" ref="L444:L451" si="249">J444*(2^C444)</f>
        <v>0</v>
      </c>
      <c r="M444" s="228"/>
    </row>
    <row r="445" s="212" customFormat="1" ht="15" spans="1:13">
      <c r="A445" s="223"/>
      <c r="B445" s="223"/>
      <c r="C445" s="91">
        <f t="shared" si="245"/>
        <v>24</v>
      </c>
      <c r="D445" s="91">
        <f t="shared" si="246"/>
        <v>30</v>
      </c>
      <c r="E445" s="216">
        <v>7</v>
      </c>
      <c r="F445" s="91" t="str">
        <f t="shared" si="247"/>
        <v>7'h0</v>
      </c>
      <c r="G445" s="216" t="s">
        <v>20</v>
      </c>
      <c r="H445" s="220" t="s">
        <v>316</v>
      </c>
      <c r="I445" s="220" t="s">
        <v>22</v>
      </c>
      <c r="J445" s="216">
        <v>0</v>
      </c>
      <c r="K445" s="91" t="str">
        <f t="shared" si="248"/>
        <v>0</v>
      </c>
      <c r="L445" s="91">
        <f t="shared" si="249"/>
        <v>0</v>
      </c>
      <c r="M445" s="228"/>
    </row>
    <row r="446" s="212" customFormat="1" ht="15" spans="1:13">
      <c r="A446" s="223"/>
      <c r="B446" s="223"/>
      <c r="C446" s="91">
        <f t="shared" si="245"/>
        <v>23</v>
      </c>
      <c r="D446" s="91">
        <f t="shared" si="246"/>
        <v>23</v>
      </c>
      <c r="E446" s="216">
        <v>1</v>
      </c>
      <c r="F446" s="91" t="str">
        <f t="shared" si="247"/>
        <v>1'h0</v>
      </c>
      <c r="G446" s="216" t="s">
        <v>17</v>
      </c>
      <c r="H446" s="220" t="s">
        <v>18</v>
      </c>
      <c r="I446" s="220" t="s">
        <v>19</v>
      </c>
      <c r="J446" s="216">
        <v>0</v>
      </c>
      <c r="K446" s="91" t="str">
        <f t="shared" si="248"/>
        <v>0</v>
      </c>
      <c r="L446" s="91">
        <f t="shared" si="249"/>
        <v>0</v>
      </c>
      <c r="M446" s="228"/>
    </row>
    <row r="447" s="212" customFormat="1" ht="15" spans="1:13">
      <c r="A447" s="219"/>
      <c r="B447" s="219"/>
      <c r="C447" s="91">
        <f t="shared" si="245"/>
        <v>16</v>
      </c>
      <c r="D447" s="91">
        <f t="shared" si="246"/>
        <v>22</v>
      </c>
      <c r="E447" s="216">
        <v>7</v>
      </c>
      <c r="F447" s="91" t="str">
        <f t="shared" si="247"/>
        <v>7'h0</v>
      </c>
      <c r="G447" s="216" t="s">
        <v>20</v>
      </c>
      <c r="H447" s="220" t="s">
        <v>317</v>
      </c>
      <c r="I447" s="220" t="s">
        <v>22</v>
      </c>
      <c r="J447" s="216">
        <v>0</v>
      </c>
      <c r="K447" s="91" t="str">
        <f t="shared" si="248"/>
        <v>0</v>
      </c>
      <c r="L447" s="91">
        <f t="shared" si="249"/>
        <v>0</v>
      </c>
      <c r="M447" s="228"/>
    </row>
    <row r="448" s="212" customFormat="1" ht="15" spans="1:13">
      <c r="A448" s="219"/>
      <c r="B448" s="219"/>
      <c r="C448" s="91">
        <f t="shared" si="245"/>
        <v>15</v>
      </c>
      <c r="D448" s="91">
        <f t="shared" si="246"/>
        <v>15</v>
      </c>
      <c r="E448" s="216">
        <v>1</v>
      </c>
      <c r="F448" s="91" t="str">
        <f t="shared" si="247"/>
        <v>1'h0</v>
      </c>
      <c r="G448" s="219" t="s">
        <v>17</v>
      </c>
      <c r="H448" s="220" t="s">
        <v>18</v>
      </c>
      <c r="I448" s="220" t="s">
        <v>19</v>
      </c>
      <c r="J448" s="216">
        <v>0</v>
      </c>
      <c r="K448" s="91" t="str">
        <f t="shared" si="248"/>
        <v>0</v>
      </c>
      <c r="L448" s="91">
        <f t="shared" si="249"/>
        <v>0</v>
      </c>
      <c r="M448" s="228"/>
    </row>
    <row r="449" s="212" customFormat="1" ht="15" spans="1:13">
      <c r="A449" s="219"/>
      <c r="B449" s="219"/>
      <c r="C449" s="91">
        <f t="shared" si="245"/>
        <v>8</v>
      </c>
      <c r="D449" s="91">
        <f t="shared" si="246"/>
        <v>14</v>
      </c>
      <c r="E449" s="216">
        <v>7</v>
      </c>
      <c r="F449" s="91" t="str">
        <f t="shared" si="247"/>
        <v>7'h0</v>
      </c>
      <c r="G449" s="216" t="s">
        <v>20</v>
      </c>
      <c r="H449" s="220" t="s">
        <v>318</v>
      </c>
      <c r="I449" s="220" t="s">
        <v>22</v>
      </c>
      <c r="J449" s="216">
        <v>0</v>
      </c>
      <c r="K449" s="91" t="str">
        <f t="shared" si="248"/>
        <v>0</v>
      </c>
      <c r="L449" s="91">
        <f t="shared" si="249"/>
        <v>0</v>
      </c>
      <c r="M449" s="228"/>
    </row>
    <row r="450" s="212" customFormat="1" ht="15" spans="1:13">
      <c r="A450" s="219"/>
      <c r="B450" s="219"/>
      <c r="C450" s="91">
        <f t="shared" si="245"/>
        <v>7</v>
      </c>
      <c r="D450" s="91">
        <f t="shared" si="246"/>
        <v>7</v>
      </c>
      <c r="E450" s="216">
        <v>1</v>
      </c>
      <c r="F450" s="91" t="str">
        <f t="shared" si="247"/>
        <v>1'h0</v>
      </c>
      <c r="G450" s="216" t="s">
        <v>17</v>
      </c>
      <c r="H450" s="220" t="s">
        <v>18</v>
      </c>
      <c r="I450" s="220" t="s">
        <v>19</v>
      </c>
      <c r="J450" s="216">
        <v>0</v>
      </c>
      <c r="K450" s="91">
        <v>0</v>
      </c>
      <c r="L450" s="91">
        <f t="shared" si="249"/>
        <v>0</v>
      </c>
      <c r="M450" s="228"/>
    </row>
    <row r="451" s="212" customFormat="1" ht="15" spans="1:13">
      <c r="A451" s="219"/>
      <c r="B451" s="219"/>
      <c r="C451" s="91">
        <f>E443-32</f>
        <v>0</v>
      </c>
      <c r="D451" s="91">
        <f t="shared" si="246"/>
        <v>6</v>
      </c>
      <c r="E451" s="216">
        <v>7</v>
      </c>
      <c r="F451" s="91" t="str">
        <f t="shared" si="247"/>
        <v>7'h0</v>
      </c>
      <c r="G451" s="216" t="s">
        <v>20</v>
      </c>
      <c r="H451" s="220" t="s">
        <v>319</v>
      </c>
      <c r="I451" s="220" t="s">
        <v>22</v>
      </c>
      <c r="J451" s="216">
        <v>0</v>
      </c>
      <c r="K451" s="91">
        <v>0</v>
      </c>
      <c r="L451" s="91">
        <f t="shared" si="249"/>
        <v>0</v>
      </c>
      <c r="M451" s="228"/>
    </row>
    <row r="452" s="212" customFormat="1" ht="15" spans="1:13">
      <c r="A452" s="84" t="s">
        <v>13</v>
      </c>
      <c r="B452" s="84" t="s">
        <v>320</v>
      </c>
      <c r="C452" s="213"/>
      <c r="D452" s="213"/>
      <c r="E452" s="213">
        <f>SUM(E453:E460)</f>
        <v>32</v>
      </c>
      <c r="F452" s="221" t="str">
        <f>CONCATENATE("32'h",K452)</f>
        <v>32'h00000000</v>
      </c>
      <c r="G452" s="221"/>
      <c r="H452" s="222" t="s">
        <v>321</v>
      </c>
      <c r="I452" s="222"/>
      <c r="J452" s="213"/>
      <c r="K452" s="213" t="str">
        <f>UPPER(DEC2HEX(L452,8))</f>
        <v>00000000</v>
      </c>
      <c r="L452" s="213">
        <f>SUM(L453:L460)</f>
        <v>0</v>
      </c>
      <c r="M452" s="227" t="s">
        <v>201</v>
      </c>
    </row>
    <row r="453" s="212" customFormat="1" ht="15" spans="1:13">
      <c r="A453" s="223"/>
      <c r="B453" s="223"/>
      <c r="C453" s="91">
        <f t="shared" ref="C453:C459" si="250">D454+1</f>
        <v>31</v>
      </c>
      <c r="D453" s="91">
        <f t="shared" ref="D453:D460" si="251">C453+E453-1</f>
        <v>31</v>
      </c>
      <c r="E453" s="216">
        <v>1</v>
      </c>
      <c r="F453" s="91" t="str">
        <f t="shared" ref="F453:F460" si="252">CONCATENATE(E453,"'h",K453)</f>
        <v>1'h0</v>
      </c>
      <c r="G453" s="219" t="s">
        <v>17</v>
      </c>
      <c r="H453" s="220" t="s">
        <v>18</v>
      </c>
      <c r="I453" s="220" t="s">
        <v>19</v>
      </c>
      <c r="J453" s="216">
        <v>0</v>
      </c>
      <c r="K453" s="91" t="str">
        <f t="shared" ref="K453:K458" si="253">UPPER(DEC2HEX((J453)))</f>
        <v>0</v>
      </c>
      <c r="L453" s="91">
        <f t="shared" ref="L453:L460" si="254">J453*(2^C453)</f>
        <v>0</v>
      </c>
      <c r="M453" s="228"/>
    </row>
    <row r="454" s="212" customFormat="1" ht="15" spans="1:13">
      <c r="A454" s="223"/>
      <c r="B454" s="223"/>
      <c r="C454" s="91">
        <f t="shared" si="250"/>
        <v>24</v>
      </c>
      <c r="D454" s="91">
        <f t="shared" si="251"/>
        <v>30</v>
      </c>
      <c r="E454" s="216">
        <v>7</v>
      </c>
      <c r="F454" s="91" t="str">
        <f t="shared" si="252"/>
        <v>7'h0</v>
      </c>
      <c r="G454" s="216" t="s">
        <v>20</v>
      </c>
      <c r="H454" s="220" t="s">
        <v>322</v>
      </c>
      <c r="I454" s="220" t="s">
        <v>22</v>
      </c>
      <c r="J454" s="216">
        <v>0</v>
      </c>
      <c r="K454" s="91" t="str">
        <f t="shared" si="253"/>
        <v>0</v>
      </c>
      <c r="L454" s="91">
        <f t="shared" si="254"/>
        <v>0</v>
      </c>
      <c r="M454" s="228"/>
    </row>
    <row r="455" s="212" customFormat="1" ht="15" spans="1:13">
      <c r="A455" s="223"/>
      <c r="B455" s="223"/>
      <c r="C455" s="91">
        <f t="shared" si="250"/>
        <v>23</v>
      </c>
      <c r="D455" s="91">
        <f t="shared" si="251"/>
        <v>23</v>
      </c>
      <c r="E455" s="216">
        <v>1</v>
      </c>
      <c r="F455" s="91" t="str">
        <f t="shared" si="252"/>
        <v>1'h0</v>
      </c>
      <c r="G455" s="216" t="s">
        <v>17</v>
      </c>
      <c r="H455" s="220" t="s">
        <v>18</v>
      </c>
      <c r="I455" s="220" t="s">
        <v>19</v>
      </c>
      <c r="J455" s="216">
        <v>0</v>
      </c>
      <c r="K455" s="91" t="str">
        <f t="shared" si="253"/>
        <v>0</v>
      </c>
      <c r="L455" s="91">
        <f t="shared" si="254"/>
        <v>0</v>
      </c>
      <c r="M455" s="228"/>
    </row>
    <row r="456" s="212" customFormat="1" ht="15" spans="1:13">
      <c r="A456" s="219"/>
      <c r="B456" s="219"/>
      <c r="C456" s="91">
        <f t="shared" si="250"/>
        <v>16</v>
      </c>
      <c r="D456" s="91">
        <f t="shared" si="251"/>
        <v>22</v>
      </c>
      <c r="E456" s="216">
        <v>7</v>
      </c>
      <c r="F456" s="91" t="str">
        <f t="shared" si="252"/>
        <v>7'h0</v>
      </c>
      <c r="G456" s="216" t="s">
        <v>20</v>
      </c>
      <c r="H456" s="220" t="s">
        <v>323</v>
      </c>
      <c r="I456" s="220" t="s">
        <v>22</v>
      </c>
      <c r="J456" s="216">
        <v>0</v>
      </c>
      <c r="K456" s="91" t="str">
        <f t="shared" si="253"/>
        <v>0</v>
      </c>
      <c r="L456" s="91">
        <f t="shared" si="254"/>
        <v>0</v>
      </c>
      <c r="M456" s="228"/>
    </row>
    <row r="457" s="212" customFormat="1" ht="15" spans="1:13">
      <c r="A457" s="219"/>
      <c r="B457" s="219"/>
      <c r="C457" s="91">
        <f t="shared" si="250"/>
        <v>15</v>
      </c>
      <c r="D457" s="91">
        <f t="shared" si="251"/>
        <v>15</v>
      </c>
      <c r="E457" s="216">
        <v>1</v>
      </c>
      <c r="F457" s="91" t="str">
        <f t="shared" si="252"/>
        <v>1'h0</v>
      </c>
      <c r="G457" s="219" t="s">
        <v>17</v>
      </c>
      <c r="H457" s="220" t="s">
        <v>18</v>
      </c>
      <c r="I457" s="220" t="s">
        <v>19</v>
      </c>
      <c r="J457" s="216">
        <v>0</v>
      </c>
      <c r="K457" s="91" t="str">
        <f t="shared" si="253"/>
        <v>0</v>
      </c>
      <c r="L457" s="91">
        <f t="shared" si="254"/>
        <v>0</v>
      </c>
      <c r="M457" s="228"/>
    </row>
    <row r="458" s="212" customFormat="1" ht="15" spans="1:13">
      <c r="A458" s="219"/>
      <c r="B458" s="219"/>
      <c r="C458" s="91">
        <f t="shared" si="250"/>
        <v>8</v>
      </c>
      <c r="D458" s="91">
        <f t="shared" si="251"/>
        <v>14</v>
      </c>
      <c r="E458" s="216">
        <v>7</v>
      </c>
      <c r="F458" s="91" t="str">
        <f t="shared" si="252"/>
        <v>7'h0</v>
      </c>
      <c r="G458" s="216" t="s">
        <v>20</v>
      </c>
      <c r="H458" s="220" t="s">
        <v>324</v>
      </c>
      <c r="I458" s="220" t="s">
        <v>22</v>
      </c>
      <c r="J458" s="216">
        <v>0</v>
      </c>
      <c r="K458" s="91" t="str">
        <f t="shared" si="253"/>
        <v>0</v>
      </c>
      <c r="L458" s="91">
        <f t="shared" si="254"/>
        <v>0</v>
      </c>
      <c r="M458" s="228"/>
    </row>
    <row r="459" s="212" customFormat="1" ht="15" spans="1:13">
      <c r="A459" s="219"/>
      <c r="B459" s="219"/>
      <c r="C459" s="91">
        <f t="shared" si="250"/>
        <v>7</v>
      </c>
      <c r="D459" s="91">
        <f t="shared" si="251"/>
        <v>7</v>
      </c>
      <c r="E459" s="216">
        <v>1</v>
      </c>
      <c r="F459" s="91" t="str">
        <f t="shared" si="252"/>
        <v>1'h0</v>
      </c>
      <c r="G459" s="216" t="s">
        <v>17</v>
      </c>
      <c r="H459" s="220" t="s">
        <v>18</v>
      </c>
      <c r="I459" s="220" t="s">
        <v>19</v>
      </c>
      <c r="J459" s="216">
        <v>0</v>
      </c>
      <c r="K459" s="91">
        <v>0</v>
      </c>
      <c r="L459" s="91">
        <f t="shared" si="254"/>
        <v>0</v>
      </c>
      <c r="M459" s="228"/>
    </row>
    <row r="460" s="212" customFormat="1" ht="15" spans="1:13">
      <c r="A460" s="219"/>
      <c r="B460" s="219"/>
      <c r="C460" s="91">
        <f>E452-32</f>
        <v>0</v>
      </c>
      <c r="D460" s="91">
        <f t="shared" si="251"/>
        <v>6</v>
      </c>
      <c r="E460" s="216">
        <v>7</v>
      </c>
      <c r="F460" s="91" t="str">
        <f t="shared" si="252"/>
        <v>7'h0</v>
      </c>
      <c r="G460" s="216" t="s">
        <v>20</v>
      </c>
      <c r="H460" s="220" t="s">
        <v>325</v>
      </c>
      <c r="I460" s="220" t="s">
        <v>22</v>
      </c>
      <c r="J460" s="216">
        <v>0</v>
      </c>
      <c r="K460" s="91">
        <v>0</v>
      </c>
      <c r="L460" s="91">
        <f t="shared" si="254"/>
        <v>0</v>
      </c>
      <c r="M460" s="228"/>
    </row>
    <row r="461" s="212" customFormat="1" ht="15" spans="1:13">
      <c r="A461" s="84" t="s">
        <v>13</v>
      </c>
      <c r="B461" s="84" t="s">
        <v>326</v>
      </c>
      <c r="C461" s="213"/>
      <c r="D461" s="213"/>
      <c r="E461" s="213">
        <f>SUM(E462:E469)</f>
        <v>32</v>
      </c>
      <c r="F461" s="221" t="str">
        <f>CONCATENATE("32'h",K461)</f>
        <v>32'h00000000</v>
      </c>
      <c r="G461" s="221"/>
      <c r="H461" s="222" t="s">
        <v>327</v>
      </c>
      <c r="I461" s="222"/>
      <c r="J461" s="213"/>
      <c r="K461" s="213" t="str">
        <f>UPPER(DEC2HEX(L461,8))</f>
        <v>00000000</v>
      </c>
      <c r="L461" s="213">
        <f>SUM(L462:L469)</f>
        <v>0</v>
      </c>
      <c r="M461" s="227" t="s">
        <v>201</v>
      </c>
    </row>
    <row r="462" s="212" customFormat="1" ht="15" spans="1:13">
      <c r="A462" s="223"/>
      <c r="B462" s="223"/>
      <c r="C462" s="91">
        <f t="shared" ref="C462:C468" si="255">D463+1</f>
        <v>31</v>
      </c>
      <c r="D462" s="91">
        <f t="shared" ref="D462:D469" si="256">C462+E462-1</f>
        <v>31</v>
      </c>
      <c r="E462" s="216">
        <v>1</v>
      </c>
      <c r="F462" s="91" t="str">
        <f t="shared" ref="F462:F469" si="257">CONCATENATE(E462,"'h",K462)</f>
        <v>1'h0</v>
      </c>
      <c r="G462" s="219" t="s">
        <v>17</v>
      </c>
      <c r="H462" s="220" t="s">
        <v>18</v>
      </c>
      <c r="I462" s="220" t="s">
        <v>19</v>
      </c>
      <c r="J462" s="216">
        <v>0</v>
      </c>
      <c r="K462" s="91" t="str">
        <f t="shared" ref="K462:K467" si="258">UPPER(DEC2HEX((J462)))</f>
        <v>0</v>
      </c>
      <c r="L462" s="91">
        <f t="shared" ref="L462:L469" si="259">J462*(2^C462)</f>
        <v>0</v>
      </c>
      <c r="M462" s="228"/>
    </row>
    <row r="463" s="212" customFormat="1" ht="15" spans="1:13">
      <c r="A463" s="223"/>
      <c r="B463" s="223"/>
      <c r="C463" s="91">
        <f t="shared" si="255"/>
        <v>24</v>
      </c>
      <c r="D463" s="91">
        <f t="shared" si="256"/>
        <v>30</v>
      </c>
      <c r="E463" s="216">
        <v>7</v>
      </c>
      <c r="F463" s="91" t="str">
        <f t="shared" si="257"/>
        <v>7'h0</v>
      </c>
      <c r="G463" s="216" t="s">
        <v>20</v>
      </c>
      <c r="H463" s="220" t="s">
        <v>328</v>
      </c>
      <c r="I463" s="220" t="s">
        <v>22</v>
      </c>
      <c r="J463" s="216">
        <v>0</v>
      </c>
      <c r="K463" s="91" t="str">
        <f t="shared" si="258"/>
        <v>0</v>
      </c>
      <c r="L463" s="91">
        <f t="shared" si="259"/>
        <v>0</v>
      </c>
      <c r="M463" s="228"/>
    </row>
    <row r="464" s="212" customFormat="1" ht="15" spans="1:13">
      <c r="A464" s="223"/>
      <c r="B464" s="223"/>
      <c r="C464" s="91">
        <f t="shared" si="255"/>
        <v>23</v>
      </c>
      <c r="D464" s="91">
        <f t="shared" si="256"/>
        <v>23</v>
      </c>
      <c r="E464" s="216">
        <v>1</v>
      </c>
      <c r="F464" s="91" t="str">
        <f t="shared" si="257"/>
        <v>1'h0</v>
      </c>
      <c r="G464" s="216" t="s">
        <v>17</v>
      </c>
      <c r="H464" s="220" t="s">
        <v>18</v>
      </c>
      <c r="I464" s="220" t="s">
        <v>19</v>
      </c>
      <c r="J464" s="216">
        <v>0</v>
      </c>
      <c r="K464" s="91" t="str">
        <f t="shared" si="258"/>
        <v>0</v>
      </c>
      <c r="L464" s="91">
        <f t="shared" si="259"/>
        <v>0</v>
      </c>
      <c r="M464" s="228"/>
    </row>
    <row r="465" s="212" customFormat="1" ht="15" spans="1:13">
      <c r="A465" s="219"/>
      <c r="B465" s="219"/>
      <c r="C465" s="91">
        <f t="shared" si="255"/>
        <v>16</v>
      </c>
      <c r="D465" s="91">
        <f t="shared" si="256"/>
        <v>22</v>
      </c>
      <c r="E465" s="216">
        <v>7</v>
      </c>
      <c r="F465" s="91" t="str">
        <f t="shared" si="257"/>
        <v>7'h0</v>
      </c>
      <c r="G465" s="216" t="s">
        <v>20</v>
      </c>
      <c r="H465" s="220" t="s">
        <v>329</v>
      </c>
      <c r="I465" s="220" t="s">
        <v>22</v>
      </c>
      <c r="J465" s="216">
        <v>0</v>
      </c>
      <c r="K465" s="91" t="str">
        <f t="shared" si="258"/>
        <v>0</v>
      </c>
      <c r="L465" s="91">
        <f t="shared" si="259"/>
        <v>0</v>
      </c>
      <c r="M465" s="228"/>
    </row>
    <row r="466" s="212" customFormat="1" ht="15" spans="1:13">
      <c r="A466" s="219"/>
      <c r="B466" s="219"/>
      <c r="C466" s="91">
        <f t="shared" si="255"/>
        <v>15</v>
      </c>
      <c r="D466" s="91">
        <f t="shared" si="256"/>
        <v>15</v>
      </c>
      <c r="E466" s="216">
        <v>1</v>
      </c>
      <c r="F466" s="91" t="str">
        <f t="shared" si="257"/>
        <v>1'h0</v>
      </c>
      <c r="G466" s="219" t="s">
        <v>17</v>
      </c>
      <c r="H466" s="220" t="s">
        <v>18</v>
      </c>
      <c r="I466" s="220" t="s">
        <v>19</v>
      </c>
      <c r="J466" s="216">
        <v>0</v>
      </c>
      <c r="K466" s="91" t="str">
        <f t="shared" si="258"/>
        <v>0</v>
      </c>
      <c r="L466" s="91">
        <f t="shared" si="259"/>
        <v>0</v>
      </c>
      <c r="M466" s="228"/>
    </row>
    <row r="467" s="212" customFormat="1" ht="15" spans="1:13">
      <c r="A467" s="219"/>
      <c r="B467" s="219"/>
      <c r="C467" s="91">
        <f t="shared" si="255"/>
        <v>8</v>
      </c>
      <c r="D467" s="91">
        <f t="shared" si="256"/>
        <v>14</v>
      </c>
      <c r="E467" s="216">
        <v>7</v>
      </c>
      <c r="F467" s="91" t="str">
        <f t="shared" si="257"/>
        <v>7'h0</v>
      </c>
      <c r="G467" s="216" t="s">
        <v>20</v>
      </c>
      <c r="H467" s="220" t="s">
        <v>330</v>
      </c>
      <c r="I467" s="220" t="s">
        <v>22</v>
      </c>
      <c r="J467" s="216">
        <v>0</v>
      </c>
      <c r="K467" s="91" t="str">
        <f t="shared" si="258"/>
        <v>0</v>
      </c>
      <c r="L467" s="91">
        <f t="shared" si="259"/>
        <v>0</v>
      </c>
      <c r="M467" s="228"/>
    </row>
    <row r="468" s="212" customFormat="1" ht="15" spans="1:13">
      <c r="A468" s="219"/>
      <c r="B468" s="219"/>
      <c r="C468" s="91">
        <f t="shared" si="255"/>
        <v>7</v>
      </c>
      <c r="D468" s="91">
        <f t="shared" si="256"/>
        <v>7</v>
      </c>
      <c r="E468" s="216">
        <v>1</v>
      </c>
      <c r="F468" s="91" t="str">
        <f t="shared" si="257"/>
        <v>1'h0</v>
      </c>
      <c r="G468" s="216" t="s">
        <v>17</v>
      </c>
      <c r="H468" s="220" t="s">
        <v>18</v>
      </c>
      <c r="I468" s="220" t="s">
        <v>19</v>
      </c>
      <c r="J468" s="216">
        <v>0</v>
      </c>
      <c r="K468" s="91">
        <v>0</v>
      </c>
      <c r="L468" s="91">
        <f t="shared" si="259"/>
        <v>0</v>
      </c>
      <c r="M468" s="228"/>
    </row>
    <row r="469" s="212" customFormat="1" ht="15" spans="1:13">
      <c r="A469" s="219"/>
      <c r="B469" s="219"/>
      <c r="C469" s="91">
        <f>E461-32</f>
        <v>0</v>
      </c>
      <c r="D469" s="91">
        <f t="shared" si="256"/>
        <v>6</v>
      </c>
      <c r="E469" s="216">
        <v>7</v>
      </c>
      <c r="F469" s="91" t="str">
        <f t="shared" si="257"/>
        <v>7'h0</v>
      </c>
      <c r="G469" s="216" t="s">
        <v>20</v>
      </c>
      <c r="H469" s="220" t="s">
        <v>331</v>
      </c>
      <c r="I469" s="220" t="s">
        <v>22</v>
      </c>
      <c r="J469" s="216">
        <v>0</v>
      </c>
      <c r="K469" s="91">
        <v>0</v>
      </c>
      <c r="L469" s="91">
        <f t="shared" si="259"/>
        <v>0</v>
      </c>
      <c r="M469" s="228"/>
    </row>
    <row r="470" s="212" customFormat="1" ht="15" spans="1:13">
      <c r="A470" s="84" t="s">
        <v>13</v>
      </c>
      <c r="B470" s="84" t="s">
        <v>332</v>
      </c>
      <c r="C470" s="213"/>
      <c r="D470" s="213"/>
      <c r="E470" s="213">
        <f>SUM(E471:E478)</f>
        <v>32</v>
      </c>
      <c r="F470" s="221" t="str">
        <f>CONCATENATE("32'h",K470)</f>
        <v>32'h00000000</v>
      </c>
      <c r="G470" s="221"/>
      <c r="H470" s="222" t="s">
        <v>333</v>
      </c>
      <c r="I470" s="222"/>
      <c r="J470" s="213"/>
      <c r="K470" s="213" t="str">
        <f>UPPER(DEC2HEX(L470,8))</f>
        <v>00000000</v>
      </c>
      <c r="L470" s="213">
        <f>SUM(L471:L478)</f>
        <v>0</v>
      </c>
      <c r="M470" s="227" t="s">
        <v>201</v>
      </c>
    </row>
    <row r="471" s="212" customFormat="1" ht="15" spans="1:13">
      <c r="A471" s="223"/>
      <c r="B471" s="223"/>
      <c r="C471" s="91">
        <f t="shared" ref="C471:C477" si="260">D472+1</f>
        <v>31</v>
      </c>
      <c r="D471" s="91">
        <f t="shared" ref="D471:D478" si="261">C471+E471-1</f>
        <v>31</v>
      </c>
      <c r="E471" s="216">
        <v>1</v>
      </c>
      <c r="F471" s="91" t="str">
        <f t="shared" ref="F471:F478" si="262">CONCATENATE(E471,"'h",K471)</f>
        <v>1'h0</v>
      </c>
      <c r="G471" s="219" t="s">
        <v>17</v>
      </c>
      <c r="H471" s="220" t="s">
        <v>18</v>
      </c>
      <c r="I471" s="220" t="s">
        <v>19</v>
      </c>
      <c r="J471" s="216">
        <v>0</v>
      </c>
      <c r="K471" s="91" t="str">
        <f t="shared" ref="K471:K476" si="263">UPPER(DEC2HEX((J471)))</f>
        <v>0</v>
      </c>
      <c r="L471" s="91">
        <f t="shared" ref="L471:L478" si="264">J471*(2^C471)</f>
        <v>0</v>
      </c>
      <c r="M471" s="228"/>
    </row>
    <row r="472" s="212" customFormat="1" ht="15" spans="1:13">
      <c r="A472" s="223"/>
      <c r="B472" s="223"/>
      <c r="C472" s="91">
        <f t="shared" si="260"/>
        <v>24</v>
      </c>
      <c r="D472" s="91">
        <f t="shared" si="261"/>
        <v>30</v>
      </c>
      <c r="E472" s="216">
        <v>7</v>
      </c>
      <c r="F472" s="91" t="str">
        <f t="shared" si="262"/>
        <v>7'h0</v>
      </c>
      <c r="G472" s="216" t="s">
        <v>20</v>
      </c>
      <c r="H472" s="220" t="s">
        <v>334</v>
      </c>
      <c r="I472" s="220" t="s">
        <v>22</v>
      </c>
      <c r="J472" s="216">
        <v>0</v>
      </c>
      <c r="K472" s="91" t="str">
        <f t="shared" si="263"/>
        <v>0</v>
      </c>
      <c r="L472" s="91">
        <f t="shared" si="264"/>
        <v>0</v>
      </c>
      <c r="M472" s="228"/>
    </row>
    <row r="473" s="212" customFormat="1" ht="15" spans="1:13">
      <c r="A473" s="223"/>
      <c r="B473" s="223"/>
      <c r="C473" s="91">
        <f t="shared" si="260"/>
        <v>23</v>
      </c>
      <c r="D473" s="91">
        <f t="shared" si="261"/>
        <v>23</v>
      </c>
      <c r="E473" s="216">
        <v>1</v>
      </c>
      <c r="F473" s="91" t="str">
        <f t="shared" si="262"/>
        <v>1'h0</v>
      </c>
      <c r="G473" s="216" t="s">
        <v>17</v>
      </c>
      <c r="H473" s="220" t="s">
        <v>18</v>
      </c>
      <c r="I473" s="220" t="s">
        <v>19</v>
      </c>
      <c r="J473" s="216">
        <v>0</v>
      </c>
      <c r="K473" s="91" t="str">
        <f t="shared" si="263"/>
        <v>0</v>
      </c>
      <c r="L473" s="91">
        <f t="shared" si="264"/>
        <v>0</v>
      </c>
      <c r="M473" s="228"/>
    </row>
    <row r="474" s="212" customFormat="1" ht="15" spans="1:13">
      <c r="A474" s="219"/>
      <c r="B474" s="219"/>
      <c r="C474" s="91">
        <f t="shared" si="260"/>
        <v>16</v>
      </c>
      <c r="D474" s="91">
        <f t="shared" si="261"/>
        <v>22</v>
      </c>
      <c r="E474" s="216">
        <v>7</v>
      </c>
      <c r="F474" s="91" t="str">
        <f t="shared" si="262"/>
        <v>7'h0</v>
      </c>
      <c r="G474" s="216" t="s">
        <v>20</v>
      </c>
      <c r="H474" s="220" t="s">
        <v>335</v>
      </c>
      <c r="I474" s="220" t="s">
        <v>22</v>
      </c>
      <c r="J474" s="216">
        <v>0</v>
      </c>
      <c r="K474" s="91" t="str">
        <f t="shared" si="263"/>
        <v>0</v>
      </c>
      <c r="L474" s="91">
        <f t="shared" si="264"/>
        <v>0</v>
      </c>
      <c r="M474" s="228"/>
    </row>
    <row r="475" s="212" customFormat="1" ht="15" spans="1:13">
      <c r="A475" s="219"/>
      <c r="B475" s="219"/>
      <c r="C475" s="91">
        <f t="shared" si="260"/>
        <v>15</v>
      </c>
      <c r="D475" s="91">
        <f t="shared" si="261"/>
        <v>15</v>
      </c>
      <c r="E475" s="216">
        <v>1</v>
      </c>
      <c r="F475" s="91" t="str">
        <f t="shared" si="262"/>
        <v>1'h0</v>
      </c>
      <c r="G475" s="219" t="s">
        <v>17</v>
      </c>
      <c r="H475" s="220" t="s">
        <v>18</v>
      </c>
      <c r="I475" s="220" t="s">
        <v>19</v>
      </c>
      <c r="J475" s="216">
        <v>0</v>
      </c>
      <c r="K475" s="91" t="str">
        <f t="shared" si="263"/>
        <v>0</v>
      </c>
      <c r="L475" s="91">
        <f t="shared" si="264"/>
        <v>0</v>
      </c>
      <c r="M475" s="228"/>
    </row>
    <row r="476" s="212" customFormat="1" ht="15" spans="1:13">
      <c r="A476" s="219"/>
      <c r="B476" s="219"/>
      <c r="C476" s="91">
        <f t="shared" si="260"/>
        <v>8</v>
      </c>
      <c r="D476" s="91">
        <f t="shared" si="261"/>
        <v>14</v>
      </c>
      <c r="E476" s="216">
        <v>7</v>
      </c>
      <c r="F476" s="91" t="str">
        <f t="shared" si="262"/>
        <v>7'h0</v>
      </c>
      <c r="G476" s="216" t="s">
        <v>20</v>
      </c>
      <c r="H476" s="220" t="s">
        <v>336</v>
      </c>
      <c r="I476" s="220" t="s">
        <v>22</v>
      </c>
      <c r="J476" s="216">
        <v>0</v>
      </c>
      <c r="K476" s="91" t="str">
        <f t="shared" si="263"/>
        <v>0</v>
      </c>
      <c r="L476" s="91">
        <f t="shared" si="264"/>
        <v>0</v>
      </c>
      <c r="M476" s="228"/>
    </row>
    <row r="477" s="212" customFormat="1" ht="15" spans="1:13">
      <c r="A477" s="219"/>
      <c r="B477" s="219"/>
      <c r="C477" s="91">
        <f t="shared" si="260"/>
        <v>7</v>
      </c>
      <c r="D477" s="91">
        <f t="shared" si="261"/>
        <v>7</v>
      </c>
      <c r="E477" s="216">
        <v>1</v>
      </c>
      <c r="F477" s="91" t="str">
        <f t="shared" si="262"/>
        <v>1'h0</v>
      </c>
      <c r="G477" s="216" t="s">
        <v>17</v>
      </c>
      <c r="H477" s="220" t="s">
        <v>18</v>
      </c>
      <c r="I477" s="220" t="s">
        <v>19</v>
      </c>
      <c r="J477" s="216">
        <v>0</v>
      </c>
      <c r="K477" s="91">
        <v>0</v>
      </c>
      <c r="L477" s="91">
        <f t="shared" si="264"/>
        <v>0</v>
      </c>
      <c r="M477" s="228"/>
    </row>
    <row r="478" s="212" customFormat="1" ht="15" spans="1:13">
      <c r="A478" s="219"/>
      <c r="B478" s="219"/>
      <c r="C478" s="91">
        <f>E470-32</f>
        <v>0</v>
      </c>
      <c r="D478" s="91">
        <f t="shared" si="261"/>
        <v>6</v>
      </c>
      <c r="E478" s="216">
        <v>7</v>
      </c>
      <c r="F478" s="91" t="str">
        <f t="shared" si="262"/>
        <v>7'h0</v>
      </c>
      <c r="G478" s="216" t="s">
        <v>20</v>
      </c>
      <c r="H478" s="220" t="s">
        <v>337</v>
      </c>
      <c r="I478" s="220" t="s">
        <v>22</v>
      </c>
      <c r="J478" s="216">
        <v>0</v>
      </c>
      <c r="K478" s="91">
        <v>0</v>
      </c>
      <c r="L478" s="91">
        <f t="shared" si="264"/>
        <v>0</v>
      </c>
      <c r="M478" s="228"/>
    </row>
    <row r="479" ht="15" spans="1:13">
      <c r="A479" s="84" t="s">
        <v>13</v>
      </c>
      <c r="B479" s="84" t="s">
        <v>338</v>
      </c>
      <c r="C479" s="213"/>
      <c r="D479" s="213"/>
      <c r="E479" s="213">
        <f>SUM(E480:E487)</f>
        <v>32</v>
      </c>
      <c r="F479" s="221" t="str">
        <f>CONCATENATE("32'h",K479)</f>
        <v>32'h00000000</v>
      </c>
      <c r="G479" s="221"/>
      <c r="H479" s="222" t="s">
        <v>339</v>
      </c>
      <c r="I479" s="222"/>
      <c r="J479" s="213"/>
      <c r="K479" s="213" t="str">
        <f>UPPER(DEC2HEX(L479,8))</f>
        <v>00000000</v>
      </c>
      <c r="L479" s="213">
        <f>SUM(L480:L487)</f>
        <v>0</v>
      </c>
      <c r="M479" s="227" t="s">
        <v>201</v>
      </c>
    </row>
    <row r="480" ht="15" spans="1:13">
      <c r="A480" s="223"/>
      <c r="B480" s="223"/>
      <c r="C480" s="91">
        <f t="shared" ref="C480:C486" si="265">D481+1</f>
        <v>31</v>
      </c>
      <c r="D480" s="91">
        <f t="shared" ref="D480:D487" si="266">C480+E480-1</f>
        <v>31</v>
      </c>
      <c r="E480" s="216">
        <v>1</v>
      </c>
      <c r="F480" s="91" t="str">
        <f t="shared" ref="F480:F487" si="267">CONCATENATE(E480,"'h",K480)</f>
        <v>1'h0</v>
      </c>
      <c r="G480" s="219" t="s">
        <v>17</v>
      </c>
      <c r="H480" s="220" t="s">
        <v>18</v>
      </c>
      <c r="I480" s="220" t="s">
        <v>19</v>
      </c>
      <c r="J480" s="216">
        <v>0</v>
      </c>
      <c r="K480" s="91" t="str">
        <f t="shared" ref="K480:K485" si="268">UPPER(DEC2HEX((J480)))</f>
        <v>0</v>
      </c>
      <c r="L480" s="91">
        <f t="shared" ref="L480:L487" si="269">J480*(2^C480)</f>
        <v>0</v>
      </c>
      <c r="M480" s="228"/>
    </row>
    <row r="481" ht="15" spans="1:13">
      <c r="A481" s="223"/>
      <c r="B481" s="223"/>
      <c r="C481" s="91">
        <f t="shared" si="265"/>
        <v>24</v>
      </c>
      <c r="D481" s="91">
        <f t="shared" si="266"/>
        <v>30</v>
      </c>
      <c r="E481" s="216">
        <v>7</v>
      </c>
      <c r="F481" s="91" t="str">
        <f t="shared" si="267"/>
        <v>7'h0</v>
      </c>
      <c r="G481" s="216" t="s">
        <v>20</v>
      </c>
      <c r="H481" s="220" t="s">
        <v>340</v>
      </c>
      <c r="I481" s="220" t="s">
        <v>22</v>
      </c>
      <c r="J481" s="216">
        <v>0</v>
      </c>
      <c r="K481" s="91" t="str">
        <f t="shared" si="268"/>
        <v>0</v>
      </c>
      <c r="L481" s="91">
        <f t="shared" si="269"/>
        <v>0</v>
      </c>
      <c r="M481" s="228"/>
    </row>
    <row r="482" ht="15" spans="1:13">
      <c r="A482" s="223"/>
      <c r="B482" s="223"/>
      <c r="C482" s="91">
        <f t="shared" si="265"/>
        <v>23</v>
      </c>
      <c r="D482" s="91">
        <f t="shared" si="266"/>
        <v>23</v>
      </c>
      <c r="E482" s="216">
        <v>1</v>
      </c>
      <c r="F482" s="91" t="str">
        <f t="shared" si="267"/>
        <v>1'h0</v>
      </c>
      <c r="G482" s="216" t="s">
        <v>17</v>
      </c>
      <c r="H482" s="220" t="s">
        <v>18</v>
      </c>
      <c r="I482" s="220" t="s">
        <v>19</v>
      </c>
      <c r="J482" s="216">
        <v>0</v>
      </c>
      <c r="K482" s="91" t="str">
        <f t="shared" si="268"/>
        <v>0</v>
      </c>
      <c r="L482" s="91">
        <f t="shared" si="269"/>
        <v>0</v>
      </c>
      <c r="M482" s="228"/>
    </row>
    <row r="483" ht="15" spans="1:13">
      <c r="A483" s="219"/>
      <c r="B483" s="219"/>
      <c r="C483" s="91">
        <f t="shared" si="265"/>
        <v>16</v>
      </c>
      <c r="D483" s="91">
        <f t="shared" si="266"/>
        <v>22</v>
      </c>
      <c r="E483" s="216">
        <v>7</v>
      </c>
      <c r="F483" s="91" t="str">
        <f t="shared" si="267"/>
        <v>7'h0</v>
      </c>
      <c r="G483" s="216" t="s">
        <v>20</v>
      </c>
      <c r="H483" s="220" t="s">
        <v>341</v>
      </c>
      <c r="I483" s="220" t="s">
        <v>22</v>
      </c>
      <c r="J483" s="216">
        <v>0</v>
      </c>
      <c r="K483" s="91" t="str">
        <f t="shared" si="268"/>
        <v>0</v>
      </c>
      <c r="L483" s="91">
        <f t="shared" si="269"/>
        <v>0</v>
      </c>
      <c r="M483" s="228"/>
    </row>
    <row r="484" ht="15" spans="1:13">
      <c r="A484" s="219"/>
      <c r="B484" s="219"/>
      <c r="C484" s="91">
        <f t="shared" si="265"/>
        <v>15</v>
      </c>
      <c r="D484" s="91">
        <f t="shared" si="266"/>
        <v>15</v>
      </c>
      <c r="E484" s="216">
        <v>1</v>
      </c>
      <c r="F484" s="91" t="str">
        <f t="shared" si="267"/>
        <v>1'h0</v>
      </c>
      <c r="G484" s="219" t="s">
        <v>17</v>
      </c>
      <c r="H484" s="220" t="s">
        <v>18</v>
      </c>
      <c r="I484" s="220" t="s">
        <v>19</v>
      </c>
      <c r="J484" s="216">
        <v>0</v>
      </c>
      <c r="K484" s="91" t="str">
        <f t="shared" si="268"/>
        <v>0</v>
      </c>
      <c r="L484" s="91">
        <f t="shared" si="269"/>
        <v>0</v>
      </c>
      <c r="M484" s="228"/>
    </row>
    <row r="485" ht="15" spans="1:13">
      <c r="A485" s="219"/>
      <c r="B485" s="219"/>
      <c r="C485" s="91">
        <f t="shared" si="265"/>
        <v>8</v>
      </c>
      <c r="D485" s="91">
        <f t="shared" si="266"/>
        <v>14</v>
      </c>
      <c r="E485" s="216">
        <v>7</v>
      </c>
      <c r="F485" s="91" t="str">
        <f t="shared" si="267"/>
        <v>7'h0</v>
      </c>
      <c r="G485" s="216" t="s">
        <v>20</v>
      </c>
      <c r="H485" s="220" t="s">
        <v>342</v>
      </c>
      <c r="I485" s="220" t="s">
        <v>22</v>
      </c>
      <c r="J485" s="216">
        <v>0</v>
      </c>
      <c r="K485" s="91" t="str">
        <f t="shared" si="268"/>
        <v>0</v>
      </c>
      <c r="L485" s="91">
        <f t="shared" si="269"/>
        <v>0</v>
      </c>
      <c r="M485" s="228"/>
    </row>
    <row r="486" ht="15" spans="1:13">
      <c r="A486" s="219"/>
      <c r="B486" s="219"/>
      <c r="C486" s="91">
        <f t="shared" si="265"/>
        <v>7</v>
      </c>
      <c r="D486" s="91">
        <f t="shared" si="266"/>
        <v>7</v>
      </c>
      <c r="E486" s="216">
        <v>1</v>
      </c>
      <c r="F486" s="91" t="str">
        <f t="shared" si="267"/>
        <v>1'h0</v>
      </c>
      <c r="G486" s="216" t="s">
        <v>17</v>
      </c>
      <c r="H486" s="220" t="s">
        <v>18</v>
      </c>
      <c r="I486" s="220" t="s">
        <v>19</v>
      </c>
      <c r="J486" s="216">
        <v>0</v>
      </c>
      <c r="K486" s="91">
        <v>0</v>
      </c>
      <c r="L486" s="91">
        <f t="shared" si="269"/>
        <v>0</v>
      </c>
      <c r="M486" s="228"/>
    </row>
    <row r="487" ht="15" spans="1:13">
      <c r="A487" s="219"/>
      <c r="B487" s="219"/>
      <c r="C487" s="91">
        <f>E479-32</f>
        <v>0</v>
      </c>
      <c r="D487" s="91">
        <f t="shared" si="266"/>
        <v>6</v>
      </c>
      <c r="E487" s="216">
        <v>7</v>
      </c>
      <c r="F487" s="91" t="str">
        <f t="shared" si="267"/>
        <v>7'h0</v>
      </c>
      <c r="G487" s="216" t="s">
        <v>20</v>
      </c>
      <c r="H487" s="220" t="s">
        <v>343</v>
      </c>
      <c r="I487" s="220" t="s">
        <v>22</v>
      </c>
      <c r="J487" s="216">
        <v>0</v>
      </c>
      <c r="K487" s="91">
        <v>0</v>
      </c>
      <c r="L487" s="91">
        <f t="shared" si="269"/>
        <v>0</v>
      </c>
      <c r="M487" s="228"/>
    </row>
    <row r="488" ht="15" spans="1:13">
      <c r="A488" s="84" t="s">
        <v>13</v>
      </c>
      <c r="B488" s="84" t="s">
        <v>344</v>
      </c>
      <c r="C488" s="213"/>
      <c r="D488" s="213"/>
      <c r="E488" s="213">
        <f>SUM(E489:E496)</f>
        <v>32</v>
      </c>
      <c r="F488" s="221" t="str">
        <f>CONCATENATE("32'h",K488)</f>
        <v>32'h00000000</v>
      </c>
      <c r="G488" s="221"/>
      <c r="H488" s="222" t="s">
        <v>345</v>
      </c>
      <c r="I488" s="222"/>
      <c r="J488" s="213"/>
      <c r="K488" s="213" t="str">
        <f>UPPER(DEC2HEX(L488,8))</f>
        <v>00000000</v>
      </c>
      <c r="L488" s="213">
        <f>SUM(L489:L496)</f>
        <v>0</v>
      </c>
      <c r="M488" s="227" t="s">
        <v>201</v>
      </c>
    </row>
    <row r="489" ht="15" spans="1:13">
      <c r="A489" s="223"/>
      <c r="B489" s="223"/>
      <c r="C489" s="91">
        <f t="shared" ref="C489:C495" si="270">D490+1</f>
        <v>31</v>
      </c>
      <c r="D489" s="91">
        <f t="shared" ref="D489:D496" si="271">C489+E489-1</f>
        <v>31</v>
      </c>
      <c r="E489" s="216">
        <v>1</v>
      </c>
      <c r="F489" s="91" t="str">
        <f t="shared" ref="F489:F496" si="272">CONCATENATE(E489,"'h",K489)</f>
        <v>1'h0</v>
      </c>
      <c r="G489" s="219" t="s">
        <v>17</v>
      </c>
      <c r="H489" s="220" t="s">
        <v>18</v>
      </c>
      <c r="I489" s="220" t="s">
        <v>19</v>
      </c>
      <c r="J489" s="216">
        <v>0</v>
      </c>
      <c r="K489" s="91" t="str">
        <f t="shared" ref="K489:K494" si="273">UPPER(DEC2HEX((J489)))</f>
        <v>0</v>
      </c>
      <c r="L489" s="91">
        <f t="shared" ref="L489:L496" si="274">J489*(2^C489)</f>
        <v>0</v>
      </c>
      <c r="M489" s="228"/>
    </row>
    <row r="490" ht="15" spans="1:13">
      <c r="A490" s="223"/>
      <c r="B490" s="223"/>
      <c r="C490" s="91">
        <f t="shared" si="270"/>
        <v>24</v>
      </c>
      <c r="D490" s="91">
        <f t="shared" si="271"/>
        <v>30</v>
      </c>
      <c r="E490" s="216">
        <v>7</v>
      </c>
      <c r="F490" s="91" t="str">
        <f t="shared" si="272"/>
        <v>7'h0</v>
      </c>
      <c r="G490" s="216" t="s">
        <v>20</v>
      </c>
      <c r="H490" s="220" t="s">
        <v>346</v>
      </c>
      <c r="I490" s="220" t="s">
        <v>22</v>
      </c>
      <c r="J490" s="216">
        <v>0</v>
      </c>
      <c r="K490" s="91" t="str">
        <f t="shared" si="273"/>
        <v>0</v>
      </c>
      <c r="L490" s="91">
        <f t="shared" si="274"/>
        <v>0</v>
      </c>
      <c r="M490" s="228"/>
    </row>
    <row r="491" ht="15" spans="1:13">
      <c r="A491" s="223"/>
      <c r="B491" s="223"/>
      <c r="C491" s="91">
        <f t="shared" si="270"/>
        <v>23</v>
      </c>
      <c r="D491" s="91">
        <f t="shared" si="271"/>
        <v>23</v>
      </c>
      <c r="E491" s="216">
        <v>1</v>
      </c>
      <c r="F491" s="91" t="str">
        <f t="shared" si="272"/>
        <v>1'h0</v>
      </c>
      <c r="G491" s="216" t="s">
        <v>17</v>
      </c>
      <c r="H491" s="220" t="s">
        <v>18</v>
      </c>
      <c r="I491" s="220" t="s">
        <v>19</v>
      </c>
      <c r="J491" s="216">
        <v>0</v>
      </c>
      <c r="K491" s="91" t="str">
        <f t="shared" si="273"/>
        <v>0</v>
      </c>
      <c r="L491" s="91">
        <f t="shared" si="274"/>
        <v>0</v>
      </c>
      <c r="M491" s="228"/>
    </row>
    <row r="492" ht="15" spans="1:13">
      <c r="A492" s="219"/>
      <c r="B492" s="219"/>
      <c r="C492" s="91">
        <f t="shared" si="270"/>
        <v>16</v>
      </c>
      <c r="D492" s="91">
        <f t="shared" si="271"/>
        <v>22</v>
      </c>
      <c r="E492" s="216">
        <v>7</v>
      </c>
      <c r="F492" s="91" t="str">
        <f t="shared" si="272"/>
        <v>7'h0</v>
      </c>
      <c r="G492" s="216" t="s">
        <v>20</v>
      </c>
      <c r="H492" s="220" t="s">
        <v>347</v>
      </c>
      <c r="I492" s="220" t="s">
        <v>22</v>
      </c>
      <c r="J492" s="216">
        <v>0</v>
      </c>
      <c r="K492" s="91" t="str">
        <f t="shared" si="273"/>
        <v>0</v>
      </c>
      <c r="L492" s="91">
        <f t="shared" si="274"/>
        <v>0</v>
      </c>
      <c r="M492" s="228"/>
    </row>
    <row r="493" ht="15" spans="1:13">
      <c r="A493" s="219"/>
      <c r="B493" s="219"/>
      <c r="C493" s="91">
        <f t="shared" si="270"/>
        <v>15</v>
      </c>
      <c r="D493" s="91">
        <f t="shared" si="271"/>
        <v>15</v>
      </c>
      <c r="E493" s="216">
        <v>1</v>
      </c>
      <c r="F493" s="91" t="str">
        <f t="shared" si="272"/>
        <v>1'h0</v>
      </c>
      <c r="G493" s="219" t="s">
        <v>17</v>
      </c>
      <c r="H493" s="220" t="s">
        <v>18</v>
      </c>
      <c r="I493" s="220" t="s">
        <v>19</v>
      </c>
      <c r="J493" s="216">
        <v>0</v>
      </c>
      <c r="K493" s="91" t="str">
        <f t="shared" si="273"/>
        <v>0</v>
      </c>
      <c r="L493" s="91">
        <f t="shared" si="274"/>
        <v>0</v>
      </c>
      <c r="M493" s="228"/>
    </row>
    <row r="494" ht="15" spans="1:13">
      <c r="A494" s="219"/>
      <c r="B494" s="219"/>
      <c r="C494" s="91">
        <f t="shared" si="270"/>
        <v>8</v>
      </c>
      <c r="D494" s="91">
        <f t="shared" si="271"/>
        <v>14</v>
      </c>
      <c r="E494" s="216">
        <v>7</v>
      </c>
      <c r="F494" s="91" t="str">
        <f t="shared" si="272"/>
        <v>7'h0</v>
      </c>
      <c r="G494" s="216" t="s">
        <v>20</v>
      </c>
      <c r="H494" s="220" t="s">
        <v>348</v>
      </c>
      <c r="I494" s="220" t="s">
        <v>22</v>
      </c>
      <c r="J494" s="216">
        <v>0</v>
      </c>
      <c r="K494" s="91" t="str">
        <f t="shared" si="273"/>
        <v>0</v>
      </c>
      <c r="L494" s="91">
        <f t="shared" si="274"/>
        <v>0</v>
      </c>
      <c r="M494" s="228"/>
    </row>
    <row r="495" ht="15" spans="1:13">
      <c r="A495" s="219"/>
      <c r="B495" s="219"/>
      <c r="C495" s="91">
        <f t="shared" si="270"/>
        <v>7</v>
      </c>
      <c r="D495" s="91">
        <f t="shared" si="271"/>
        <v>7</v>
      </c>
      <c r="E495" s="216">
        <v>1</v>
      </c>
      <c r="F495" s="91" t="str">
        <f t="shared" si="272"/>
        <v>1'h0</v>
      </c>
      <c r="G495" s="216" t="s">
        <v>17</v>
      </c>
      <c r="H495" s="220" t="s">
        <v>18</v>
      </c>
      <c r="I495" s="220" t="s">
        <v>19</v>
      </c>
      <c r="J495" s="216">
        <v>0</v>
      </c>
      <c r="K495" s="91">
        <v>0</v>
      </c>
      <c r="L495" s="91">
        <f t="shared" si="274"/>
        <v>0</v>
      </c>
      <c r="M495" s="228"/>
    </row>
    <row r="496" ht="15" spans="1:13">
      <c r="A496" s="219"/>
      <c r="B496" s="219"/>
      <c r="C496" s="91">
        <f>E488-32</f>
        <v>0</v>
      </c>
      <c r="D496" s="91">
        <f t="shared" si="271"/>
        <v>6</v>
      </c>
      <c r="E496" s="216">
        <v>7</v>
      </c>
      <c r="F496" s="91" t="str">
        <f t="shared" si="272"/>
        <v>7'h0</v>
      </c>
      <c r="G496" s="216" t="s">
        <v>20</v>
      </c>
      <c r="H496" s="220" t="s">
        <v>349</v>
      </c>
      <c r="I496" s="220" t="s">
        <v>22</v>
      </c>
      <c r="J496" s="216">
        <v>0</v>
      </c>
      <c r="K496" s="91">
        <v>0</v>
      </c>
      <c r="L496" s="91">
        <f t="shared" si="274"/>
        <v>0</v>
      </c>
      <c r="M496" s="228"/>
    </row>
    <row r="497" ht="15" spans="1:13">
      <c r="A497" s="84" t="s">
        <v>13</v>
      </c>
      <c r="B497" s="84" t="s">
        <v>350</v>
      </c>
      <c r="C497" s="213"/>
      <c r="D497" s="213"/>
      <c r="E497" s="213">
        <f>SUM(E498:E505)</f>
        <v>32</v>
      </c>
      <c r="F497" s="221" t="str">
        <f>CONCATENATE("32'h",K497)</f>
        <v>32'h00000000</v>
      </c>
      <c r="G497" s="221"/>
      <c r="H497" s="222" t="s">
        <v>351</v>
      </c>
      <c r="I497" s="222"/>
      <c r="J497" s="213"/>
      <c r="K497" s="213" t="str">
        <f>UPPER(DEC2HEX(L497,8))</f>
        <v>00000000</v>
      </c>
      <c r="L497" s="213">
        <f>SUM(L498:L505)</f>
        <v>0</v>
      </c>
      <c r="M497" s="227" t="s">
        <v>201</v>
      </c>
    </row>
    <row r="498" ht="15" spans="1:13">
      <c r="A498" s="223"/>
      <c r="B498" s="223"/>
      <c r="C498" s="91">
        <f t="shared" ref="C498:C504" si="275">D499+1</f>
        <v>31</v>
      </c>
      <c r="D498" s="91">
        <f t="shared" ref="D498:D505" si="276">C498+E498-1</f>
        <v>31</v>
      </c>
      <c r="E498" s="216">
        <v>1</v>
      </c>
      <c r="F498" s="91" t="str">
        <f t="shared" ref="F498:F505" si="277">CONCATENATE(E498,"'h",K498)</f>
        <v>1'h0</v>
      </c>
      <c r="G498" s="219" t="s">
        <v>17</v>
      </c>
      <c r="H498" s="220" t="s">
        <v>18</v>
      </c>
      <c r="I498" s="220" t="s">
        <v>19</v>
      </c>
      <c r="J498" s="216">
        <v>0</v>
      </c>
      <c r="K498" s="91" t="str">
        <f t="shared" ref="K498:K503" si="278">UPPER(DEC2HEX((J498)))</f>
        <v>0</v>
      </c>
      <c r="L498" s="91">
        <f t="shared" ref="L498:L505" si="279">J498*(2^C498)</f>
        <v>0</v>
      </c>
      <c r="M498" s="228"/>
    </row>
    <row r="499" ht="15" spans="1:13">
      <c r="A499" s="223"/>
      <c r="B499" s="223"/>
      <c r="C499" s="91">
        <f t="shared" si="275"/>
        <v>24</v>
      </c>
      <c r="D499" s="91">
        <f t="shared" si="276"/>
        <v>30</v>
      </c>
      <c r="E499" s="216">
        <v>7</v>
      </c>
      <c r="F499" s="91" t="str">
        <f t="shared" si="277"/>
        <v>7'h0</v>
      </c>
      <c r="G499" s="216" t="s">
        <v>20</v>
      </c>
      <c r="H499" s="220" t="s">
        <v>352</v>
      </c>
      <c r="I499" s="220" t="s">
        <v>22</v>
      </c>
      <c r="J499" s="216">
        <v>0</v>
      </c>
      <c r="K499" s="91" t="str">
        <f t="shared" si="278"/>
        <v>0</v>
      </c>
      <c r="L499" s="91">
        <f t="shared" si="279"/>
        <v>0</v>
      </c>
      <c r="M499" s="228"/>
    </row>
    <row r="500" ht="15" spans="1:13">
      <c r="A500" s="223"/>
      <c r="B500" s="223"/>
      <c r="C500" s="91">
        <f t="shared" si="275"/>
        <v>23</v>
      </c>
      <c r="D500" s="91">
        <f t="shared" si="276"/>
        <v>23</v>
      </c>
      <c r="E500" s="216">
        <v>1</v>
      </c>
      <c r="F500" s="91" t="str">
        <f t="shared" si="277"/>
        <v>1'h0</v>
      </c>
      <c r="G500" s="216" t="s">
        <v>17</v>
      </c>
      <c r="H500" s="220" t="s">
        <v>18</v>
      </c>
      <c r="I500" s="220" t="s">
        <v>19</v>
      </c>
      <c r="J500" s="216">
        <v>0</v>
      </c>
      <c r="K500" s="91" t="str">
        <f t="shared" si="278"/>
        <v>0</v>
      </c>
      <c r="L500" s="91">
        <f t="shared" si="279"/>
        <v>0</v>
      </c>
      <c r="M500" s="228"/>
    </row>
    <row r="501" ht="15" spans="1:13">
      <c r="A501" s="219"/>
      <c r="B501" s="219"/>
      <c r="C501" s="91">
        <f t="shared" si="275"/>
        <v>16</v>
      </c>
      <c r="D501" s="91">
        <f t="shared" si="276"/>
        <v>22</v>
      </c>
      <c r="E501" s="216">
        <v>7</v>
      </c>
      <c r="F501" s="91" t="str">
        <f t="shared" si="277"/>
        <v>7'h0</v>
      </c>
      <c r="G501" s="216" t="s">
        <v>20</v>
      </c>
      <c r="H501" s="220" t="s">
        <v>353</v>
      </c>
      <c r="I501" s="220" t="s">
        <v>22</v>
      </c>
      <c r="J501" s="216">
        <v>0</v>
      </c>
      <c r="K501" s="91" t="str">
        <f t="shared" si="278"/>
        <v>0</v>
      </c>
      <c r="L501" s="91">
        <f t="shared" si="279"/>
        <v>0</v>
      </c>
      <c r="M501" s="228"/>
    </row>
    <row r="502" ht="15" spans="1:13">
      <c r="A502" s="219"/>
      <c r="B502" s="219"/>
      <c r="C502" s="91">
        <f t="shared" si="275"/>
        <v>15</v>
      </c>
      <c r="D502" s="91">
        <f t="shared" si="276"/>
        <v>15</v>
      </c>
      <c r="E502" s="216">
        <v>1</v>
      </c>
      <c r="F502" s="91" t="str">
        <f t="shared" si="277"/>
        <v>1'h0</v>
      </c>
      <c r="G502" s="219" t="s">
        <v>17</v>
      </c>
      <c r="H502" s="220" t="s">
        <v>18</v>
      </c>
      <c r="I502" s="220" t="s">
        <v>19</v>
      </c>
      <c r="J502" s="216">
        <v>0</v>
      </c>
      <c r="K502" s="91" t="str">
        <f t="shared" si="278"/>
        <v>0</v>
      </c>
      <c r="L502" s="91">
        <f t="shared" si="279"/>
        <v>0</v>
      </c>
      <c r="M502" s="228"/>
    </row>
    <row r="503" ht="15" spans="1:13">
      <c r="A503" s="219"/>
      <c r="B503" s="219"/>
      <c r="C503" s="91">
        <f t="shared" si="275"/>
        <v>8</v>
      </c>
      <c r="D503" s="91">
        <f t="shared" si="276"/>
        <v>14</v>
      </c>
      <c r="E503" s="216">
        <v>7</v>
      </c>
      <c r="F503" s="91" t="str">
        <f t="shared" si="277"/>
        <v>7'h0</v>
      </c>
      <c r="G503" s="216" t="s">
        <v>20</v>
      </c>
      <c r="H503" s="220" t="s">
        <v>354</v>
      </c>
      <c r="I503" s="220" t="s">
        <v>22</v>
      </c>
      <c r="J503" s="216">
        <v>0</v>
      </c>
      <c r="K503" s="91" t="str">
        <f t="shared" si="278"/>
        <v>0</v>
      </c>
      <c r="L503" s="91">
        <f t="shared" si="279"/>
        <v>0</v>
      </c>
      <c r="M503" s="228"/>
    </row>
    <row r="504" ht="15" spans="1:13">
      <c r="A504" s="219"/>
      <c r="B504" s="219"/>
      <c r="C504" s="91">
        <f t="shared" si="275"/>
        <v>7</v>
      </c>
      <c r="D504" s="91">
        <f t="shared" si="276"/>
        <v>7</v>
      </c>
      <c r="E504" s="216">
        <v>1</v>
      </c>
      <c r="F504" s="91" t="str">
        <f t="shared" si="277"/>
        <v>1'h0</v>
      </c>
      <c r="G504" s="216" t="s">
        <v>17</v>
      </c>
      <c r="H504" s="220" t="s">
        <v>18</v>
      </c>
      <c r="I504" s="220" t="s">
        <v>19</v>
      </c>
      <c r="J504" s="216">
        <v>0</v>
      </c>
      <c r="K504" s="91">
        <v>0</v>
      </c>
      <c r="L504" s="91">
        <f t="shared" si="279"/>
        <v>0</v>
      </c>
      <c r="M504" s="228"/>
    </row>
    <row r="505" ht="15" spans="1:13">
      <c r="A505" s="219"/>
      <c r="B505" s="219"/>
      <c r="C505" s="91">
        <f>E497-32</f>
        <v>0</v>
      </c>
      <c r="D505" s="91">
        <f t="shared" si="276"/>
        <v>6</v>
      </c>
      <c r="E505" s="216">
        <v>7</v>
      </c>
      <c r="F505" s="91" t="str">
        <f t="shared" si="277"/>
        <v>7'h0</v>
      </c>
      <c r="G505" s="216" t="s">
        <v>20</v>
      </c>
      <c r="H505" s="220" t="s">
        <v>355</v>
      </c>
      <c r="I505" s="220" t="s">
        <v>22</v>
      </c>
      <c r="J505" s="216">
        <v>0</v>
      </c>
      <c r="K505" s="91">
        <v>0</v>
      </c>
      <c r="L505" s="91">
        <f t="shared" si="279"/>
        <v>0</v>
      </c>
      <c r="M505" s="228"/>
    </row>
  </sheetData>
  <mergeCells count="86">
    <mergeCell ref="M2:M10"/>
    <mergeCell ref="M11:M19"/>
    <mergeCell ref="M20:M28"/>
    <mergeCell ref="M29:M37"/>
    <mergeCell ref="M38:M46"/>
    <mergeCell ref="M47:M55"/>
    <mergeCell ref="M56:M64"/>
    <mergeCell ref="M65:M73"/>
    <mergeCell ref="M74:M82"/>
    <mergeCell ref="M83:M91"/>
    <mergeCell ref="M92:M100"/>
    <mergeCell ref="M101:M109"/>
    <mergeCell ref="M110:M118"/>
    <mergeCell ref="M119:M127"/>
    <mergeCell ref="M128:M136"/>
    <mergeCell ref="M137:M145"/>
    <mergeCell ref="M146:M154"/>
    <mergeCell ref="M155:M163"/>
    <mergeCell ref="M164:M172"/>
    <mergeCell ref="M173:M181"/>
    <mergeCell ref="M182:M190"/>
    <mergeCell ref="M191:M199"/>
    <mergeCell ref="M200:M208"/>
    <mergeCell ref="M209:M217"/>
    <mergeCell ref="M218:M226"/>
    <mergeCell ref="M227:M235"/>
    <mergeCell ref="M236:M244"/>
    <mergeCell ref="M245:M253"/>
    <mergeCell ref="M254:M262"/>
    <mergeCell ref="M263:M271"/>
    <mergeCell ref="M272:M280"/>
    <mergeCell ref="M281:M289"/>
    <mergeCell ref="M290:M298"/>
    <mergeCell ref="M299:M307"/>
    <mergeCell ref="M308:M316"/>
    <mergeCell ref="M317:M325"/>
    <mergeCell ref="M326:M334"/>
    <mergeCell ref="M335:M343"/>
    <mergeCell ref="M344:M352"/>
    <mergeCell ref="M353:M361"/>
    <mergeCell ref="M362:M370"/>
    <mergeCell ref="M371:M379"/>
    <mergeCell ref="M380:M388"/>
    <mergeCell ref="M389:M397"/>
    <mergeCell ref="M398:M406"/>
    <mergeCell ref="M407:M415"/>
    <mergeCell ref="M416:M424"/>
    <mergeCell ref="M425:M433"/>
    <mergeCell ref="M434:M442"/>
    <mergeCell ref="M443:M451"/>
    <mergeCell ref="M452:M460"/>
    <mergeCell ref="M461:M469"/>
    <mergeCell ref="M470:M478"/>
    <mergeCell ref="M479:M487"/>
    <mergeCell ref="M488:M496"/>
    <mergeCell ref="M497:M505"/>
    <mergeCell ref="N4:N10"/>
    <mergeCell ref="N13:N19"/>
    <mergeCell ref="N22:N28"/>
    <mergeCell ref="N31:N37"/>
    <mergeCell ref="N40:N46"/>
    <mergeCell ref="N49:N55"/>
    <mergeCell ref="N58:N64"/>
    <mergeCell ref="N67:N73"/>
    <mergeCell ref="N76:N82"/>
    <mergeCell ref="N85:N91"/>
    <mergeCell ref="N94:N100"/>
    <mergeCell ref="N103:N109"/>
    <mergeCell ref="N112:N118"/>
    <mergeCell ref="N121:N127"/>
    <mergeCell ref="N130:N136"/>
    <mergeCell ref="N139:N145"/>
    <mergeCell ref="N148:N154"/>
    <mergeCell ref="N157:N163"/>
    <mergeCell ref="N166:N172"/>
    <mergeCell ref="N175:N181"/>
    <mergeCell ref="N184:N190"/>
    <mergeCell ref="N193:N199"/>
    <mergeCell ref="N202:N208"/>
    <mergeCell ref="N211:N217"/>
    <mergeCell ref="N220:N226"/>
    <mergeCell ref="N229:N235"/>
    <mergeCell ref="N238:N244"/>
    <mergeCell ref="N247:N253"/>
    <mergeCell ref="N256:N262"/>
    <mergeCell ref="N265:N271"/>
  </mergeCells>
  <conditionalFormatting sqref="H1">
    <cfRule type="duplicateValues" dxfId="0" priority="732"/>
    <cfRule type="duplicateValues" dxfId="0" priority="731"/>
    <cfRule type="duplicateValues" dxfId="0" priority="730"/>
    <cfRule type="duplicateValues" dxfId="0" priority="729"/>
  </conditionalFormatting>
  <conditionalFormatting sqref="H2">
    <cfRule type="duplicateValues" dxfId="0" priority="1572"/>
    <cfRule type="duplicateValues" dxfId="0" priority="1571"/>
    <cfRule type="duplicateValues" dxfId="0" priority="1570"/>
    <cfRule type="duplicateValues" dxfId="0" priority="1569"/>
  </conditionalFormatting>
  <conditionalFormatting sqref="H4">
    <cfRule type="duplicateValues" dxfId="0" priority="1568"/>
    <cfRule type="duplicateValues" dxfId="0" priority="1567"/>
    <cfRule type="duplicateValues" dxfId="0" priority="1566"/>
    <cfRule type="duplicateValues" dxfId="0" priority="1565"/>
  </conditionalFormatting>
  <conditionalFormatting sqref="H6">
    <cfRule type="duplicateValues" dxfId="0" priority="1552"/>
    <cfRule type="duplicateValues" dxfId="0" priority="1551"/>
    <cfRule type="duplicateValues" dxfId="0" priority="1550"/>
    <cfRule type="duplicateValues" dxfId="0" priority="1549"/>
  </conditionalFormatting>
  <conditionalFormatting sqref="H7">
    <cfRule type="duplicateValues" dxfId="0" priority="1556"/>
    <cfRule type="duplicateValues" dxfId="0" priority="1555"/>
    <cfRule type="duplicateValues" dxfId="0" priority="1554"/>
    <cfRule type="duplicateValues" dxfId="0" priority="1553"/>
  </conditionalFormatting>
  <conditionalFormatting sqref="H8">
    <cfRule type="duplicateValues" dxfId="0" priority="1560"/>
    <cfRule type="duplicateValues" dxfId="0" priority="1559"/>
    <cfRule type="duplicateValues" dxfId="0" priority="1558"/>
    <cfRule type="duplicateValues" dxfId="0" priority="1557"/>
  </conditionalFormatting>
  <conditionalFormatting sqref="H9">
    <cfRule type="duplicateValues" dxfId="0" priority="1548"/>
    <cfRule type="duplicateValues" dxfId="0" priority="1547"/>
    <cfRule type="duplicateValues" dxfId="0" priority="1546"/>
    <cfRule type="duplicateValues" dxfId="0" priority="1545"/>
  </conditionalFormatting>
  <conditionalFormatting sqref="H10">
    <cfRule type="duplicateValues" dxfId="0" priority="1564"/>
    <cfRule type="duplicateValues" dxfId="0" priority="1563"/>
    <cfRule type="duplicateValues" dxfId="0" priority="1562"/>
    <cfRule type="duplicateValues" dxfId="0" priority="1561"/>
  </conditionalFormatting>
  <conditionalFormatting sqref="H11">
    <cfRule type="duplicateValues" dxfId="0" priority="1544"/>
    <cfRule type="duplicateValues" dxfId="0" priority="1543"/>
    <cfRule type="duplicateValues" dxfId="0" priority="1542"/>
    <cfRule type="duplicateValues" dxfId="0" priority="1541"/>
  </conditionalFormatting>
  <conditionalFormatting sqref="H13">
    <cfRule type="duplicateValues" dxfId="0" priority="1540"/>
    <cfRule type="duplicateValues" dxfId="0" priority="1539"/>
    <cfRule type="duplicateValues" dxfId="0" priority="1538"/>
    <cfRule type="duplicateValues" dxfId="0" priority="1537"/>
  </conditionalFormatting>
  <conditionalFormatting sqref="H15">
    <cfRule type="duplicateValues" dxfId="0" priority="1524"/>
    <cfRule type="duplicateValues" dxfId="0" priority="1523"/>
    <cfRule type="duplicateValues" dxfId="0" priority="1522"/>
    <cfRule type="duplicateValues" dxfId="0" priority="1521"/>
  </conditionalFormatting>
  <conditionalFormatting sqref="H16">
    <cfRule type="duplicateValues" dxfId="0" priority="1528"/>
    <cfRule type="duplicateValues" dxfId="0" priority="1527"/>
    <cfRule type="duplicateValues" dxfId="0" priority="1526"/>
    <cfRule type="duplicateValues" dxfId="0" priority="1525"/>
  </conditionalFormatting>
  <conditionalFormatting sqref="H17">
    <cfRule type="duplicateValues" dxfId="0" priority="1532"/>
    <cfRule type="duplicateValues" dxfId="0" priority="1531"/>
    <cfRule type="duplicateValues" dxfId="0" priority="1530"/>
    <cfRule type="duplicateValues" dxfId="0" priority="1529"/>
  </conditionalFormatting>
  <conditionalFormatting sqref="H18">
    <cfRule type="duplicateValues" dxfId="0" priority="1520"/>
    <cfRule type="duplicateValues" dxfId="0" priority="1519"/>
    <cfRule type="duplicateValues" dxfId="0" priority="1518"/>
    <cfRule type="duplicateValues" dxfId="0" priority="1517"/>
  </conditionalFormatting>
  <conditionalFormatting sqref="H19">
    <cfRule type="duplicateValues" dxfId="0" priority="1536"/>
    <cfRule type="duplicateValues" dxfId="0" priority="1535"/>
    <cfRule type="duplicateValues" dxfId="0" priority="1534"/>
    <cfRule type="duplicateValues" dxfId="0" priority="1533"/>
  </conditionalFormatting>
  <conditionalFormatting sqref="H20">
    <cfRule type="duplicateValues" dxfId="0" priority="1516"/>
    <cfRule type="duplicateValues" dxfId="0" priority="1515"/>
    <cfRule type="duplicateValues" dxfId="0" priority="1514"/>
    <cfRule type="duplicateValues" dxfId="0" priority="1513"/>
  </conditionalFormatting>
  <conditionalFormatting sqref="H22">
    <cfRule type="duplicateValues" dxfId="0" priority="1512"/>
    <cfRule type="duplicateValues" dxfId="0" priority="1511"/>
    <cfRule type="duplicateValues" dxfId="0" priority="1510"/>
    <cfRule type="duplicateValues" dxfId="0" priority="1509"/>
  </conditionalFormatting>
  <conditionalFormatting sqref="H24">
    <cfRule type="duplicateValues" dxfId="0" priority="1496"/>
    <cfRule type="duplicateValues" dxfId="0" priority="1495"/>
    <cfRule type="duplicateValues" dxfId="0" priority="1494"/>
    <cfRule type="duplicateValues" dxfId="0" priority="1493"/>
  </conditionalFormatting>
  <conditionalFormatting sqref="H25">
    <cfRule type="duplicateValues" dxfId="0" priority="1500"/>
    <cfRule type="duplicateValues" dxfId="0" priority="1499"/>
    <cfRule type="duplicateValues" dxfId="0" priority="1498"/>
    <cfRule type="duplicateValues" dxfId="0" priority="1497"/>
  </conditionalFormatting>
  <conditionalFormatting sqref="H26">
    <cfRule type="duplicateValues" dxfId="0" priority="1504"/>
    <cfRule type="duplicateValues" dxfId="0" priority="1503"/>
    <cfRule type="duplicateValues" dxfId="0" priority="1502"/>
    <cfRule type="duplicateValues" dxfId="0" priority="1501"/>
  </conditionalFormatting>
  <conditionalFormatting sqref="H27">
    <cfRule type="duplicateValues" dxfId="0" priority="1492"/>
    <cfRule type="duplicateValues" dxfId="0" priority="1491"/>
    <cfRule type="duplicateValues" dxfId="0" priority="1490"/>
    <cfRule type="duplicateValues" dxfId="0" priority="1489"/>
  </conditionalFormatting>
  <conditionalFormatting sqref="H28">
    <cfRule type="duplicateValues" dxfId="0" priority="1508"/>
    <cfRule type="duplicateValues" dxfId="0" priority="1507"/>
    <cfRule type="duplicateValues" dxfId="0" priority="1506"/>
    <cfRule type="duplicateValues" dxfId="0" priority="1505"/>
  </conditionalFormatting>
  <conditionalFormatting sqref="H29">
    <cfRule type="duplicateValues" dxfId="0" priority="1488"/>
    <cfRule type="duplicateValues" dxfId="0" priority="1487"/>
    <cfRule type="duplicateValues" dxfId="0" priority="1486"/>
    <cfRule type="duplicateValues" dxfId="0" priority="1485"/>
  </conditionalFormatting>
  <conditionalFormatting sqref="H31">
    <cfRule type="duplicateValues" dxfId="0" priority="1484"/>
    <cfRule type="duplicateValues" dxfId="0" priority="1483"/>
    <cfRule type="duplicateValues" dxfId="0" priority="1482"/>
    <cfRule type="duplicateValues" dxfId="0" priority="1481"/>
  </conditionalFormatting>
  <conditionalFormatting sqref="H33">
    <cfRule type="duplicateValues" dxfId="0" priority="1468"/>
    <cfRule type="duplicateValues" dxfId="0" priority="1467"/>
    <cfRule type="duplicateValues" dxfId="0" priority="1466"/>
    <cfRule type="duplicateValues" dxfId="0" priority="1465"/>
  </conditionalFormatting>
  <conditionalFormatting sqref="H34">
    <cfRule type="duplicateValues" dxfId="0" priority="1472"/>
    <cfRule type="duplicateValues" dxfId="0" priority="1471"/>
    <cfRule type="duplicateValues" dxfId="0" priority="1470"/>
    <cfRule type="duplicateValues" dxfId="0" priority="1469"/>
  </conditionalFormatting>
  <conditionalFormatting sqref="H35">
    <cfRule type="duplicateValues" dxfId="0" priority="1476"/>
    <cfRule type="duplicateValues" dxfId="0" priority="1475"/>
    <cfRule type="duplicateValues" dxfId="0" priority="1474"/>
    <cfRule type="duplicateValues" dxfId="0" priority="1473"/>
  </conditionalFormatting>
  <conditionalFormatting sqref="H36">
    <cfRule type="duplicateValues" dxfId="0" priority="1464"/>
    <cfRule type="duplicateValues" dxfId="0" priority="1463"/>
    <cfRule type="duplicateValues" dxfId="0" priority="1462"/>
    <cfRule type="duplicateValues" dxfId="0" priority="1461"/>
  </conditionalFormatting>
  <conditionalFormatting sqref="H37">
    <cfRule type="duplicateValues" dxfId="0" priority="1480"/>
    <cfRule type="duplicateValues" dxfId="0" priority="1479"/>
    <cfRule type="duplicateValues" dxfId="0" priority="1478"/>
    <cfRule type="duplicateValues" dxfId="0" priority="1477"/>
  </conditionalFormatting>
  <conditionalFormatting sqref="H38">
    <cfRule type="duplicateValues" dxfId="0" priority="1460"/>
    <cfRule type="duplicateValues" dxfId="0" priority="1459"/>
    <cfRule type="duplicateValues" dxfId="0" priority="1458"/>
    <cfRule type="duplicateValues" dxfId="0" priority="1457"/>
  </conditionalFormatting>
  <conditionalFormatting sqref="H40">
    <cfRule type="duplicateValues" dxfId="0" priority="1456"/>
    <cfRule type="duplicateValues" dxfId="0" priority="1455"/>
    <cfRule type="duplicateValues" dxfId="0" priority="1454"/>
    <cfRule type="duplicateValues" dxfId="0" priority="1453"/>
  </conditionalFormatting>
  <conditionalFormatting sqref="H42">
    <cfRule type="duplicateValues" dxfId="0" priority="1440"/>
    <cfRule type="duplicateValues" dxfId="0" priority="1439"/>
    <cfRule type="duplicateValues" dxfId="0" priority="1438"/>
    <cfRule type="duplicateValues" dxfId="0" priority="1437"/>
  </conditionalFormatting>
  <conditionalFormatting sqref="H43">
    <cfRule type="duplicateValues" dxfId="0" priority="1444"/>
    <cfRule type="duplicateValues" dxfId="0" priority="1443"/>
    <cfRule type="duplicateValues" dxfId="0" priority="1442"/>
    <cfRule type="duplicateValues" dxfId="0" priority="1441"/>
  </conditionalFormatting>
  <conditionalFormatting sqref="H44">
    <cfRule type="duplicateValues" dxfId="0" priority="1448"/>
    <cfRule type="duplicateValues" dxfId="0" priority="1447"/>
    <cfRule type="duplicateValues" dxfId="0" priority="1446"/>
    <cfRule type="duplicateValues" dxfId="0" priority="1445"/>
  </conditionalFormatting>
  <conditionalFormatting sqref="H45">
    <cfRule type="duplicateValues" dxfId="0" priority="1436"/>
    <cfRule type="duplicateValues" dxfId="0" priority="1435"/>
    <cfRule type="duplicateValues" dxfId="0" priority="1434"/>
    <cfRule type="duplicateValues" dxfId="0" priority="1433"/>
  </conditionalFormatting>
  <conditionalFormatting sqref="H46">
    <cfRule type="duplicateValues" dxfId="0" priority="1452"/>
    <cfRule type="duplicateValues" dxfId="0" priority="1451"/>
    <cfRule type="duplicateValues" dxfId="0" priority="1450"/>
    <cfRule type="duplicateValues" dxfId="0" priority="1449"/>
  </conditionalFormatting>
  <conditionalFormatting sqref="H47">
    <cfRule type="duplicateValues" dxfId="0" priority="1432"/>
    <cfRule type="duplicateValues" dxfId="0" priority="1431"/>
    <cfRule type="duplicateValues" dxfId="0" priority="1430"/>
    <cfRule type="duplicateValues" dxfId="0" priority="1429"/>
  </conditionalFormatting>
  <conditionalFormatting sqref="H49">
    <cfRule type="duplicateValues" dxfId="0" priority="1428"/>
    <cfRule type="duplicateValues" dxfId="0" priority="1427"/>
    <cfRule type="duplicateValues" dxfId="0" priority="1426"/>
    <cfRule type="duplicateValues" dxfId="0" priority="1425"/>
  </conditionalFormatting>
  <conditionalFormatting sqref="H51">
    <cfRule type="duplicateValues" dxfId="0" priority="1412"/>
    <cfRule type="duplicateValues" dxfId="0" priority="1411"/>
    <cfRule type="duplicateValues" dxfId="0" priority="1410"/>
    <cfRule type="duplicateValues" dxfId="0" priority="1409"/>
  </conditionalFormatting>
  <conditionalFormatting sqref="H52">
    <cfRule type="duplicateValues" dxfId="0" priority="1416"/>
    <cfRule type="duplicateValues" dxfId="0" priority="1415"/>
    <cfRule type="duplicateValues" dxfId="0" priority="1414"/>
    <cfRule type="duplicateValues" dxfId="0" priority="1413"/>
  </conditionalFormatting>
  <conditionalFormatting sqref="H53">
    <cfRule type="duplicateValues" dxfId="0" priority="1420"/>
    <cfRule type="duplicateValues" dxfId="0" priority="1419"/>
    <cfRule type="duplicateValues" dxfId="0" priority="1418"/>
    <cfRule type="duplicateValues" dxfId="0" priority="1417"/>
  </conditionalFormatting>
  <conditionalFormatting sqref="H54">
    <cfRule type="duplicateValues" dxfId="0" priority="1408"/>
    <cfRule type="duplicateValues" dxfId="0" priority="1407"/>
    <cfRule type="duplicateValues" dxfId="0" priority="1406"/>
    <cfRule type="duplicateValues" dxfId="0" priority="1405"/>
  </conditionalFormatting>
  <conditionalFormatting sqref="H55">
    <cfRule type="duplicateValues" dxfId="0" priority="1424"/>
    <cfRule type="duplicateValues" dxfId="0" priority="1423"/>
    <cfRule type="duplicateValues" dxfId="0" priority="1422"/>
    <cfRule type="duplicateValues" dxfId="0" priority="1421"/>
  </conditionalFormatting>
  <conditionalFormatting sqref="H56">
    <cfRule type="duplicateValues" dxfId="0" priority="1404"/>
    <cfRule type="duplicateValues" dxfId="0" priority="1403"/>
    <cfRule type="duplicateValues" dxfId="0" priority="1402"/>
    <cfRule type="duplicateValues" dxfId="0" priority="1401"/>
  </conditionalFormatting>
  <conditionalFormatting sqref="H58">
    <cfRule type="duplicateValues" dxfId="0" priority="1400"/>
    <cfRule type="duplicateValues" dxfId="0" priority="1399"/>
    <cfRule type="duplicateValues" dxfId="0" priority="1398"/>
    <cfRule type="duplicateValues" dxfId="0" priority="1397"/>
  </conditionalFormatting>
  <conditionalFormatting sqref="H60">
    <cfRule type="duplicateValues" dxfId="0" priority="1384"/>
    <cfRule type="duplicateValues" dxfId="0" priority="1383"/>
    <cfRule type="duplicateValues" dxfId="0" priority="1382"/>
    <cfRule type="duplicateValues" dxfId="0" priority="1381"/>
  </conditionalFormatting>
  <conditionalFormatting sqref="H61">
    <cfRule type="duplicateValues" dxfId="0" priority="1388"/>
    <cfRule type="duplicateValues" dxfId="0" priority="1387"/>
    <cfRule type="duplicateValues" dxfId="0" priority="1386"/>
    <cfRule type="duplicateValues" dxfId="0" priority="1385"/>
  </conditionalFormatting>
  <conditionalFormatting sqref="H62">
    <cfRule type="duplicateValues" dxfId="0" priority="1392"/>
    <cfRule type="duplicateValues" dxfId="0" priority="1391"/>
    <cfRule type="duplicateValues" dxfId="0" priority="1390"/>
    <cfRule type="duplicateValues" dxfId="0" priority="1389"/>
  </conditionalFormatting>
  <conditionalFormatting sqref="H63">
    <cfRule type="duplicateValues" dxfId="0" priority="1380"/>
    <cfRule type="duplicateValues" dxfId="0" priority="1379"/>
    <cfRule type="duplicateValues" dxfId="0" priority="1378"/>
    <cfRule type="duplicateValues" dxfId="0" priority="1377"/>
  </conditionalFormatting>
  <conditionalFormatting sqref="H64">
    <cfRule type="duplicateValues" dxfId="0" priority="1396"/>
    <cfRule type="duplicateValues" dxfId="0" priority="1395"/>
    <cfRule type="duplicateValues" dxfId="0" priority="1394"/>
    <cfRule type="duplicateValues" dxfId="0" priority="1393"/>
  </conditionalFormatting>
  <conditionalFormatting sqref="H65">
    <cfRule type="duplicateValues" dxfId="0" priority="1376"/>
    <cfRule type="duplicateValues" dxfId="0" priority="1375"/>
    <cfRule type="duplicateValues" dxfId="0" priority="1374"/>
    <cfRule type="duplicateValues" dxfId="0" priority="1373"/>
  </conditionalFormatting>
  <conditionalFormatting sqref="H67">
    <cfRule type="duplicateValues" dxfId="0" priority="1372"/>
    <cfRule type="duplicateValues" dxfId="0" priority="1371"/>
    <cfRule type="duplicateValues" dxfId="0" priority="1370"/>
    <cfRule type="duplicateValues" dxfId="0" priority="1369"/>
  </conditionalFormatting>
  <conditionalFormatting sqref="H69">
    <cfRule type="duplicateValues" dxfId="0" priority="1356"/>
    <cfRule type="duplicateValues" dxfId="0" priority="1355"/>
    <cfRule type="duplicateValues" dxfId="0" priority="1354"/>
    <cfRule type="duplicateValues" dxfId="0" priority="1353"/>
  </conditionalFormatting>
  <conditionalFormatting sqref="H70">
    <cfRule type="duplicateValues" dxfId="0" priority="1360"/>
    <cfRule type="duplicateValues" dxfId="0" priority="1359"/>
    <cfRule type="duplicateValues" dxfId="0" priority="1358"/>
    <cfRule type="duplicateValues" dxfId="0" priority="1357"/>
  </conditionalFormatting>
  <conditionalFormatting sqref="H71">
    <cfRule type="duplicateValues" dxfId="0" priority="1364"/>
    <cfRule type="duplicateValues" dxfId="0" priority="1363"/>
    <cfRule type="duplicateValues" dxfId="0" priority="1362"/>
    <cfRule type="duplicateValues" dxfId="0" priority="1361"/>
  </conditionalFormatting>
  <conditionalFormatting sqref="H72">
    <cfRule type="duplicateValues" dxfId="0" priority="1352"/>
    <cfRule type="duplicateValues" dxfId="0" priority="1351"/>
    <cfRule type="duplicateValues" dxfId="0" priority="1350"/>
    <cfRule type="duplicateValues" dxfId="0" priority="1349"/>
  </conditionalFormatting>
  <conditionalFormatting sqref="H73">
    <cfRule type="duplicateValues" dxfId="0" priority="1368"/>
    <cfRule type="duplicateValues" dxfId="0" priority="1367"/>
    <cfRule type="duplicateValues" dxfId="0" priority="1366"/>
    <cfRule type="duplicateValues" dxfId="0" priority="1365"/>
  </conditionalFormatting>
  <conditionalFormatting sqref="H74">
    <cfRule type="duplicateValues" dxfId="0" priority="1348"/>
    <cfRule type="duplicateValues" dxfId="0" priority="1347"/>
    <cfRule type="duplicateValues" dxfId="0" priority="1346"/>
    <cfRule type="duplicateValues" dxfId="0" priority="1345"/>
  </conditionalFormatting>
  <conditionalFormatting sqref="H76">
    <cfRule type="duplicateValues" dxfId="0" priority="1344"/>
    <cfRule type="duplicateValues" dxfId="0" priority="1343"/>
    <cfRule type="duplicateValues" dxfId="0" priority="1342"/>
    <cfRule type="duplicateValues" dxfId="0" priority="1341"/>
  </conditionalFormatting>
  <conditionalFormatting sqref="H78">
    <cfRule type="duplicateValues" dxfId="0" priority="1328"/>
    <cfRule type="duplicateValues" dxfId="0" priority="1327"/>
    <cfRule type="duplicateValues" dxfId="0" priority="1326"/>
    <cfRule type="duplicateValues" dxfId="0" priority="1325"/>
  </conditionalFormatting>
  <conditionalFormatting sqref="H79">
    <cfRule type="duplicateValues" dxfId="0" priority="1332"/>
    <cfRule type="duplicateValues" dxfId="0" priority="1331"/>
    <cfRule type="duplicateValues" dxfId="0" priority="1330"/>
    <cfRule type="duplicateValues" dxfId="0" priority="1329"/>
  </conditionalFormatting>
  <conditionalFormatting sqref="H80">
    <cfRule type="duplicateValues" dxfId="0" priority="1336"/>
    <cfRule type="duplicateValues" dxfId="0" priority="1335"/>
    <cfRule type="duplicateValues" dxfId="0" priority="1334"/>
    <cfRule type="duplicateValues" dxfId="0" priority="1333"/>
  </conditionalFormatting>
  <conditionalFormatting sqref="H81">
    <cfRule type="duplicateValues" dxfId="0" priority="1324"/>
    <cfRule type="duplicateValues" dxfId="0" priority="1323"/>
    <cfRule type="duplicateValues" dxfId="0" priority="1322"/>
    <cfRule type="duplicateValues" dxfId="0" priority="1321"/>
  </conditionalFormatting>
  <conditionalFormatting sqref="H82">
    <cfRule type="duplicateValues" dxfId="0" priority="1340"/>
    <cfRule type="duplicateValues" dxfId="0" priority="1339"/>
    <cfRule type="duplicateValues" dxfId="0" priority="1338"/>
    <cfRule type="duplicateValues" dxfId="0" priority="1337"/>
  </conditionalFormatting>
  <conditionalFormatting sqref="H83">
    <cfRule type="duplicateValues" dxfId="0" priority="1320"/>
    <cfRule type="duplicateValues" dxfId="0" priority="1319"/>
    <cfRule type="duplicateValues" dxfId="0" priority="1318"/>
    <cfRule type="duplicateValues" dxfId="0" priority="1317"/>
  </conditionalFormatting>
  <conditionalFormatting sqref="H85">
    <cfRule type="duplicateValues" dxfId="0" priority="1316"/>
    <cfRule type="duplicateValues" dxfId="0" priority="1315"/>
    <cfRule type="duplicateValues" dxfId="0" priority="1314"/>
    <cfRule type="duplicateValues" dxfId="0" priority="1313"/>
  </conditionalFormatting>
  <conditionalFormatting sqref="H87">
    <cfRule type="duplicateValues" dxfId="0" priority="1300"/>
    <cfRule type="duplicateValues" dxfId="0" priority="1299"/>
    <cfRule type="duplicateValues" dxfId="0" priority="1298"/>
    <cfRule type="duplicateValues" dxfId="0" priority="1297"/>
  </conditionalFormatting>
  <conditionalFormatting sqref="H88">
    <cfRule type="duplicateValues" dxfId="0" priority="1304"/>
    <cfRule type="duplicateValues" dxfId="0" priority="1303"/>
    <cfRule type="duplicateValues" dxfId="0" priority="1302"/>
    <cfRule type="duplicateValues" dxfId="0" priority="1301"/>
  </conditionalFormatting>
  <conditionalFormatting sqref="H89">
    <cfRule type="duplicateValues" dxfId="0" priority="1308"/>
    <cfRule type="duplicateValues" dxfId="0" priority="1307"/>
    <cfRule type="duplicateValues" dxfId="0" priority="1306"/>
    <cfRule type="duplicateValues" dxfId="0" priority="1305"/>
  </conditionalFormatting>
  <conditionalFormatting sqref="H90">
    <cfRule type="duplicateValues" dxfId="0" priority="1296"/>
    <cfRule type="duplicateValues" dxfId="0" priority="1295"/>
    <cfRule type="duplicateValues" dxfId="0" priority="1294"/>
    <cfRule type="duplicateValues" dxfId="0" priority="1293"/>
  </conditionalFormatting>
  <conditionalFormatting sqref="H91">
    <cfRule type="duplicateValues" dxfId="0" priority="1312"/>
    <cfRule type="duplicateValues" dxfId="0" priority="1311"/>
    <cfRule type="duplicateValues" dxfId="0" priority="1310"/>
    <cfRule type="duplicateValues" dxfId="0" priority="1309"/>
  </conditionalFormatting>
  <conditionalFormatting sqref="H92">
    <cfRule type="duplicateValues" dxfId="0" priority="1292"/>
    <cfRule type="duplicateValues" dxfId="0" priority="1291"/>
    <cfRule type="duplicateValues" dxfId="0" priority="1290"/>
    <cfRule type="duplicateValues" dxfId="0" priority="1289"/>
  </conditionalFormatting>
  <conditionalFormatting sqref="H94">
    <cfRule type="duplicateValues" dxfId="0" priority="1288"/>
    <cfRule type="duplicateValues" dxfId="0" priority="1287"/>
    <cfRule type="duplicateValues" dxfId="0" priority="1286"/>
    <cfRule type="duplicateValues" dxfId="0" priority="1285"/>
  </conditionalFormatting>
  <conditionalFormatting sqref="H96">
    <cfRule type="duplicateValues" dxfId="0" priority="1272"/>
    <cfRule type="duplicateValues" dxfId="0" priority="1271"/>
    <cfRule type="duplicateValues" dxfId="0" priority="1270"/>
    <cfRule type="duplicateValues" dxfId="0" priority="1269"/>
  </conditionalFormatting>
  <conditionalFormatting sqref="H97">
    <cfRule type="duplicateValues" dxfId="0" priority="1276"/>
    <cfRule type="duplicateValues" dxfId="0" priority="1275"/>
    <cfRule type="duplicateValues" dxfId="0" priority="1274"/>
    <cfRule type="duplicateValues" dxfId="0" priority="1273"/>
  </conditionalFormatting>
  <conditionalFormatting sqref="H98">
    <cfRule type="duplicateValues" dxfId="0" priority="1280"/>
    <cfRule type="duplicateValues" dxfId="0" priority="1279"/>
    <cfRule type="duplicateValues" dxfId="0" priority="1278"/>
    <cfRule type="duplicateValues" dxfId="0" priority="1277"/>
  </conditionalFormatting>
  <conditionalFormatting sqref="H99">
    <cfRule type="duplicateValues" dxfId="0" priority="1268"/>
    <cfRule type="duplicateValues" dxfId="0" priority="1267"/>
    <cfRule type="duplicateValues" dxfId="0" priority="1266"/>
    <cfRule type="duplicateValues" dxfId="0" priority="1265"/>
  </conditionalFormatting>
  <conditionalFormatting sqref="H100">
    <cfRule type="duplicateValues" dxfId="0" priority="1284"/>
    <cfRule type="duplicateValues" dxfId="0" priority="1283"/>
    <cfRule type="duplicateValues" dxfId="0" priority="1282"/>
    <cfRule type="duplicateValues" dxfId="0" priority="1281"/>
  </conditionalFormatting>
  <conditionalFormatting sqref="H101">
    <cfRule type="duplicateValues" dxfId="0" priority="1264"/>
    <cfRule type="duplicateValues" dxfId="0" priority="1263"/>
    <cfRule type="duplicateValues" dxfId="0" priority="1262"/>
    <cfRule type="duplicateValues" dxfId="0" priority="1261"/>
  </conditionalFormatting>
  <conditionalFormatting sqref="H103">
    <cfRule type="duplicateValues" dxfId="0" priority="1260"/>
    <cfRule type="duplicateValues" dxfId="0" priority="1259"/>
    <cfRule type="duplicateValues" dxfId="0" priority="1258"/>
    <cfRule type="duplicateValues" dxfId="0" priority="1257"/>
  </conditionalFormatting>
  <conditionalFormatting sqref="H105">
    <cfRule type="duplicateValues" dxfId="0" priority="1244"/>
    <cfRule type="duplicateValues" dxfId="0" priority="1243"/>
    <cfRule type="duplicateValues" dxfId="0" priority="1242"/>
    <cfRule type="duplicateValues" dxfId="0" priority="1241"/>
  </conditionalFormatting>
  <conditionalFormatting sqref="H106">
    <cfRule type="duplicateValues" dxfId="0" priority="1248"/>
    <cfRule type="duplicateValues" dxfId="0" priority="1247"/>
    <cfRule type="duplicateValues" dxfId="0" priority="1246"/>
    <cfRule type="duplicateValues" dxfId="0" priority="1245"/>
  </conditionalFormatting>
  <conditionalFormatting sqref="H107">
    <cfRule type="duplicateValues" dxfId="0" priority="1252"/>
    <cfRule type="duplicateValues" dxfId="0" priority="1251"/>
    <cfRule type="duplicateValues" dxfId="0" priority="1250"/>
    <cfRule type="duplicateValues" dxfId="0" priority="1249"/>
  </conditionalFormatting>
  <conditionalFormatting sqref="H108">
    <cfRule type="duplicateValues" dxfId="0" priority="1240"/>
    <cfRule type="duplicateValues" dxfId="0" priority="1239"/>
    <cfRule type="duplicateValues" dxfId="0" priority="1238"/>
    <cfRule type="duplicateValues" dxfId="0" priority="1237"/>
  </conditionalFormatting>
  <conditionalFormatting sqref="H109">
    <cfRule type="duplicateValues" dxfId="0" priority="1256"/>
    <cfRule type="duplicateValues" dxfId="0" priority="1255"/>
    <cfRule type="duplicateValues" dxfId="0" priority="1254"/>
    <cfRule type="duplicateValues" dxfId="0" priority="1253"/>
  </conditionalFormatting>
  <conditionalFormatting sqref="H110">
    <cfRule type="duplicateValues" dxfId="0" priority="1236"/>
    <cfRule type="duplicateValues" dxfId="0" priority="1235"/>
    <cfRule type="duplicateValues" dxfId="0" priority="1234"/>
    <cfRule type="duplicateValues" dxfId="0" priority="1233"/>
  </conditionalFormatting>
  <conditionalFormatting sqref="H112">
    <cfRule type="duplicateValues" dxfId="0" priority="1232"/>
    <cfRule type="duplicateValues" dxfId="0" priority="1231"/>
    <cfRule type="duplicateValues" dxfId="0" priority="1230"/>
    <cfRule type="duplicateValues" dxfId="0" priority="1229"/>
  </conditionalFormatting>
  <conditionalFormatting sqref="H114">
    <cfRule type="duplicateValues" dxfId="0" priority="1216"/>
    <cfRule type="duplicateValues" dxfId="0" priority="1215"/>
    <cfRule type="duplicateValues" dxfId="0" priority="1214"/>
    <cfRule type="duplicateValues" dxfId="0" priority="1213"/>
  </conditionalFormatting>
  <conditionalFormatting sqref="H115">
    <cfRule type="duplicateValues" dxfId="0" priority="1220"/>
    <cfRule type="duplicateValues" dxfId="0" priority="1219"/>
    <cfRule type="duplicateValues" dxfId="0" priority="1218"/>
    <cfRule type="duplicateValues" dxfId="0" priority="1217"/>
  </conditionalFormatting>
  <conditionalFormatting sqref="H116">
    <cfRule type="duplicateValues" dxfId="0" priority="1224"/>
    <cfRule type="duplicateValues" dxfId="0" priority="1223"/>
    <cfRule type="duplicateValues" dxfId="0" priority="1222"/>
    <cfRule type="duplicateValues" dxfId="0" priority="1221"/>
  </conditionalFormatting>
  <conditionalFormatting sqref="H117">
    <cfRule type="duplicateValues" dxfId="0" priority="1212"/>
    <cfRule type="duplicateValues" dxfId="0" priority="1211"/>
    <cfRule type="duplicateValues" dxfId="0" priority="1210"/>
    <cfRule type="duplicateValues" dxfId="0" priority="1209"/>
  </conditionalFormatting>
  <conditionalFormatting sqref="H118">
    <cfRule type="duplicateValues" dxfId="0" priority="1228"/>
    <cfRule type="duplicateValues" dxfId="0" priority="1227"/>
    <cfRule type="duplicateValues" dxfId="0" priority="1226"/>
    <cfRule type="duplicateValues" dxfId="0" priority="1225"/>
  </conditionalFormatting>
  <conditionalFormatting sqref="H119">
    <cfRule type="duplicateValues" dxfId="0" priority="1208"/>
    <cfRule type="duplicateValues" dxfId="0" priority="1207"/>
    <cfRule type="duplicateValues" dxfId="0" priority="1206"/>
    <cfRule type="duplicateValues" dxfId="0" priority="1205"/>
  </conditionalFormatting>
  <conditionalFormatting sqref="H121">
    <cfRule type="duplicateValues" dxfId="0" priority="1204"/>
    <cfRule type="duplicateValues" dxfId="0" priority="1203"/>
    <cfRule type="duplicateValues" dxfId="0" priority="1202"/>
    <cfRule type="duplicateValues" dxfId="0" priority="1201"/>
  </conditionalFormatting>
  <conditionalFormatting sqref="H123">
    <cfRule type="duplicateValues" dxfId="0" priority="1188"/>
    <cfRule type="duplicateValues" dxfId="0" priority="1187"/>
    <cfRule type="duplicateValues" dxfId="0" priority="1186"/>
    <cfRule type="duplicateValues" dxfId="0" priority="1185"/>
  </conditionalFormatting>
  <conditionalFormatting sqref="H124">
    <cfRule type="duplicateValues" dxfId="0" priority="1192"/>
    <cfRule type="duplicateValues" dxfId="0" priority="1191"/>
    <cfRule type="duplicateValues" dxfId="0" priority="1190"/>
    <cfRule type="duplicateValues" dxfId="0" priority="1189"/>
  </conditionalFormatting>
  <conditionalFormatting sqref="H125">
    <cfRule type="duplicateValues" dxfId="0" priority="1196"/>
    <cfRule type="duplicateValues" dxfId="0" priority="1195"/>
    <cfRule type="duplicateValues" dxfId="0" priority="1194"/>
    <cfRule type="duplicateValues" dxfId="0" priority="1193"/>
  </conditionalFormatting>
  <conditionalFormatting sqref="H126">
    <cfRule type="duplicateValues" dxfId="0" priority="1184"/>
    <cfRule type="duplicateValues" dxfId="0" priority="1183"/>
    <cfRule type="duplicateValues" dxfId="0" priority="1182"/>
    <cfRule type="duplicateValues" dxfId="0" priority="1181"/>
  </conditionalFormatting>
  <conditionalFormatting sqref="H127">
    <cfRule type="duplicateValues" dxfId="0" priority="1200"/>
    <cfRule type="duplicateValues" dxfId="0" priority="1199"/>
    <cfRule type="duplicateValues" dxfId="0" priority="1198"/>
    <cfRule type="duplicateValues" dxfId="0" priority="1197"/>
  </conditionalFormatting>
  <conditionalFormatting sqref="H128">
    <cfRule type="duplicateValues" dxfId="0" priority="1180"/>
    <cfRule type="duplicateValues" dxfId="0" priority="1179"/>
    <cfRule type="duplicateValues" dxfId="0" priority="1178"/>
    <cfRule type="duplicateValues" dxfId="0" priority="1177"/>
  </conditionalFormatting>
  <conditionalFormatting sqref="H130">
    <cfRule type="duplicateValues" dxfId="0" priority="1176"/>
    <cfRule type="duplicateValues" dxfId="0" priority="1175"/>
    <cfRule type="duplicateValues" dxfId="0" priority="1174"/>
    <cfRule type="duplicateValues" dxfId="0" priority="1173"/>
  </conditionalFormatting>
  <conditionalFormatting sqref="H132">
    <cfRule type="duplicateValues" dxfId="0" priority="1160"/>
    <cfRule type="duplicateValues" dxfId="0" priority="1159"/>
    <cfRule type="duplicateValues" dxfId="0" priority="1158"/>
    <cfRule type="duplicateValues" dxfId="0" priority="1157"/>
  </conditionalFormatting>
  <conditionalFormatting sqref="H133">
    <cfRule type="duplicateValues" dxfId="0" priority="1164"/>
    <cfRule type="duplicateValues" dxfId="0" priority="1163"/>
    <cfRule type="duplicateValues" dxfId="0" priority="1162"/>
    <cfRule type="duplicateValues" dxfId="0" priority="1161"/>
  </conditionalFormatting>
  <conditionalFormatting sqref="H134">
    <cfRule type="duplicateValues" dxfId="0" priority="1168"/>
    <cfRule type="duplicateValues" dxfId="0" priority="1167"/>
    <cfRule type="duplicateValues" dxfId="0" priority="1166"/>
    <cfRule type="duplicateValues" dxfId="0" priority="1165"/>
  </conditionalFormatting>
  <conditionalFormatting sqref="H135">
    <cfRule type="duplicateValues" dxfId="0" priority="1156"/>
    <cfRule type="duplicateValues" dxfId="0" priority="1155"/>
    <cfRule type="duplicateValues" dxfId="0" priority="1154"/>
    <cfRule type="duplicateValues" dxfId="0" priority="1153"/>
  </conditionalFormatting>
  <conditionalFormatting sqref="H136">
    <cfRule type="duplicateValues" dxfId="0" priority="1172"/>
    <cfRule type="duplicateValues" dxfId="0" priority="1171"/>
    <cfRule type="duplicateValues" dxfId="0" priority="1170"/>
    <cfRule type="duplicateValues" dxfId="0" priority="1169"/>
  </conditionalFormatting>
  <conditionalFormatting sqref="H137">
    <cfRule type="duplicateValues" dxfId="0" priority="1152"/>
    <cfRule type="duplicateValues" dxfId="0" priority="1151"/>
    <cfRule type="duplicateValues" dxfId="0" priority="1150"/>
    <cfRule type="duplicateValues" dxfId="0" priority="1149"/>
  </conditionalFormatting>
  <conditionalFormatting sqref="H139">
    <cfRule type="duplicateValues" dxfId="0" priority="1148"/>
    <cfRule type="duplicateValues" dxfId="0" priority="1147"/>
    <cfRule type="duplicateValues" dxfId="0" priority="1146"/>
    <cfRule type="duplicateValues" dxfId="0" priority="1145"/>
  </conditionalFormatting>
  <conditionalFormatting sqref="H141">
    <cfRule type="duplicateValues" dxfId="0" priority="1132"/>
    <cfRule type="duplicateValues" dxfId="0" priority="1131"/>
    <cfRule type="duplicateValues" dxfId="0" priority="1130"/>
    <cfRule type="duplicateValues" dxfId="0" priority="1129"/>
  </conditionalFormatting>
  <conditionalFormatting sqref="H142">
    <cfRule type="duplicateValues" dxfId="0" priority="1136"/>
    <cfRule type="duplicateValues" dxfId="0" priority="1135"/>
    <cfRule type="duplicateValues" dxfId="0" priority="1134"/>
    <cfRule type="duplicateValues" dxfId="0" priority="1133"/>
  </conditionalFormatting>
  <conditionalFormatting sqref="H143">
    <cfRule type="duplicateValues" dxfId="0" priority="1140"/>
    <cfRule type="duplicateValues" dxfId="0" priority="1139"/>
    <cfRule type="duplicateValues" dxfId="0" priority="1138"/>
    <cfRule type="duplicateValues" dxfId="0" priority="1137"/>
  </conditionalFormatting>
  <conditionalFormatting sqref="H144">
    <cfRule type="duplicateValues" dxfId="0" priority="1128"/>
    <cfRule type="duplicateValues" dxfId="0" priority="1127"/>
    <cfRule type="duplicateValues" dxfId="0" priority="1126"/>
    <cfRule type="duplicateValues" dxfId="0" priority="1125"/>
  </conditionalFormatting>
  <conditionalFormatting sqref="H145">
    <cfRule type="duplicateValues" dxfId="0" priority="1144"/>
    <cfRule type="duplicateValues" dxfId="0" priority="1143"/>
    <cfRule type="duplicateValues" dxfId="0" priority="1142"/>
    <cfRule type="duplicateValues" dxfId="0" priority="1141"/>
  </conditionalFormatting>
  <conditionalFormatting sqref="H146">
    <cfRule type="duplicateValues" dxfId="0" priority="1124"/>
    <cfRule type="duplicateValues" dxfId="0" priority="1123"/>
    <cfRule type="duplicateValues" dxfId="0" priority="1122"/>
    <cfRule type="duplicateValues" dxfId="0" priority="1121"/>
  </conditionalFormatting>
  <conditionalFormatting sqref="H148">
    <cfRule type="duplicateValues" dxfId="0" priority="1120"/>
    <cfRule type="duplicateValues" dxfId="0" priority="1119"/>
    <cfRule type="duplicateValues" dxfId="0" priority="1118"/>
    <cfRule type="duplicateValues" dxfId="0" priority="1117"/>
  </conditionalFormatting>
  <conditionalFormatting sqref="H150">
    <cfRule type="duplicateValues" dxfId="0" priority="1104"/>
    <cfRule type="duplicateValues" dxfId="0" priority="1103"/>
    <cfRule type="duplicateValues" dxfId="0" priority="1102"/>
    <cfRule type="duplicateValues" dxfId="0" priority="1101"/>
  </conditionalFormatting>
  <conditionalFormatting sqref="H151">
    <cfRule type="duplicateValues" dxfId="0" priority="1108"/>
    <cfRule type="duplicateValues" dxfId="0" priority="1107"/>
    <cfRule type="duplicateValues" dxfId="0" priority="1106"/>
    <cfRule type="duplicateValues" dxfId="0" priority="1105"/>
  </conditionalFormatting>
  <conditionalFormatting sqref="H152">
    <cfRule type="duplicateValues" dxfId="0" priority="1112"/>
    <cfRule type="duplicateValues" dxfId="0" priority="1111"/>
    <cfRule type="duplicateValues" dxfId="0" priority="1110"/>
    <cfRule type="duplicateValues" dxfId="0" priority="1109"/>
  </conditionalFormatting>
  <conditionalFormatting sqref="H153">
    <cfRule type="duplicateValues" dxfId="0" priority="1100"/>
    <cfRule type="duplicateValues" dxfId="0" priority="1099"/>
    <cfRule type="duplicateValues" dxfId="0" priority="1098"/>
    <cfRule type="duplicateValues" dxfId="0" priority="1097"/>
  </conditionalFormatting>
  <conditionalFormatting sqref="H154">
    <cfRule type="duplicateValues" dxfId="0" priority="1116"/>
    <cfRule type="duplicateValues" dxfId="0" priority="1115"/>
    <cfRule type="duplicateValues" dxfId="0" priority="1114"/>
    <cfRule type="duplicateValues" dxfId="0" priority="1113"/>
  </conditionalFormatting>
  <conditionalFormatting sqref="H155">
    <cfRule type="duplicateValues" dxfId="0" priority="1096"/>
    <cfRule type="duplicateValues" dxfId="0" priority="1095"/>
    <cfRule type="duplicateValues" dxfId="0" priority="1094"/>
    <cfRule type="duplicateValues" dxfId="0" priority="1093"/>
  </conditionalFormatting>
  <conditionalFormatting sqref="H157">
    <cfRule type="duplicateValues" dxfId="0" priority="1092"/>
    <cfRule type="duplicateValues" dxfId="0" priority="1091"/>
    <cfRule type="duplicateValues" dxfId="0" priority="1090"/>
    <cfRule type="duplicateValues" dxfId="0" priority="1089"/>
  </conditionalFormatting>
  <conditionalFormatting sqref="H159">
    <cfRule type="duplicateValues" dxfId="0" priority="1076"/>
    <cfRule type="duplicateValues" dxfId="0" priority="1075"/>
    <cfRule type="duplicateValues" dxfId="0" priority="1074"/>
    <cfRule type="duplicateValues" dxfId="0" priority="1073"/>
  </conditionalFormatting>
  <conditionalFormatting sqref="H160">
    <cfRule type="duplicateValues" dxfId="0" priority="1080"/>
    <cfRule type="duplicateValues" dxfId="0" priority="1079"/>
    <cfRule type="duplicateValues" dxfId="0" priority="1078"/>
    <cfRule type="duplicateValues" dxfId="0" priority="1077"/>
  </conditionalFormatting>
  <conditionalFormatting sqref="H161">
    <cfRule type="duplicateValues" dxfId="0" priority="1084"/>
    <cfRule type="duplicateValues" dxfId="0" priority="1083"/>
    <cfRule type="duplicateValues" dxfId="0" priority="1082"/>
    <cfRule type="duplicateValues" dxfId="0" priority="1081"/>
  </conditionalFormatting>
  <conditionalFormatting sqref="H162">
    <cfRule type="duplicateValues" dxfId="0" priority="1072"/>
    <cfRule type="duplicateValues" dxfId="0" priority="1071"/>
    <cfRule type="duplicateValues" dxfId="0" priority="1070"/>
    <cfRule type="duplicateValues" dxfId="0" priority="1069"/>
  </conditionalFormatting>
  <conditionalFormatting sqref="H163">
    <cfRule type="duplicateValues" dxfId="0" priority="1088"/>
    <cfRule type="duplicateValues" dxfId="0" priority="1087"/>
    <cfRule type="duplicateValues" dxfId="0" priority="1086"/>
    <cfRule type="duplicateValues" dxfId="0" priority="1085"/>
  </conditionalFormatting>
  <conditionalFormatting sqref="H164">
    <cfRule type="duplicateValues" dxfId="0" priority="1068"/>
    <cfRule type="duplicateValues" dxfId="0" priority="1067"/>
    <cfRule type="duplicateValues" dxfId="0" priority="1066"/>
    <cfRule type="duplicateValues" dxfId="0" priority="1065"/>
  </conditionalFormatting>
  <conditionalFormatting sqref="H166">
    <cfRule type="duplicateValues" dxfId="0" priority="1064"/>
    <cfRule type="duplicateValues" dxfId="0" priority="1063"/>
    <cfRule type="duplicateValues" dxfId="0" priority="1062"/>
    <cfRule type="duplicateValues" dxfId="0" priority="1061"/>
  </conditionalFormatting>
  <conditionalFormatting sqref="H168">
    <cfRule type="duplicateValues" dxfId="0" priority="1048"/>
    <cfRule type="duplicateValues" dxfId="0" priority="1047"/>
    <cfRule type="duplicateValues" dxfId="0" priority="1046"/>
    <cfRule type="duplicateValues" dxfId="0" priority="1045"/>
  </conditionalFormatting>
  <conditionalFormatting sqref="H169">
    <cfRule type="duplicateValues" dxfId="0" priority="1052"/>
    <cfRule type="duplicateValues" dxfId="0" priority="1051"/>
    <cfRule type="duplicateValues" dxfId="0" priority="1050"/>
    <cfRule type="duplicateValues" dxfId="0" priority="1049"/>
  </conditionalFormatting>
  <conditionalFormatting sqref="H170">
    <cfRule type="duplicateValues" dxfId="0" priority="1056"/>
    <cfRule type="duplicateValues" dxfId="0" priority="1055"/>
    <cfRule type="duplicateValues" dxfId="0" priority="1054"/>
    <cfRule type="duplicateValues" dxfId="0" priority="1053"/>
  </conditionalFormatting>
  <conditionalFormatting sqref="H171">
    <cfRule type="duplicateValues" dxfId="0" priority="1044"/>
    <cfRule type="duplicateValues" dxfId="0" priority="1043"/>
    <cfRule type="duplicateValues" dxfId="0" priority="1042"/>
    <cfRule type="duplicateValues" dxfId="0" priority="1041"/>
  </conditionalFormatting>
  <conditionalFormatting sqref="H172">
    <cfRule type="duplicateValues" dxfId="0" priority="1060"/>
    <cfRule type="duplicateValues" dxfId="0" priority="1059"/>
    <cfRule type="duplicateValues" dxfId="0" priority="1058"/>
    <cfRule type="duplicateValues" dxfId="0" priority="1057"/>
  </conditionalFormatting>
  <conditionalFormatting sqref="H173">
    <cfRule type="duplicateValues" dxfId="0" priority="1040"/>
    <cfRule type="duplicateValues" dxfId="0" priority="1039"/>
    <cfRule type="duplicateValues" dxfId="0" priority="1038"/>
    <cfRule type="duplicateValues" dxfId="0" priority="1037"/>
  </conditionalFormatting>
  <conditionalFormatting sqref="H175">
    <cfRule type="duplicateValues" dxfId="0" priority="1036"/>
    <cfRule type="duplicateValues" dxfId="0" priority="1035"/>
    <cfRule type="duplicateValues" dxfId="0" priority="1034"/>
    <cfRule type="duplicateValues" dxfId="0" priority="1033"/>
  </conditionalFormatting>
  <conditionalFormatting sqref="H177">
    <cfRule type="duplicateValues" dxfId="0" priority="1020"/>
    <cfRule type="duplicateValues" dxfId="0" priority="1019"/>
    <cfRule type="duplicateValues" dxfId="0" priority="1018"/>
    <cfRule type="duplicateValues" dxfId="0" priority="1017"/>
  </conditionalFormatting>
  <conditionalFormatting sqref="H178">
    <cfRule type="duplicateValues" dxfId="0" priority="1024"/>
    <cfRule type="duplicateValues" dxfId="0" priority="1023"/>
    <cfRule type="duplicateValues" dxfId="0" priority="1022"/>
    <cfRule type="duplicateValues" dxfId="0" priority="1021"/>
  </conditionalFormatting>
  <conditionalFormatting sqref="H179">
    <cfRule type="duplicateValues" dxfId="0" priority="1028"/>
    <cfRule type="duplicateValues" dxfId="0" priority="1027"/>
    <cfRule type="duplicateValues" dxfId="0" priority="1026"/>
    <cfRule type="duplicateValues" dxfId="0" priority="1025"/>
  </conditionalFormatting>
  <conditionalFormatting sqref="H180">
    <cfRule type="duplicateValues" dxfId="0" priority="1016"/>
    <cfRule type="duplicateValues" dxfId="0" priority="1015"/>
    <cfRule type="duplicateValues" dxfId="0" priority="1014"/>
    <cfRule type="duplicateValues" dxfId="0" priority="1013"/>
  </conditionalFormatting>
  <conditionalFormatting sqref="H181">
    <cfRule type="duplicateValues" dxfId="0" priority="1032"/>
    <cfRule type="duplicateValues" dxfId="0" priority="1031"/>
    <cfRule type="duplicateValues" dxfId="0" priority="1030"/>
    <cfRule type="duplicateValues" dxfId="0" priority="1029"/>
  </conditionalFormatting>
  <conditionalFormatting sqref="H182">
    <cfRule type="duplicateValues" dxfId="0" priority="1012"/>
    <cfRule type="duplicateValues" dxfId="0" priority="1011"/>
    <cfRule type="duplicateValues" dxfId="0" priority="1010"/>
    <cfRule type="duplicateValues" dxfId="0" priority="1009"/>
  </conditionalFormatting>
  <conditionalFormatting sqref="H184">
    <cfRule type="duplicateValues" dxfId="0" priority="1008"/>
    <cfRule type="duplicateValues" dxfId="0" priority="1007"/>
    <cfRule type="duplicateValues" dxfId="0" priority="1006"/>
    <cfRule type="duplicateValues" dxfId="0" priority="1005"/>
  </conditionalFormatting>
  <conditionalFormatting sqref="H186">
    <cfRule type="duplicateValues" dxfId="0" priority="992"/>
    <cfRule type="duplicateValues" dxfId="0" priority="991"/>
    <cfRule type="duplicateValues" dxfId="0" priority="990"/>
    <cfRule type="duplicateValues" dxfId="0" priority="989"/>
  </conditionalFormatting>
  <conditionalFormatting sqref="H187">
    <cfRule type="duplicateValues" dxfId="0" priority="996"/>
    <cfRule type="duplicateValues" dxfId="0" priority="995"/>
    <cfRule type="duplicateValues" dxfId="0" priority="994"/>
    <cfRule type="duplicateValues" dxfId="0" priority="993"/>
  </conditionalFormatting>
  <conditionalFormatting sqref="H188">
    <cfRule type="duplicateValues" dxfId="0" priority="1000"/>
    <cfRule type="duplicateValues" dxfId="0" priority="999"/>
    <cfRule type="duplicateValues" dxfId="0" priority="998"/>
    <cfRule type="duplicateValues" dxfId="0" priority="997"/>
  </conditionalFormatting>
  <conditionalFormatting sqref="H189">
    <cfRule type="duplicateValues" dxfId="0" priority="988"/>
    <cfRule type="duplicateValues" dxfId="0" priority="987"/>
    <cfRule type="duplicateValues" dxfId="0" priority="986"/>
    <cfRule type="duplicateValues" dxfId="0" priority="985"/>
  </conditionalFormatting>
  <conditionalFormatting sqref="H190">
    <cfRule type="duplicateValues" dxfId="0" priority="1004"/>
    <cfRule type="duplicateValues" dxfId="0" priority="1003"/>
    <cfRule type="duplicateValues" dxfId="0" priority="1002"/>
    <cfRule type="duplicateValues" dxfId="0" priority="1001"/>
  </conditionalFormatting>
  <conditionalFormatting sqref="H191">
    <cfRule type="duplicateValues" dxfId="0" priority="984"/>
    <cfRule type="duplicateValues" dxfId="0" priority="983"/>
    <cfRule type="duplicateValues" dxfId="0" priority="982"/>
    <cfRule type="duplicateValues" dxfId="0" priority="981"/>
  </conditionalFormatting>
  <conditionalFormatting sqref="H193">
    <cfRule type="duplicateValues" dxfId="0" priority="980"/>
    <cfRule type="duplicateValues" dxfId="0" priority="979"/>
    <cfRule type="duplicateValues" dxfId="0" priority="978"/>
    <cfRule type="duplicateValues" dxfId="0" priority="977"/>
  </conditionalFormatting>
  <conditionalFormatting sqref="H195">
    <cfRule type="duplicateValues" dxfId="0" priority="964"/>
    <cfRule type="duplicateValues" dxfId="0" priority="963"/>
    <cfRule type="duplicateValues" dxfId="0" priority="962"/>
    <cfRule type="duplicateValues" dxfId="0" priority="961"/>
  </conditionalFormatting>
  <conditionalFormatting sqref="H196">
    <cfRule type="duplicateValues" dxfId="0" priority="968"/>
    <cfRule type="duplicateValues" dxfId="0" priority="967"/>
    <cfRule type="duplicateValues" dxfId="0" priority="966"/>
    <cfRule type="duplicateValues" dxfId="0" priority="965"/>
  </conditionalFormatting>
  <conditionalFormatting sqref="H197">
    <cfRule type="duplicateValues" dxfId="0" priority="972"/>
    <cfRule type="duplicateValues" dxfId="0" priority="971"/>
    <cfRule type="duplicateValues" dxfId="0" priority="970"/>
    <cfRule type="duplicateValues" dxfId="0" priority="969"/>
  </conditionalFormatting>
  <conditionalFormatting sqref="H198">
    <cfRule type="duplicateValues" dxfId="0" priority="960"/>
    <cfRule type="duplicateValues" dxfId="0" priority="959"/>
    <cfRule type="duplicateValues" dxfId="0" priority="958"/>
    <cfRule type="duplicateValues" dxfId="0" priority="957"/>
  </conditionalFormatting>
  <conditionalFormatting sqref="H199">
    <cfRule type="duplicateValues" dxfId="0" priority="976"/>
    <cfRule type="duplicateValues" dxfId="0" priority="975"/>
    <cfRule type="duplicateValues" dxfId="0" priority="974"/>
    <cfRule type="duplicateValues" dxfId="0" priority="973"/>
  </conditionalFormatting>
  <conditionalFormatting sqref="H200">
    <cfRule type="duplicateValues" dxfId="0" priority="956"/>
    <cfRule type="duplicateValues" dxfId="0" priority="955"/>
    <cfRule type="duplicateValues" dxfId="0" priority="954"/>
    <cfRule type="duplicateValues" dxfId="0" priority="953"/>
  </conditionalFormatting>
  <conditionalFormatting sqref="H202">
    <cfRule type="duplicateValues" dxfId="0" priority="952"/>
    <cfRule type="duplicateValues" dxfId="0" priority="951"/>
    <cfRule type="duplicateValues" dxfId="0" priority="950"/>
    <cfRule type="duplicateValues" dxfId="0" priority="949"/>
  </conditionalFormatting>
  <conditionalFormatting sqref="H204">
    <cfRule type="duplicateValues" dxfId="0" priority="936"/>
    <cfRule type="duplicateValues" dxfId="0" priority="935"/>
    <cfRule type="duplicateValues" dxfId="0" priority="934"/>
    <cfRule type="duplicateValues" dxfId="0" priority="933"/>
  </conditionalFormatting>
  <conditionalFormatting sqref="H205">
    <cfRule type="duplicateValues" dxfId="0" priority="940"/>
    <cfRule type="duplicateValues" dxfId="0" priority="939"/>
    <cfRule type="duplicateValues" dxfId="0" priority="938"/>
    <cfRule type="duplicateValues" dxfId="0" priority="937"/>
  </conditionalFormatting>
  <conditionalFormatting sqref="H206">
    <cfRule type="duplicateValues" dxfId="0" priority="944"/>
    <cfRule type="duplicateValues" dxfId="0" priority="943"/>
    <cfRule type="duplicateValues" dxfId="0" priority="942"/>
    <cfRule type="duplicateValues" dxfId="0" priority="941"/>
  </conditionalFormatting>
  <conditionalFormatting sqref="H207">
    <cfRule type="duplicateValues" dxfId="0" priority="932"/>
    <cfRule type="duplicateValues" dxfId="0" priority="931"/>
    <cfRule type="duplicateValues" dxfId="0" priority="930"/>
    <cfRule type="duplicateValues" dxfId="0" priority="929"/>
  </conditionalFormatting>
  <conditionalFormatting sqref="H208">
    <cfRule type="duplicateValues" dxfId="0" priority="948"/>
    <cfRule type="duplicateValues" dxfId="0" priority="947"/>
    <cfRule type="duplicateValues" dxfId="0" priority="946"/>
    <cfRule type="duplicateValues" dxfId="0" priority="945"/>
  </conditionalFormatting>
  <conditionalFormatting sqref="H209">
    <cfRule type="duplicateValues" dxfId="0" priority="928"/>
    <cfRule type="duplicateValues" dxfId="0" priority="927"/>
    <cfRule type="duplicateValues" dxfId="0" priority="926"/>
    <cfRule type="duplicateValues" dxfId="0" priority="925"/>
  </conditionalFormatting>
  <conditionalFormatting sqref="H211">
    <cfRule type="duplicateValues" dxfId="0" priority="924"/>
    <cfRule type="duplicateValues" dxfId="0" priority="923"/>
    <cfRule type="duplicateValues" dxfId="0" priority="922"/>
    <cfRule type="duplicateValues" dxfId="0" priority="921"/>
  </conditionalFormatting>
  <conditionalFormatting sqref="H213">
    <cfRule type="duplicateValues" dxfId="0" priority="908"/>
    <cfRule type="duplicateValues" dxfId="0" priority="907"/>
    <cfRule type="duplicateValues" dxfId="0" priority="906"/>
    <cfRule type="duplicateValues" dxfId="0" priority="905"/>
  </conditionalFormatting>
  <conditionalFormatting sqref="H214">
    <cfRule type="duplicateValues" dxfId="0" priority="912"/>
    <cfRule type="duplicateValues" dxfId="0" priority="911"/>
    <cfRule type="duplicateValues" dxfId="0" priority="910"/>
    <cfRule type="duplicateValues" dxfId="0" priority="909"/>
  </conditionalFormatting>
  <conditionalFormatting sqref="H215">
    <cfRule type="duplicateValues" dxfId="0" priority="916"/>
    <cfRule type="duplicateValues" dxfId="0" priority="915"/>
    <cfRule type="duplicateValues" dxfId="0" priority="914"/>
    <cfRule type="duplicateValues" dxfId="0" priority="913"/>
  </conditionalFormatting>
  <conditionalFormatting sqref="H216">
    <cfRule type="duplicateValues" dxfId="0" priority="904"/>
    <cfRule type="duplicateValues" dxfId="0" priority="903"/>
    <cfRule type="duplicateValues" dxfId="0" priority="902"/>
    <cfRule type="duplicateValues" dxfId="0" priority="901"/>
  </conditionalFormatting>
  <conditionalFormatting sqref="H217">
    <cfRule type="duplicateValues" dxfId="0" priority="920"/>
    <cfRule type="duplicateValues" dxfId="0" priority="919"/>
    <cfRule type="duplicateValues" dxfId="0" priority="918"/>
    <cfRule type="duplicateValues" dxfId="0" priority="917"/>
  </conditionalFormatting>
  <conditionalFormatting sqref="H218">
    <cfRule type="duplicateValues" dxfId="0" priority="900"/>
    <cfRule type="duplicateValues" dxfId="0" priority="899"/>
    <cfRule type="duplicateValues" dxfId="0" priority="898"/>
    <cfRule type="duplicateValues" dxfId="0" priority="897"/>
  </conditionalFormatting>
  <conditionalFormatting sqref="H220">
    <cfRule type="duplicateValues" dxfId="0" priority="896"/>
    <cfRule type="duplicateValues" dxfId="0" priority="895"/>
    <cfRule type="duplicateValues" dxfId="0" priority="894"/>
    <cfRule type="duplicateValues" dxfId="0" priority="893"/>
  </conditionalFormatting>
  <conditionalFormatting sqref="H222">
    <cfRule type="duplicateValues" dxfId="0" priority="880"/>
    <cfRule type="duplicateValues" dxfId="0" priority="879"/>
    <cfRule type="duplicateValues" dxfId="0" priority="878"/>
    <cfRule type="duplicateValues" dxfId="0" priority="877"/>
  </conditionalFormatting>
  <conditionalFormatting sqref="H223">
    <cfRule type="duplicateValues" dxfId="0" priority="884"/>
    <cfRule type="duplicateValues" dxfId="0" priority="883"/>
    <cfRule type="duplicateValues" dxfId="0" priority="882"/>
    <cfRule type="duplicateValues" dxfId="0" priority="881"/>
  </conditionalFormatting>
  <conditionalFormatting sqref="H224">
    <cfRule type="duplicateValues" dxfId="0" priority="888"/>
    <cfRule type="duplicateValues" dxfId="0" priority="887"/>
    <cfRule type="duplicateValues" dxfId="0" priority="886"/>
    <cfRule type="duplicateValues" dxfId="0" priority="885"/>
  </conditionalFormatting>
  <conditionalFormatting sqref="H225">
    <cfRule type="duplicateValues" dxfId="0" priority="876"/>
    <cfRule type="duplicateValues" dxfId="0" priority="875"/>
    <cfRule type="duplicateValues" dxfId="0" priority="874"/>
    <cfRule type="duplicateValues" dxfId="0" priority="873"/>
  </conditionalFormatting>
  <conditionalFormatting sqref="H226">
    <cfRule type="duplicateValues" dxfId="0" priority="892"/>
    <cfRule type="duplicateValues" dxfId="0" priority="891"/>
    <cfRule type="duplicateValues" dxfId="0" priority="890"/>
    <cfRule type="duplicateValues" dxfId="0" priority="889"/>
  </conditionalFormatting>
  <conditionalFormatting sqref="H227">
    <cfRule type="duplicateValues" dxfId="0" priority="872"/>
    <cfRule type="duplicateValues" dxfId="0" priority="871"/>
    <cfRule type="duplicateValues" dxfId="0" priority="870"/>
    <cfRule type="duplicateValues" dxfId="0" priority="869"/>
  </conditionalFormatting>
  <conditionalFormatting sqref="H229">
    <cfRule type="duplicateValues" dxfId="0" priority="868"/>
    <cfRule type="duplicateValues" dxfId="0" priority="867"/>
    <cfRule type="duplicateValues" dxfId="0" priority="866"/>
    <cfRule type="duplicateValues" dxfId="0" priority="865"/>
  </conditionalFormatting>
  <conditionalFormatting sqref="H231">
    <cfRule type="duplicateValues" dxfId="0" priority="852"/>
    <cfRule type="duplicateValues" dxfId="0" priority="851"/>
    <cfRule type="duplicateValues" dxfId="0" priority="850"/>
    <cfRule type="duplicateValues" dxfId="0" priority="849"/>
  </conditionalFormatting>
  <conditionalFormatting sqref="H232">
    <cfRule type="duplicateValues" dxfId="0" priority="856"/>
    <cfRule type="duplicateValues" dxfId="0" priority="855"/>
    <cfRule type="duplicateValues" dxfId="0" priority="854"/>
    <cfRule type="duplicateValues" dxfId="0" priority="853"/>
  </conditionalFormatting>
  <conditionalFormatting sqref="H233">
    <cfRule type="duplicateValues" dxfId="0" priority="860"/>
    <cfRule type="duplicateValues" dxfId="0" priority="859"/>
    <cfRule type="duplicateValues" dxfId="0" priority="858"/>
    <cfRule type="duplicateValues" dxfId="0" priority="857"/>
  </conditionalFormatting>
  <conditionalFormatting sqref="H234">
    <cfRule type="duplicateValues" dxfId="0" priority="848"/>
    <cfRule type="duplicateValues" dxfId="0" priority="847"/>
    <cfRule type="duplicateValues" dxfId="0" priority="846"/>
    <cfRule type="duplicateValues" dxfId="0" priority="845"/>
  </conditionalFormatting>
  <conditionalFormatting sqref="H235">
    <cfRule type="duplicateValues" dxfId="0" priority="864"/>
    <cfRule type="duplicateValues" dxfId="0" priority="863"/>
    <cfRule type="duplicateValues" dxfId="0" priority="862"/>
    <cfRule type="duplicateValues" dxfId="0" priority="861"/>
  </conditionalFormatting>
  <conditionalFormatting sqref="H236">
    <cfRule type="duplicateValues" dxfId="0" priority="844"/>
    <cfRule type="duplicateValues" dxfId="0" priority="843"/>
    <cfRule type="duplicateValues" dxfId="0" priority="842"/>
    <cfRule type="duplicateValues" dxfId="0" priority="841"/>
  </conditionalFormatting>
  <conditionalFormatting sqref="H238">
    <cfRule type="duplicateValues" dxfId="0" priority="840"/>
    <cfRule type="duplicateValues" dxfId="0" priority="839"/>
    <cfRule type="duplicateValues" dxfId="0" priority="838"/>
    <cfRule type="duplicateValues" dxfId="0" priority="837"/>
  </conditionalFormatting>
  <conditionalFormatting sqref="H240">
    <cfRule type="duplicateValues" dxfId="0" priority="824"/>
    <cfRule type="duplicateValues" dxfId="0" priority="823"/>
    <cfRule type="duplicateValues" dxfId="0" priority="822"/>
    <cfRule type="duplicateValues" dxfId="0" priority="821"/>
  </conditionalFormatting>
  <conditionalFormatting sqref="H241">
    <cfRule type="duplicateValues" dxfId="0" priority="828"/>
    <cfRule type="duplicateValues" dxfId="0" priority="827"/>
    <cfRule type="duplicateValues" dxfId="0" priority="826"/>
    <cfRule type="duplicateValues" dxfId="0" priority="825"/>
  </conditionalFormatting>
  <conditionalFormatting sqref="H242">
    <cfRule type="duplicateValues" dxfId="0" priority="832"/>
    <cfRule type="duplicateValues" dxfId="0" priority="831"/>
    <cfRule type="duplicateValues" dxfId="0" priority="830"/>
    <cfRule type="duplicateValues" dxfId="0" priority="829"/>
  </conditionalFormatting>
  <conditionalFormatting sqref="H243">
    <cfRule type="duplicateValues" dxfId="0" priority="820"/>
    <cfRule type="duplicateValues" dxfId="0" priority="819"/>
    <cfRule type="duplicateValues" dxfId="0" priority="818"/>
    <cfRule type="duplicateValues" dxfId="0" priority="817"/>
  </conditionalFormatting>
  <conditionalFormatting sqref="H244">
    <cfRule type="duplicateValues" dxfId="0" priority="836"/>
    <cfRule type="duplicateValues" dxfId="0" priority="835"/>
    <cfRule type="duplicateValues" dxfId="0" priority="834"/>
    <cfRule type="duplicateValues" dxfId="0" priority="833"/>
  </conditionalFormatting>
  <conditionalFormatting sqref="H245">
    <cfRule type="duplicateValues" dxfId="0" priority="816"/>
    <cfRule type="duplicateValues" dxfId="0" priority="815"/>
    <cfRule type="duplicateValues" dxfId="0" priority="814"/>
    <cfRule type="duplicateValues" dxfId="0" priority="813"/>
  </conditionalFormatting>
  <conditionalFormatting sqref="H247">
    <cfRule type="duplicateValues" dxfId="0" priority="812"/>
    <cfRule type="duplicateValues" dxfId="0" priority="811"/>
    <cfRule type="duplicateValues" dxfId="0" priority="810"/>
    <cfRule type="duplicateValues" dxfId="0" priority="809"/>
  </conditionalFormatting>
  <conditionalFormatting sqref="H249">
    <cfRule type="duplicateValues" dxfId="0" priority="796"/>
    <cfRule type="duplicateValues" dxfId="0" priority="795"/>
    <cfRule type="duplicateValues" dxfId="0" priority="794"/>
    <cfRule type="duplicateValues" dxfId="0" priority="793"/>
  </conditionalFormatting>
  <conditionalFormatting sqref="H250">
    <cfRule type="duplicateValues" dxfId="0" priority="800"/>
    <cfRule type="duplicateValues" dxfId="0" priority="799"/>
    <cfRule type="duplicateValues" dxfId="0" priority="798"/>
    <cfRule type="duplicateValues" dxfId="0" priority="797"/>
  </conditionalFormatting>
  <conditionalFormatting sqref="H251">
    <cfRule type="duplicateValues" dxfId="0" priority="804"/>
    <cfRule type="duplicateValues" dxfId="0" priority="803"/>
    <cfRule type="duplicateValues" dxfId="0" priority="802"/>
    <cfRule type="duplicateValues" dxfId="0" priority="801"/>
  </conditionalFormatting>
  <conditionalFormatting sqref="H252">
    <cfRule type="duplicateValues" dxfId="0" priority="792"/>
    <cfRule type="duplicateValues" dxfId="0" priority="791"/>
    <cfRule type="duplicateValues" dxfId="0" priority="790"/>
    <cfRule type="duplicateValues" dxfId="0" priority="789"/>
  </conditionalFormatting>
  <conditionalFormatting sqref="H253">
    <cfRule type="duplicateValues" dxfId="0" priority="808"/>
    <cfRule type="duplicateValues" dxfId="0" priority="807"/>
    <cfRule type="duplicateValues" dxfId="0" priority="806"/>
    <cfRule type="duplicateValues" dxfId="0" priority="805"/>
  </conditionalFormatting>
  <conditionalFormatting sqref="H254">
    <cfRule type="duplicateValues" dxfId="0" priority="788"/>
    <cfRule type="duplicateValues" dxfId="0" priority="787"/>
    <cfRule type="duplicateValues" dxfId="0" priority="786"/>
    <cfRule type="duplicateValues" dxfId="0" priority="785"/>
  </conditionalFormatting>
  <conditionalFormatting sqref="H256">
    <cfRule type="duplicateValues" dxfId="0" priority="784"/>
    <cfRule type="duplicateValues" dxfId="0" priority="783"/>
    <cfRule type="duplicateValues" dxfId="0" priority="782"/>
    <cfRule type="duplicateValues" dxfId="0" priority="781"/>
  </conditionalFormatting>
  <conditionalFormatting sqref="H258">
    <cfRule type="duplicateValues" dxfId="0" priority="768"/>
    <cfRule type="duplicateValues" dxfId="0" priority="767"/>
    <cfRule type="duplicateValues" dxfId="0" priority="766"/>
    <cfRule type="duplicateValues" dxfId="0" priority="765"/>
  </conditionalFormatting>
  <conditionalFormatting sqref="H259">
    <cfRule type="duplicateValues" dxfId="0" priority="772"/>
    <cfRule type="duplicateValues" dxfId="0" priority="771"/>
    <cfRule type="duplicateValues" dxfId="0" priority="770"/>
    <cfRule type="duplicateValues" dxfId="0" priority="769"/>
  </conditionalFormatting>
  <conditionalFormatting sqref="H260">
    <cfRule type="duplicateValues" dxfId="0" priority="776"/>
    <cfRule type="duplicateValues" dxfId="0" priority="775"/>
    <cfRule type="duplicateValues" dxfId="0" priority="774"/>
    <cfRule type="duplicateValues" dxfId="0" priority="773"/>
  </conditionalFormatting>
  <conditionalFormatting sqref="H261">
    <cfRule type="duplicateValues" dxfId="0" priority="764"/>
    <cfRule type="duplicateValues" dxfId="0" priority="763"/>
    <cfRule type="duplicateValues" dxfId="0" priority="762"/>
    <cfRule type="duplicateValues" dxfId="0" priority="761"/>
  </conditionalFormatting>
  <conditionalFormatting sqref="H262">
    <cfRule type="duplicateValues" dxfId="0" priority="780"/>
    <cfRule type="duplicateValues" dxfId="0" priority="779"/>
    <cfRule type="duplicateValues" dxfId="0" priority="778"/>
    <cfRule type="duplicateValues" dxfId="0" priority="777"/>
  </conditionalFormatting>
  <conditionalFormatting sqref="H263">
    <cfRule type="duplicateValues" dxfId="0" priority="760"/>
    <cfRule type="duplicateValues" dxfId="0" priority="759"/>
    <cfRule type="duplicateValues" dxfId="0" priority="758"/>
    <cfRule type="duplicateValues" dxfId="0" priority="757"/>
  </conditionalFormatting>
  <conditionalFormatting sqref="H265">
    <cfRule type="duplicateValues" dxfId="0" priority="756"/>
    <cfRule type="duplicateValues" dxfId="0" priority="755"/>
    <cfRule type="duplicateValues" dxfId="0" priority="754"/>
    <cfRule type="duplicateValues" dxfId="0" priority="753"/>
  </conditionalFormatting>
  <conditionalFormatting sqref="H267">
    <cfRule type="duplicateValues" dxfId="0" priority="740"/>
    <cfRule type="duplicateValues" dxfId="0" priority="739"/>
    <cfRule type="duplicateValues" dxfId="0" priority="738"/>
    <cfRule type="duplicateValues" dxfId="0" priority="737"/>
  </conditionalFormatting>
  <conditionalFormatting sqref="H268">
    <cfRule type="duplicateValues" dxfId="0" priority="744"/>
    <cfRule type="duplicateValues" dxfId="0" priority="743"/>
    <cfRule type="duplicateValues" dxfId="0" priority="742"/>
    <cfRule type="duplicateValues" dxfId="0" priority="741"/>
  </conditionalFormatting>
  <conditionalFormatting sqref="H269">
    <cfRule type="duplicateValues" dxfId="0" priority="748"/>
    <cfRule type="duplicateValues" dxfId="0" priority="747"/>
    <cfRule type="duplicateValues" dxfId="0" priority="746"/>
    <cfRule type="duplicateValues" dxfId="0" priority="745"/>
  </conditionalFormatting>
  <conditionalFormatting sqref="H270">
    <cfRule type="duplicateValues" dxfId="0" priority="736"/>
    <cfRule type="duplicateValues" dxfId="0" priority="735"/>
    <cfRule type="duplicateValues" dxfId="0" priority="734"/>
    <cfRule type="duplicateValues" dxfId="0" priority="733"/>
  </conditionalFormatting>
  <conditionalFormatting sqref="H271">
    <cfRule type="duplicateValues" dxfId="0" priority="752"/>
    <cfRule type="duplicateValues" dxfId="0" priority="751"/>
    <cfRule type="duplicateValues" dxfId="0" priority="750"/>
    <cfRule type="duplicateValues" dxfId="0" priority="749"/>
  </conditionalFormatting>
  <conditionalFormatting sqref="H272">
    <cfRule type="duplicateValues" dxfId="0" priority="728"/>
    <cfRule type="duplicateValues" dxfId="0" priority="727"/>
    <cfRule type="duplicateValues" dxfId="0" priority="726"/>
    <cfRule type="duplicateValues" dxfId="0" priority="725"/>
  </conditionalFormatting>
  <conditionalFormatting sqref="H274">
    <cfRule type="duplicateValues" dxfId="0" priority="724"/>
    <cfRule type="duplicateValues" dxfId="0" priority="723"/>
    <cfRule type="duplicateValues" dxfId="0" priority="722"/>
    <cfRule type="duplicateValues" dxfId="0" priority="721"/>
  </conditionalFormatting>
  <conditionalFormatting sqref="H276">
    <cfRule type="duplicateValues" dxfId="0" priority="708"/>
    <cfRule type="duplicateValues" dxfId="0" priority="707"/>
    <cfRule type="duplicateValues" dxfId="0" priority="706"/>
    <cfRule type="duplicateValues" dxfId="0" priority="705"/>
  </conditionalFormatting>
  <conditionalFormatting sqref="H277">
    <cfRule type="duplicateValues" dxfId="0" priority="712"/>
    <cfRule type="duplicateValues" dxfId="0" priority="711"/>
    <cfRule type="duplicateValues" dxfId="0" priority="710"/>
    <cfRule type="duplicateValues" dxfId="0" priority="709"/>
  </conditionalFormatting>
  <conditionalFormatting sqref="H278">
    <cfRule type="duplicateValues" dxfId="0" priority="716"/>
    <cfRule type="duplicateValues" dxfId="0" priority="715"/>
    <cfRule type="duplicateValues" dxfId="0" priority="714"/>
    <cfRule type="duplicateValues" dxfId="0" priority="713"/>
  </conditionalFormatting>
  <conditionalFormatting sqref="H279">
    <cfRule type="duplicateValues" dxfId="0" priority="704"/>
    <cfRule type="duplicateValues" dxfId="0" priority="703"/>
    <cfRule type="duplicateValues" dxfId="0" priority="702"/>
    <cfRule type="duplicateValues" dxfId="0" priority="701"/>
  </conditionalFormatting>
  <conditionalFormatting sqref="H280">
    <cfRule type="duplicateValues" dxfId="0" priority="720"/>
    <cfRule type="duplicateValues" dxfId="0" priority="719"/>
    <cfRule type="duplicateValues" dxfId="0" priority="718"/>
    <cfRule type="duplicateValues" dxfId="0" priority="717"/>
  </conditionalFormatting>
  <conditionalFormatting sqref="H281">
    <cfRule type="duplicateValues" dxfId="0" priority="700"/>
    <cfRule type="duplicateValues" dxfId="0" priority="699"/>
    <cfRule type="duplicateValues" dxfId="0" priority="698"/>
    <cfRule type="duplicateValues" dxfId="0" priority="697"/>
  </conditionalFormatting>
  <conditionalFormatting sqref="H283">
    <cfRule type="duplicateValues" dxfId="0" priority="696"/>
    <cfRule type="duplicateValues" dxfId="0" priority="695"/>
    <cfRule type="duplicateValues" dxfId="0" priority="694"/>
    <cfRule type="duplicateValues" dxfId="0" priority="693"/>
  </conditionalFormatting>
  <conditionalFormatting sqref="H285">
    <cfRule type="duplicateValues" dxfId="0" priority="680"/>
    <cfRule type="duplicateValues" dxfId="0" priority="679"/>
    <cfRule type="duplicateValues" dxfId="0" priority="678"/>
    <cfRule type="duplicateValues" dxfId="0" priority="677"/>
  </conditionalFormatting>
  <conditionalFormatting sqref="H286">
    <cfRule type="duplicateValues" dxfId="0" priority="684"/>
    <cfRule type="duplicateValues" dxfId="0" priority="683"/>
    <cfRule type="duplicateValues" dxfId="0" priority="682"/>
    <cfRule type="duplicateValues" dxfId="0" priority="681"/>
  </conditionalFormatting>
  <conditionalFormatting sqref="H287">
    <cfRule type="duplicateValues" dxfId="0" priority="688"/>
    <cfRule type="duplicateValues" dxfId="0" priority="687"/>
    <cfRule type="duplicateValues" dxfId="0" priority="686"/>
    <cfRule type="duplicateValues" dxfId="0" priority="685"/>
  </conditionalFormatting>
  <conditionalFormatting sqref="H288">
    <cfRule type="duplicateValues" dxfId="0" priority="676"/>
    <cfRule type="duplicateValues" dxfId="0" priority="675"/>
    <cfRule type="duplicateValues" dxfId="0" priority="674"/>
    <cfRule type="duplicateValues" dxfId="0" priority="673"/>
  </conditionalFormatting>
  <conditionalFormatting sqref="H289">
    <cfRule type="duplicateValues" dxfId="0" priority="692"/>
    <cfRule type="duplicateValues" dxfId="0" priority="691"/>
    <cfRule type="duplicateValues" dxfId="0" priority="690"/>
    <cfRule type="duplicateValues" dxfId="0" priority="689"/>
  </conditionalFormatting>
  <conditionalFormatting sqref="H290">
    <cfRule type="duplicateValues" dxfId="0" priority="672"/>
    <cfRule type="duplicateValues" dxfId="0" priority="671"/>
    <cfRule type="duplicateValues" dxfId="0" priority="670"/>
    <cfRule type="duplicateValues" dxfId="0" priority="669"/>
  </conditionalFormatting>
  <conditionalFormatting sqref="H292">
    <cfRule type="duplicateValues" dxfId="0" priority="668"/>
    <cfRule type="duplicateValues" dxfId="0" priority="667"/>
    <cfRule type="duplicateValues" dxfId="0" priority="666"/>
    <cfRule type="duplicateValues" dxfId="0" priority="665"/>
  </conditionalFormatting>
  <conditionalFormatting sqref="H294">
    <cfRule type="duplicateValues" dxfId="0" priority="652"/>
    <cfRule type="duplicateValues" dxfId="0" priority="651"/>
    <cfRule type="duplicateValues" dxfId="0" priority="650"/>
    <cfRule type="duplicateValues" dxfId="0" priority="649"/>
  </conditionalFormatting>
  <conditionalFormatting sqref="H295">
    <cfRule type="duplicateValues" dxfId="0" priority="656"/>
    <cfRule type="duplicateValues" dxfId="0" priority="655"/>
    <cfRule type="duplicateValues" dxfId="0" priority="654"/>
    <cfRule type="duplicateValues" dxfId="0" priority="653"/>
  </conditionalFormatting>
  <conditionalFormatting sqref="H296">
    <cfRule type="duplicateValues" dxfId="0" priority="660"/>
    <cfRule type="duplicateValues" dxfId="0" priority="659"/>
    <cfRule type="duplicateValues" dxfId="0" priority="658"/>
    <cfRule type="duplicateValues" dxfId="0" priority="657"/>
  </conditionalFormatting>
  <conditionalFormatting sqref="H297">
    <cfRule type="duplicateValues" dxfId="0" priority="648"/>
    <cfRule type="duplicateValues" dxfId="0" priority="647"/>
    <cfRule type="duplicateValues" dxfId="0" priority="646"/>
    <cfRule type="duplicateValues" dxfId="0" priority="645"/>
  </conditionalFormatting>
  <conditionalFormatting sqref="H298">
    <cfRule type="duplicateValues" dxfId="0" priority="664"/>
    <cfRule type="duplicateValues" dxfId="0" priority="663"/>
    <cfRule type="duplicateValues" dxfId="0" priority="662"/>
    <cfRule type="duplicateValues" dxfId="0" priority="661"/>
  </conditionalFormatting>
  <conditionalFormatting sqref="H299">
    <cfRule type="duplicateValues" dxfId="0" priority="644"/>
    <cfRule type="duplicateValues" dxfId="0" priority="643"/>
    <cfRule type="duplicateValues" dxfId="0" priority="642"/>
    <cfRule type="duplicateValues" dxfId="0" priority="641"/>
  </conditionalFormatting>
  <conditionalFormatting sqref="H301">
    <cfRule type="duplicateValues" dxfId="0" priority="640"/>
    <cfRule type="duplicateValues" dxfId="0" priority="639"/>
    <cfRule type="duplicateValues" dxfId="0" priority="638"/>
    <cfRule type="duplicateValues" dxfId="0" priority="637"/>
  </conditionalFormatting>
  <conditionalFormatting sqref="H303">
    <cfRule type="duplicateValues" dxfId="0" priority="624"/>
    <cfRule type="duplicateValues" dxfId="0" priority="623"/>
    <cfRule type="duplicateValues" dxfId="0" priority="622"/>
    <cfRule type="duplicateValues" dxfId="0" priority="621"/>
  </conditionalFormatting>
  <conditionalFormatting sqref="H304">
    <cfRule type="duplicateValues" dxfId="0" priority="628"/>
    <cfRule type="duplicateValues" dxfId="0" priority="627"/>
    <cfRule type="duplicateValues" dxfId="0" priority="626"/>
    <cfRule type="duplicateValues" dxfId="0" priority="625"/>
  </conditionalFormatting>
  <conditionalFormatting sqref="H305">
    <cfRule type="duplicateValues" dxfId="0" priority="632"/>
    <cfRule type="duplicateValues" dxfId="0" priority="631"/>
    <cfRule type="duplicateValues" dxfId="0" priority="630"/>
    <cfRule type="duplicateValues" dxfId="0" priority="629"/>
  </conditionalFormatting>
  <conditionalFormatting sqref="H306">
    <cfRule type="duplicateValues" dxfId="0" priority="620"/>
    <cfRule type="duplicateValues" dxfId="0" priority="619"/>
    <cfRule type="duplicateValues" dxfId="0" priority="618"/>
    <cfRule type="duplicateValues" dxfId="0" priority="617"/>
  </conditionalFormatting>
  <conditionalFormatting sqref="H307">
    <cfRule type="duplicateValues" dxfId="0" priority="636"/>
    <cfRule type="duplicateValues" dxfId="0" priority="635"/>
    <cfRule type="duplicateValues" dxfId="0" priority="634"/>
    <cfRule type="duplicateValues" dxfId="0" priority="633"/>
  </conditionalFormatting>
  <conditionalFormatting sqref="H308">
    <cfRule type="duplicateValues" dxfId="0" priority="616"/>
    <cfRule type="duplicateValues" dxfId="0" priority="615"/>
    <cfRule type="duplicateValues" dxfId="0" priority="614"/>
    <cfRule type="duplicateValues" dxfId="0" priority="613"/>
  </conditionalFormatting>
  <conditionalFormatting sqref="H310">
    <cfRule type="duplicateValues" dxfId="0" priority="612"/>
    <cfRule type="duplicateValues" dxfId="0" priority="611"/>
    <cfRule type="duplicateValues" dxfId="0" priority="610"/>
    <cfRule type="duplicateValues" dxfId="0" priority="609"/>
  </conditionalFormatting>
  <conditionalFormatting sqref="H312">
    <cfRule type="duplicateValues" dxfId="0" priority="596"/>
    <cfRule type="duplicateValues" dxfId="0" priority="595"/>
    <cfRule type="duplicateValues" dxfId="0" priority="594"/>
    <cfRule type="duplicateValues" dxfId="0" priority="593"/>
  </conditionalFormatting>
  <conditionalFormatting sqref="H313">
    <cfRule type="duplicateValues" dxfId="0" priority="600"/>
    <cfRule type="duplicateValues" dxfId="0" priority="599"/>
    <cfRule type="duplicateValues" dxfId="0" priority="598"/>
    <cfRule type="duplicateValues" dxfId="0" priority="597"/>
  </conditionalFormatting>
  <conditionalFormatting sqref="H314">
    <cfRule type="duplicateValues" dxfId="0" priority="604"/>
    <cfRule type="duplicateValues" dxfId="0" priority="603"/>
    <cfRule type="duplicateValues" dxfId="0" priority="602"/>
    <cfRule type="duplicateValues" dxfId="0" priority="601"/>
  </conditionalFormatting>
  <conditionalFormatting sqref="H315">
    <cfRule type="duplicateValues" dxfId="0" priority="592"/>
    <cfRule type="duplicateValues" dxfId="0" priority="591"/>
    <cfRule type="duplicateValues" dxfId="0" priority="590"/>
    <cfRule type="duplicateValues" dxfId="0" priority="589"/>
  </conditionalFormatting>
  <conditionalFormatting sqref="H316">
    <cfRule type="duplicateValues" dxfId="0" priority="608"/>
    <cfRule type="duplicateValues" dxfId="0" priority="607"/>
    <cfRule type="duplicateValues" dxfId="0" priority="606"/>
    <cfRule type="duplicateValues" dxfId="0" priority="605"/>
  </conditionalFormatting>
  <conditionalFormatting sqref="H317">
    <cfRule type="duplicateValues" dxfId="0" priority="588"/>
    <cfRule type="duplicateValues" dxfId="0" priority="587"/>
    <cfRule type="duplicateValues" dxfId="0" priority="586"/>
    <cfRule type="duplicateValues" dxfId="0" priority="585"/>
  </conditionalFormatting>
  <conditionalFormatting sqref="H319">
    <cfRule type="duplicateValues" dxfId="0" priority="584"/>
    <cfRule type="duplicateValues" dxfId="0" priority="583"/>
    <cfRule type="duplicateValues" dxfId="0" priority="582"/>
    <cfRule type="duplicateValues" dxfId="0" priority="581"/>
  </conditionalFormatting>
  <conditionalFormatting sqref="H321">
    <cfRule type="duplicateValues" dxfId="0" priority="568"/>
    <cfRule type="duplicateValues" dxfId="0" priority="567"/>
    <cfRule type="duplicateValues" dxfId="0" priority="566"/>
    <cfRule type="duplicateValues" dxfId="0" priority="565"/>
  </conditionalFormatting>
  <conditionalFormatting sqref="H322">
    <cfRule type="duplicateValues" dxfId="0" priority="572"/>
    <cfRule type="duplicateValues" dxfId="0" priority="571"/>
    <cfRule type="duplicateValues" dxfId="0" priority="570"/>
    <cfRule type="duplicateValues" dxfId="0" priority="569"/>
  </conditionalFormatting>
  <conditionalFormatting sqref="H323">
    <cfRule type="duplicateValues" dxfId="0" priority="576"/>
    <cfRule type="duplicateValues" dxfId="0" priority="575"/>
    <cfRule type="duplicateValues" dxfId="0" priority="574"/>
    <cfRule type="duplicateValues" dxfId="0" priority="573"/>
  </conditionalFormatting>
  <conditionalFormatting sqref="H324">
    <cfRule type="duplicateValues" dxfId="0" priority="564"/>
    <cfRule type="duplicateValues" dxfId="0" priority="563"/>
    <cfRule type="duplicateValues" dxfId="0" priority="562"/>
    <cfRule type="duplicateValues" dxfId="0" priority="561"/>
  </conditionalFormatting>
  <conditionalFormatting sqref="H325">
    <cfRule type="duplicateValues" dxfId="0" priority="580"/>
    <cfRule type="duplicateValues" dxfId="0" priority="579"/>
    <cfRule type="duplicateValues" dxfId="0" priority="578"/>
    <cfRule type="duplicateValues" dxfId="0" priority="577"/>
  </conditionalFormatting>
  <conditionalFormatting sqref="H326">
    <cfRule type="duplicateValues" dxfId="0" priority="560"/>
    <cfRule type="duplicateValues" dxfId="0" priority="559"/>
    <cfRule type="duplicateValues" dxfId="0" priority="558"/>
    <cfRule type="duplicateValues" dxfId="0" priority="557"/>
  </conditionalFormatting>
  <conditionalFormatting sqref="H328">
    <cfRule type="duplicateValues" dxfId="0" priority="556"/>
    <cfRule type="duplicateValues" dxfId="0" priority="555"/>
    <cfRule type="duplicateValues" dxfId="0" priority="554"/>
    <cfRule type="duplicateValues" dxfId="0" priority="553"/>
  </conditionalFormatting>
  <conditionalFormatting sqref="H330">
    <cfRule type="duplicateValues" dxfId="0" priority="540"/>
    <cfRule type="duplicateValues" dxfId="0" priority="539"/>
    <cfRule type="duplicateValues" dxfId="0" priority="538"/>
    <cfRule type="duplicateValues" dxfId="0" priority="537"/>
  </conditionalFormatting>
  <conditionalFormatting sqref="H331">
    <cfRule type="duplicateValues" dxfId="0" priority="544"/>
    <cfRule type="duplicateValues" dxfId="0" priority="543"/>
    <cfRule type="duplicateValues" dxfId="0" priority="542"/>
    <cfRule type="duplicateValues" dxfId="0" priority="541"/>
  </conditionalFormatting>
  <conditionalFormatting sqref="H332">
    <cfRule type="duplicateValues" dxfId="0" priority="548"/>
    <cfRule type="duplicateValues" dxfId="0" priority="547"/>
    <cfRule type="duplicateValues" dxfId="0" priority="546"/>
    <cfRule type="duplicateValues" dxfId="0" priority="545"/>
  </conditionalFormatting>
  <conditionalFormatting sqref="H333">
    <cfRule type="duplicateValues" dxfId="0" priority="536"/>
    <cfRule type="duplicateValues" dxfId="0" priority="535"/>
    <cfRule type="duplicateValues" dxfId="0" priority="534"/>
    <cfRule type="duplicateValues" dxfId="0" priority="533"/>
  </conditionalFormatting>
  <conditionalFormatting sqref="H334">
    <cfRule type="duplicateValues" dxfId="0" priority="552"/>
    <cfRule type="duplicateValues" dxfId="0" priority="551"/>
    <cfRule type="duplicateValues" dxfId="0" priority="550"/>
    <cfRule type="duplicateValues" dxfId="0" priority="549"/>
  </conditionalFormatting>
  <conditionalFormatting sqref="H335">
    <cfRule type="duplicateValues" dxfId="0" priority="532"/>
    <cfRule type="duplicateValues" dxfId="0" priority="531"/>
    <cfRule type="duplicateValues" dxfId="0" priority="530"/>
    <cfRule type="duplicateValues" dxfId="0" priority="529"/>
  </conditionalFormatting>
  <conditionalFormatting sqref="H337">
    <cfRule type="duplicateValues" dxfId="0" priority="528"/>
    <cfRule type="duplicateValues" dxfId="0" priority="527"/>
    <cfRule type="duplicateValues" dxfId="0" priority="526"/>
    <cfRule type="duplicateValues" dxfId="0" priority="525"/>
  </conditionalFormatting>
  <conditionalFormatting sqref="H339">
    <cfRule type="duplicateValues" dxfId="0" priority="512"/>
    <cfRule type="duplicateValues" dxfId="0" priority="511"/>
    <cfRule type="duplicateValues" dxfId="0" priority="510"/>
    <cfRule type="duplicateValues" dxfId="0" priority="509"/>
  </conditionalFormatting>
  <conditionalFormatting sqref="H340">
    <cfRule type="duplicateValues" dxfId="0" priority="516"/>
    <cfRule type="duplicateValues" dxfId="0" priority="515"/>
    <cfRule type="duplicateValues" dxfId="0" priority="514"/>
    <cfRule type="duplicateValues" dxfId="0" priority="513"/>
  </conditionalFormatting>
  <conditionalFormatting sqref="H341">
    <cfRule type="duplicateValues" dxfId="0" priority="520"/>
    <cfRule type="duplicateValues" dxfId="0" priority="519"/>
    <cfRule type="duplicateValues" dxfId="0" priority="518"/>
    <cfRule type="duplicateValues" dxfId="0" priority="517"/>
  </conditionalFormatting>
  <conditionalFormatting sqref="H342">
    <cfRule type="duplicateValues" dxfId="0" priority="508"/>
    <cfRule type="duplicateValues" dxfId="0" priority="507"/>
    <cfRule type="duplicateValues" dxfId="0" priority="506"/>
    <cfRule type="duplicateValues" dxfId="0" priority="505"/>
  </conditionalFormatting>
  <conditionalFormatting sqref="H343">
    <cfRule type="duplicateValues" dxfId="0" priority="524"/>
    <cfRule type="duplicateValues" dxfId="0" priority="523"/>
    <cfRule type="duplicateValues" dxfId="0" priority="522"/>
    <cfRule type="duplicateValues" dxfId="0" priority="521"/>
  </conditionalFormatting>
  <conditionalFormatting sqref="H344">
    <cfRule type="duplicateValues" dxfId="0" priority="504"/>
    <cfRule type="duplicateValues" dxfId="0" priority="503"/>
    <cfRule type="duplicateValues" dxfId="0" priority="502"/>
    <cfRule type="duplicateValues" dxfId="0" priority="501"/>
  </conditionalFormatting>
  <conditionalFormatting sqref="H346">
    <cfRule type="duplicateValues" dxfId="0" priority="500"/>
    <cfRule type="duplicateValues" dxfId="0" priority="499"/>
    <cfRule type="duplicateValues" dxfId="0" priority="498"/>
    <cfRule type="duplicateValues" dxfId="0" priority="497"/>
  </conditionalFormatting>
  <conditionalFormatting sqref="H348">
    <cfRule type="duplicateValues" dxfId="0" priority="484"/>
    <cfRule type="duplicateValues" dxfId="0" priority="483"/>
    <cfRule type="duplicateValues" dxfId="0" priority="482"/>
    <cfRule type="duplicateValues" dxfId="0" priority="481"/>
  </conditionalFormatting>
  <conditionalFormatting sqref="H349">
    <cfRule type="duplicateValues" dxfId="0" priority="488"/>
    <cfRule type="duplicateValues" dxfId="0" priority="487"/>
    <cfRule type="duplicateValues" dxfId="0" priority="486"/>
    <cfRule type="duplicateValues" dxfId="0" priority="485"/>
  </conditionalFormatting>
  <conditionalFormatting sqref="H350">
    <cfRule type="duplicateValues" dxfId="0" priority="492"/>
    <cfRule type="duplicateValues" dxfId="0" priority="491"/>
    <cfRule type="duplicateValues" dxfId="0" priority="490"/>
    <cfRule type="duplicateValues" dxfId="0" priority="489"/>
  </conditionalFormatting>
  <conditionalFormatting sqref="H351">
    <cfRule type="duplicateValues" dxfId="0" priority="480"/>
    <cfRule type="duplicateValues" dxfId="0" priority="479"/>
    <cfRule type="duplicateValues" dxfId="0" priority="478"/>
    <cfRule type="duplicateValues" dxfId="0" priority="477"/>
  </conditionalFormatting>
  <conditionalFormatting sqref="H352">
    <cfRule type="duplicateValues" dxfId="0" priority="496"/>
    <cfRule type="duplicateValues" dxfId="0" priority="495"/>
    <cfRule type="duplicateValues" dxfId="0" priority="494"/>
    <cfRule type="duplicateValues" dxfId="0" priority="493"/>
  </conditionalFormatting>
  <conditionalFormatting sqref="H353">
    <cfRule type="duplicateValues" dxfId="0" priority="476"/>
    <cfRule type="duplicateValues" dxfId="0" priority="475"/>
    <cfRule type="duplicateValues" dxfId="0" priority="474"/>
    <cfRule type="duplicateValues" dxfId="0" priority="473"/>
  </conditionalFormatting>
  <conditionalFormatting sqref="H355">
    <cfRule type="duplicateValues" dxfId="0" priority="472"/>
    <cfRule type="duplicateValues" dxfId="0" priority="471"/>
    <cfRule type="duplicateValues" dxfId="0" priority="470"/>
    <cfRule type="duplicateValues" dxfId="0" priority="469"/>
  </conditionalFormatting>
  <conditionalFormatting sqref="H357">
    <cfRule type="duplicateValues" dxfId="0" priority="456"/>
    <cfRule type="duplicateValues" dxfId="0" priority="455"/>
    <cfRule type="duplicateValues" dxfId="0" priority="454"/>
    <cfRule type="duplicateValues" dxfId="0" priority="453"/>
  </conditionalFormatting>
  <conditionalFormatting sqref="H358">
    <cfRule type="duplicateValues" dxfId="0" priority="460"/>
    <cfRule type="duplicateValues" dxfId="0" priority="459"/>
    <cfRule type="duplicateValues" dxfId="0" priority="458"/>
    <cfRule type="duplicateValues" dxfId="0" priority="457"/>
  </conditionalFormatting>
  <conditionalFormatting sqref="H359">
    <cfRule type="duplicateValues" dxfId="0" priority="464"/>
    <cfRule type="duplicateValues" dxfId="0" priority="463"/>
    <cfRule type="duplicateValues" dxfId="0" priority="462"/>
    <cfRule type="duplicateValues" dxfId="0" priority="461"/>
  </conditionalFormatting>
  <conditionalFormatting sqref="H360">
    <cfRule type="duplicateValues" dxfId="0" priority="452"/>
    <cfRule type="duplicateValues" dxfId="0" priority="451"/>
    <cfRule type="duplicateValues" dxfId="0" priority="450"/>
    <cfRule type="duplicateValues" dxfId="0" priority="449"/>
  </conditionalFormatting>
  <conditionalFormatting sqref="H361">
    <cfRule type="duplicateValues" dxfId="0" priority="465"/>
    <cfRule type="duplicateValues" dxfId="0" priority="466"/>
    <cfRule type="duplicateValues" dxfId="0" priority="467"/>
    <cfRule type="duplicateValues" dxfId="0" priority="468"/>
  </conditionalFormatting>
  <conditionalFormatting sqref="H362">
    <cfRule type="duplicateValues" dxfId="0" priority="84"/>
    <cfRule type="duplicateValues" dxfId="0" priority="83"/>
    <cfRule type="duplicateValues" dxfId="0" priority="82"/>
    <cfRule type="duplicateValues" dxfId="0" priority="81"/>
  </conditionalFormatting>
  <conditionalFormatting sqref="H364">
    <cfRule type="duplicateValues" dxfId="0" priority="80"/>
    <cfRule type="duplicateValues" dxfId="0" priority="79"/>
    <cfRule type="duplicateValues" dxfId="0" priority="78"/>
    <cfRule type="duplicateValues" dxfId="0" priority="77"/>
  </conditionalFormatting>
  <conditionalFormatting sqref="H366">
    <cfRule type="duplicateValues" dxfId="0" priority="64"/>
    <cfRule type="duplicateValues" dxfId="0" priority="63"/>
    <cfRule type="duplicateValues" dxfId="0" priority="62"/>
    <cfRule type="duplicateValues" dxfId="0" priority="61"/>
  </conditionalFormatting>
  <conditionalFormatting sqref="H367">
    <cfRule type="duplicateValues" dxfId="0" priority="68"/>
    <cfRule type="duplicateValues" dxfId="0" priority="67"/>
    <cfRule type="duplicateValues" dxfId="0" priority="66"/>
    <cfRule type="duplicateValues" dxfId="0" priority="65"/>
  </conditionalFormatting>
  <conditionalFormatting sqref="H368">
    <cfRule type="duplicateValues" dxfId="0" priority="72"/>
    <cfRule type="duplicateValues" dxfId="0" priority="71"/>
    <cfRule type="duplicateValues" dxfId="0" priority="70"/>
    <cfRule type="duplicateValues" dxfId="0" priority="69"/>
  </conditionalFormatting>
  <conditionalFormatting sqref="H369">
    <cfRule type="duplicateValues" dxfId="0" priority="60"/>
    <cfRule type="duplicateValues" dxfId="0" priority="59"/>
    <cfRule type="duplicateValues" dxfId="0" priority="58"/>
    <cfRule type="duplicateValues" dxfId="0" priority="57"/>
  </conditionalFormatting>
  <conditionalFormatting sqref="H370">
    <cfRule type="duplicateValues" dxfId="0" priority="73"/>
    <cfRule type="duplicateValues" dxfId="0" priority="74"/>
    <cfRule type="duplicateValues" dxfId="0" priority="75"/>
    <cfRule type="duplicateValues" dxfId="0" priority="76"/>
  </conditionalFormatting>
  <conditionalFormatting sqref="H371">
    <cfRule type="duplicateValues" dxfId="0" priority="56"/>
    <cfRule type="duplicateValues" dxfId="0" priority="55"/>
    <cfRule type="duplicateValues" dxfId="0" priority="54"/>
    <cfRule type="duplicateValues" dxfId="0" priority="53"/>
  </conditionalFormatting>
  <conditionalFormatting sqref="H373">
    <cfRule type="duplicateValues" dxfId="0" priority="52"/>
    <cfRule type="duplicateValues" dxfId="0" priority="51"/>
    <cfRule type="duplicateValues" dxfId="0" priority="50"/>
    <cfRule type="duplicateValues" dxfId="0" priority="49"/>
  </conditionalFormatting>
  <conditionalFormatting sqref="H375">
    <cfRule type="duplicateValues" dxfId="0" priority="36"/>
    <cfRule type="duplicateValues" dxfId="0" priority="35"/>
    <cfRule type="duplicateValues" dxfId="0" priority="34"/>
    <cfRule type="duplicateValues" dxfId="0" priority="33"/>
  </conditionalFormatting>
  <conditionalFormatting sqref="H376">
    <cfRule type="duplicateValues" dxfId="0" priority="40"/>
    <cfRule type="duplicateValues" dxfId="0" priority="39"/>
    <cfRule type="duplicateValues" dxfId="0" priority="38"/>
    <cfRule type="duplicateValues" dxfId="0" priority="37"/>
  </conditionalFormatting>
  <conditionalFormatting sqref="H377">
    <cfRule type="duplicateValues" dxfId="0" priority="44"/>
    <cfRule type="duplicateValues" dxfId="0" priority="43"/>
    <cfRule type="duplicateValues" dxfId="0" priority="42"/>
    <cfRule type="duplicateValues" dxfId="0" priority="41"/>
  </conditionalFormatting>
  <conditionalFormatting sqref="H378">
    <cfRule type="duplicateValues" dxfId="0" priority="32"/>
    <cfRule type="duplicateValues" dxfId="0" priority="31"/>
    <cfRule type="duplicateValues" dxfId="0" priority="30"/>
    <cfRule type="duplicateValues" dxfId="0" priority="29"/>
  </conditionalFormatting>
  <conditionalFormatting sqref="H379">
    <cfRule type="duplicateValues" dxfId="0" priority="45"/>
    <cfRule type="duplicateValues" dxfId="0" priority="46"/>
    <cfRule type="duplicateValues" dxfId="0" priority="47"/>
    <cfRule type="duplicateValues" dxfId="0" priority="48"/>
  </conditionalFormatting>
  <conditionalFormatting sqref="H380">
    <cfRule type="duplicateValues" dxfId="0" priority="28"/>
    <cfRule type="duplicateValues" dxfId="0" priority="27"/>
    <cfRule type="duplicateValues" dxfId="0" priority="26"/>
    <cfRule type="duplicateValues" dxfId="0" priority="25"/>
  </conditionalFormatting>
  <conditionalFormatting sqref="H382">
    <cfRule type="duplicateValues" dxfId="0" priority="24"/>
    <cfRule type="duplicateValues" dxfId="0" priority="23"/>
    <cfRule type="duplicateValues" dxfId="0" priority="22"/>
    <cfRule type="duplicateValues" dxfId="0" priority="21"/>
  </conditionalFormatting>
  <conditionalFormatting sqref="H384">
    <cfRule type="duplicateValues" dxfId="0" priority="8"/>
    <cfRule type="duplicateValues" dxfId="0" priority="7"/>
    <cfRule type="duplicateValues" dxfId="0" priority="6"/>
    <cfRule type="duplicateValues" dxfId="0" priority="5"/>
  </conditionalFormatting>
  <conditionalFormatting sqref="H385">
    <cfRule type="duplicateValues" dxfId="0" priority="12"/>
    <cfRule type="duplicateValues" dxfId="0" priority="11"/>
    <cfRule type="duplicateValues" dxfId="0" priority="10"/>
    <cfRule type="duplicateValues" dxfId="0" priority="9"/>
  </conditionalFormatting>
  <conditionalFormatting sqref="H386">
    <cfRule type="duplicateValues" dxfId="0" priority="16"/>
    <cfRule type="duplicateValues" dxfId="0" priority="15"/>
    <cfRule type="duplicateValues" dxfId="0" priority="14"/>
    <cfRule type="duplicateValues" dxfId="0" priority="13"/>
  </conditionalFormatting>
  <conditionalFormatting sqref="H387">
    <cfRule type="duplicateValues" dxfId="0" priority="4"/>
    <cfRule type="duplicateValues" dxfId="0" priority="3"/>
    <cfRule type="duplicateValues" dxfId="0" priority="2"/>
    <cfRule type="duplicateValues" dxfId="0" priority="1"/>
  </conditionalFormatting>
  <conditionalFormatting sqref="H388">
    <cfRule type="duplicateValues" dxfId="0" priority="20"/>
    <cfRule type="duplicateValues" dxfId="0" priority="19"/>
    <cfRule type="duplicateValues" dxfId="0" priority="18"/>
    <cfRule type="duplicateValues" dxfId="0" priority="17"/>
  </conditionalFormatting>
  <conditionalFormatting sqref="H389">
    <cfRule type="duplicateValues" dxfId="0" priority="445"/>
    <cfRule type="duplicateValues" dxfId="0" priority="446"/>
    <cfRule type="duplicateValues" dxfId="0" priority="447"/>
    <cfRule type="duplicateValues" dxfId="0" priority="448"/>
  </conditionalFormatting>
  <conditionalFormatting sqref="H391">
    <cfRule type="duplicateValues" dxfId="0" priority="441"/>
    <cfRule type="duplicateValues" dxfId="0" priority="442"/>
    <cfRule type="duplicateValues" dxfId="0" priority="443"/>
    <cfRule type="duplicateValues" dxfId="0" priority="444"/>
  </conditionalFormatting>
  <conditionalFormatting sqref="H393">
    <cfRule type="duplicateValues" dxfId="0" priority="425"/>
    <cfRule type="duplicateValues" dxfId="0" priority="426"/>
    <cfRule type="duplicateValues" dxfId="0" priority="427"/>
    <cfRule type="duplicateValues" dxfId="0" priority="428"/>
  </conditionalFormatting>
  <conditionalFormatting sqref="H394">
    <cfRule type="duplicateValues" dxfId="0" priority="429"/>
    <cfRule type="duplicateValues" dxfId="0" priority="430"/>
    <cfRule type="duplicateValues" dxfId="0" priority="431"/>
    <cfRule type="duplicateValues" dxfId="0" priority="432"/>
  </conditionalFormatting>
  <conditionalFormatting sqref="H395">
    <cfRule type="duplicateValues" dxfId="0" priority="433"/>
    <cfRule type="duplicateValues" dxfId="0" priority="434"/>
    <cfRule type="duplicateValues" dxfId="0" priority="435"/>
    <cfRule type="duplicateValues" dxfId="0" priority="436"/>
  </conditionalFormatting>
  <conditionalFormatting sqref="H396">
    <cfRule type="duplicateValues" dxfId="0" priority="421"/>
    <cfRule type="duplicateValues" dxfId="0" priority="422"/>
    <cfRule type="duplicateValues" dxfId="0" priority="423"/>
    <cfRule type="duplicateValues" dxfId="0" priority="424"/>
  </conditionalFormatting>
  <conditionalFormatting sqref="H397">
    <cfRule type="duplicateValues" dxfId="0" priority="437"/>
    <cfRule type="duplicateValues" dxfId="0" priority="438"/>
    <cfRule type="duplicateValues" dxfId="0" priority="439"/>
    <cfRule type="duplicateValues" dxfId="0" priority="440"/>
  </conditionalFormatting>
  <conditionalFormatting sqref="H398">
    <cfRule type="duplicateValues" dxfId="0" priority="417"/>
    <cfRule type="duplicateValues" dxfId="0" priority="418"/>
    <cfRule type="duplicateValues" dxfId="0" priority="419"/>
    <cfRule type="duplicateValues" dxfId="0" priority="420"/>
  </conditionalFormatting>
  <conditionalFormatting sqref="H400">
    <cfRule type="duplicateValues" dxfId="0" priority="413"/>
    <cfRule type="duplicateValues" dxfId="0" priority="414"/>
    <cfRule type="duplicateValues" dxfId="0" priority="415"/>
    <cfRule type="duplicateValues" dxfId="0" priority="416"/>
  </conditionalFormatting>
  <conditionalFormatting sqref="H402">
    <cfRule type="duplicateValues" dxfId="0" priority="397"/>
    <cfRule type="duplicateValues" dxfId="0" priority="398"/>
    <cfRule type="duplicateValues" dxfId="0" priority="399"/>
    <cfRule type="duplicateValues" dxfId="0" priority="400"/>
  </conditionalFormatting>
  <conditionalFormatting sqref="H403">
    <cfRule type="duplicateValues" dxfId="0" priority="401"/>
    <cfRule type="duplicateValues" dxfId="0" priority="402"/>
    <cfRule type="duplicateValues" dxfId="0" priority="403"/>
    <cfRule type="duplicateValues" dxfId="0" priority="404"/>
  </conditionalFormatting>
  <conditionalFormatting sqref="H404">
    <cfRule type="duplicateValues" dxfId="0" priority="405"/>
    <cfRule type="duplicateValues" dxfId="0" priority="406"/>
    <cfRule type="duplicateValues" dxfId="0" priority="407"/>
    <cfRule type="duplicateValues" dxfId="0" priority="408"/>
  </conditionalFormatting>
  <conditionalFormatting sqref="H405">
    <cfRule type="duplicateValues" dxfId="0" priority="393"/>
    <cfRule type="duplicateValues" dxfId="0" priority="394"/>
    <cfRule type="duplicateValues" dxfId="0" priority="395"/>
    <cfRule type="duplicateValues" dxfId="0" priority="396"/>
  </conditionalFormatting>
  <conditionalFormatting sqref="H406">
    <cfRule type="duplicateValues" dxfId="0" priority="409"/>
    <cfRule type="duplicateValues" dxfId="0" priority="410"/>
    <cfRule type="duplicateValues" dxfId="0" priority="411"/>
    <cfRule type="duplicateValues" dxfId="0" priority="412"/>
  </conditionalFormatting>
  <conditionalFormatting sqref="H407">
    <cfRule type="duplicateValues" dxfId="0" priority="389"/>
    <cfRule type="duplicateValues" dxfId="0" priority="390"/>
    <cfRule type="duplicateValues" dxfId="0" priority="391"/>
    <cfRule type="duplicateValues" dxfId="0" priority="392"/>
  </conditionalFormatting>
  <conditionalFormatting sqref="H409">
    <cfRule type="duplicateValues" dxfId="0" priority="385"/>
    <cfRule type="duplicateValues" dxfId="0" priority="386"/>
    <cfRule type="duplicateValues" dxfId="0" priority="387"/>
    <cfRule type="duplicateValues" dxfId="0" priority="388"/>
  </conditionalFormatting>
  <conditionalFormatting sqref="H411">
    <cfRule type="duplicateValues" dxfId="0" priority="369"/>
    <cfRule type="duplicateValues" dxfId="0" priority="370"/>
    <cfRule type="duplicateValues" dxfId="0" priority="371"/>
    <cfRule type="duplicateValues" dxfId="0" priority="372"/>
  </conditionalFormatting>
  <conditionalFormatting sqref="H412">
    <cfRule type="duplicateValues" dxfId="0" priority="373"/>
    <cfRule type="duplicateValues" dxfId="0" priority="374"/>
    <cfRule type="duplicateValues" dxfId="0" priority="375"/>
    <cfRule type="duplicateValues" dxfId="0" priority="376"/>
  </conditionalFormatting>
  <conditionalFormatting sqref="H413">
    <cfRule type="duplicateValues" dxfId="0" priority="377"/>
    <cfRule type="duplicateValues" dxfId="0" priority="378"/>
    <cfRule type="duplicateValues" dxfId="0" priority="379"/>
    <cfRule type="duplicateValues" dxfId="0" priority="380"/>
  </conditionalFormatting>
  <conditionalFormatting sqref="H414">
    <cfRule type="duplicateValues" dxfId="0" priority="365"/>
    <cfRule type="duplicateValues" dxfId="0" priority="366"/>
    <cfRule type="duplicateValues" dxfId="0" priority="367"/>
    <cfRule type="duplicateValues" dxfId="0" priority="368"/>
  </conditionalFormatting>
  <conditionalFormatting sqref="H415">
    <cfRule type="duplicateValues" dxfId="0" priority="381"/>
    <cfRule type="duplicateValues" dxfId="0" priority="382"/>
    <cfRule type="duplicateValues" dxfId="0" priority="383"/>
    <cfRule type="duplicateValues" dxfId="0" priority="384"/>
  </conditionalFormatting>
  <conditionalFormatting sqref="H416">
    <cfRule type="duplicateValues" dxfId="0" priority="361"/>
    <cfRule type="duplicateValues" dxfId="0" priority="362"/>
    <cfRule type="duplicateValues" dxfId="0" priority="363"/>
    <cfRule type="duplicateValues" dxfId="0" priority="364"/>
  </conditionalFormatting>
  <conditionalFormatting sqref="H418">
    <cfRule type="duplicateValues" dxfId="0" priority="357"/>
    <cfRule type="duplicateValues" dxfId="0" priority="358"/>
    <cfRule type="duplicateValues" dxfId="0" priority="359"/>
    <cfRule type="duplicateValues" dxfId="0" priority="360"/>
  </conditionalFormatting>
  <conditionalFormatting sqref="H420">
    <cfRule type="duplicateValues" dxfId="0" priority="341"/>
    <cfRule type="duplicateValues" dxfId="0" priority="342"/>
    <cfRule type="duplicateValues" dxfId="0" priority="343"/>
    <cfRule type="duplicateValues" dxfId="0" priority="344"/>
  </conditionalFormatting>
  <conditionalFormatting sqref="H421">
    <cfRule type="duplicateValues" dxfId="0" priority="345"/>
    <cfRule type="duplicateValues" dxfId="0" priority="346"/>
    <cfRule type="duplicateValues" dxfId="0" priority="347"/>
    <cfRule type="duplicateValues" dxfId="0" priority="348"/>
  </conditionalFormatting>
  <conditionalFormatting sqref="H422">
    <cfRule type="duplicateValues" dxfId="0" priority="349"/>
    <cfRule type="duplicateValues" dxfId="0" priority="350"/>
    <cfRule type="duplicateValues" dxfId="0" priority="351"/>
    <cfRule type="duplicateValues" dxfId="0" priority="352"/>
  </conditionalFormatting>
  <conditionalFormatting sqref="H423">
    <cfRule type="duplicateValues" dxfId="0" priority="337"/>
    <cfRule type="duplicateValues" dxfId="0" priority="338"/>
    <cfRule type="duplicateValues" dxfId="0" priority="339"/>
    <cfRule type="duplicateValues" dxfId="0" priority="340"/>
  </conditionalFormatting>
  <conditionalFormatting sqref="H424">
    <cfRule type="duplicateValues" dxfId="0" priority="353"/>
    <cfRule type="duplicateValues" dxfId="0" priority="354"/>
    <cfRule type="duplicateValues" dxfId="0" priority="355"/>
    <cfRule type="duplicateValues" dxfId="0" priority="356"/>
  </conditionalFormatting>
  <conditionalFormatting sqref="H425">
    <cfRule type="duplicateValues" dxfId="0" priority="333"/>
    <cfRule type="duplicateValues" dxfId="0" priority="334"/>
    <cfRule type="duplicateValues" dxfId="0" priority="335"/>
    <cfRule type="duplicateValues" dxfId="0" priority="336"/>
  </conditionalFormatting>
  <conditionalFormatting sqref="H427">
    <cfRule type="duplicateValues" dxfId="0" priority="329"/>
    <cfRule type="duplicateValues" dxfId="0" priority="330"/>
    <cfRule type="duplicateValues" dxfId="0" priority="331"/>
    <cfRule type="duplicateValues" dxfId="0" priority="332"/>
  </conditionalFormatting>
  <conditionalFormatting sqref="H429">
    <cfRule type="duplicateValues" dxfId="0" priority="313"/>
    <cfRule type="duplicateValues" dxfId="0" priority="314"/>
    <cfRule type="duplicateValues" dxfId="0" priority="315"/>
    <cfRule type="duplicateValues" dxfId="0" priority="316"/>
  </conditionalFormatting>
  <conditionalFormatting sqref="H430">
    <cfRule type="duplicateValues" dxfId="0" priority="317"/>
    <cfRule type="duplicateValues" dxfId="0" priority="318"/>
    <cfRule type="duplicateValues" dxfId="0" priority="319"/>
    <cfRule type="duplicateValues" dxfId="0" priority="320"/>
  </conditionalFormatting>
  <conditionalFormatting sqref="H431">
    <cfRule type="duplicateValues" dxfId="0" priority="321"/>
    <cfRule type="duplicateValues" dxfId="0" priority="322"/>
    <cfRule type="duplicateValues" dxfId="0" priority="323"/>
    <cfRule type="duplicateValues" dxfId="0" priority="324"/>
  </conditionalFormatting>
  <conditionalFormatting sqref="H432">
    <cfRule type="duplicateValues" dxfId="0" priority="309"/>
    <cfRule type="duplicateValues" dxfId="0" priority="310"/>
    <cfRule type="duplicateValues" dxfId="0" priority="311"/>
    <cfRule type="duplicateValues" dxfId="0" priority="312"/>
  </conditionalFormatting>
  <conditionalFormatting sqref="H433">
    <cfRule type="duplicateValues" dxfId="0" priority="325"/>
    <cfRule type="duplicateValues" dxfId="0" priority="326"/>
    <cfRule type="duplicateValues" dxfId="0" priority="327"/>
    <cfRule type="duplicateValues" dxfId="0" priority="328"/>
  </conditionalFormatting>
  <conditionalFormatting sqref="H434">
    <cfRule type="duplicateValues" dxfId="0" priority="305"/>
    <cfRule type="duplicateValues" dxfId="0" priority="306"/>
    <cfRule type="duplicateValues" dxfId="0" priority="307"/>
    <cfRule type="duplicateValues" dxfId="0" priority="308"/>
  </conditionalFormatting>
  <conditionalFormatting sqref="H436">
    <cfRule type="duplicateValues" dxfId="0" priority="301"/>
    <cfRule type="duplicateValues" dxfId="0" priority="302"/>
    <cfRule type="duplicateValues" dxfId="0" priority="303"/>
    <cfRule type="duplicateValues" dxfId="0" priority="304"/>
  </conditionalFormatting>
  <conditionalFormatting sqref="H438">
    <cfRule type="duplicateValues" dxfId="0" priority="285"/>
    <cfRule type="duplicateValues" dxfId="0" priority="286"/>
    <cfRule type="duplicateValues" dxfId="0" priority="287"/>
    <cfRule type="duplicateValues" dxfId="0" priority="288"/>
  </conditionalFormatting>
  <conditionalFormatting sqref="H439">
    <cfRule type="duplicateValues" dxfId="0" priority="289"/>
    <cfRule type="duplicateValues" dxfId="0" priority="290"/>
    <cfRule type="duplicateValues" dxfId="0" priority="291"/>
    <cfRule type="duplicateValues" dxfId="0" priority="292"/>
  </conditionalFormatting>
  <conditionalFormatting sqref="H440">
    <cfRule type="duplicateValues" dxfId="0" priority="293"/>
    <cfRule type="duplicateValues" dxfId="0" priority="294"/>
    <cfRule type="duplicateValues" dxfId="0" priority="295"/>
    <cfRule type="duplicateValues" dxfId="0" priority="296"/>
  </conditionalFormatting>
  <conditionalFormatting sqref="H441">
    <cfRule type="duplicateValues" dxfId="0" priority="281"/>
    <cfRule type="duplicateValues" dxfId="0" priority="282"/>
    <cfRule type="duplicateValues" dxfId="0" priority="283"/>
    <cfRule type="duplicateValues" dxfId="0" priority="284"/>
  </conditionalFormatting>
  <conditionalFormatting sqref="H442">
    <cfRule type="duplicateValues" dxfId="0" priority="297"/>
    <cfRule type="duplicateValues" dxfId="0" priority="298"/>
    <cfRule type="duplicateValues" dxfId="0" priority="299"/>
    <cfRule type="duplicateValues" dxfId="0" priority="300"/>
  </conditionalFormatting>
  <conditionalFormatting sqref="H443">
    <cfRule type="duplicateValues" dxfId="0" priority="277"/>
    <cfRule type="duplicateValues" dxfId="0" priority="278"/>
    <cfRule type="duplicateValues" dxfId="0" priority="279"/>
    <cfRule type="duplicateValues" dxfId="0" priority="280"/>
  </conditionalFormatting>
  <conditionalFormatting sqref="H445">
    <cfRule type="duplicateValues" dxfId="0" priority="273"/>
    <cfRule type="duplicateValues" dxfId="0" priority="274"/>
    <cfRule type="duplicateValues" dxfId="0" priority="275"/>
    <cfRule type="duplicateValues" dxfId="0" priority="276"/>
  </conditionalFormatting>
  <conditionalFormatting sqref="H447">
    <cfRule type="duplicateValues" dxfId="0" priority="257"/>
    <cfRule type="duplicateValues" dxfId="0" priority="258"/>
    <cfRule type="duplicateValues" dxfId="0" priority="259"/>
    <cfRule type="duplicateValues" dxfId="0" priority="260"/>
  </conditionalFormatting>
  <conditionalFormatting sqref="H448">
    <cfRule type="duplicateValues" dxfId="0" priority="261"/>
    <cfRule type="duplicateValues" dxfId="0" priority="262"/>
    <cfRule type="duplicateValues" dxfId="0" priority="263"/>
    <cfRule type="duplicateValues" dxfId="0" priority="264"/>
  </conditionalFormatting>
  <conditionalFormatting sqref="H449">
    <cfRule type="duplicateValues" dxfId="0" priority="265"/>
    <cfRule type="duplicateValues" dxfId="0" priority="266"/>
    <cfRule type="duplicateValues" dxfId="0" priority="267"/>
    <cfRule type="duplicateValues" dxfId="0" priority="268"/>
  </conditionalFormatting>
  <conditionalFormatting sqref="H450">
    <cfRule type="duplicateValues" dxfId="0" priority="253"/>
    <cfRule type="duplicateValues" dxfId="0" priority="254"/>
    <cfRule type="duplicateValues" dxfId="0" priority="255"/>
    <cfRule type="duplicateValues" dxfId="0" priority="256"/>
  </conditionalFormatting>
  <conditionalFormatting sqref="H451">
    <cfRule type="duplicateValues" dxfId="0" priority="269"/>
    <cfRule type="duplicateValues" dxfId="0" priority="270"/>
    <cfRule type="duplicateValues" dxfId="0" priority="271"/>
    <cfRule type="duplicateValues" dxfId="0" priority="272"/>
  </conditionalFormatting>
  <conditionalFormatting sqref="H452">
    <cfRule type="duplicateValues" dxfId="0" priority="249"/>
    <cfRule type="duplicateValues" dxfId="0" priority="250"/>
    <cfRule type="duplicateValues" dxfId="0" priority="251"/>
    <cfRule type="duplicateValues" dxfId="0" priority="252"/>
  </conditionalFormatting>
  <conditionalFormatting sqref="H454">
    <cfRule type="duplicateValues" dxfId="0" priority="245"/>
    <cfRule type="duplicateValues" dxfId="0" priority="246"/>
    <cfRule type="duplicateValues" dxfId="0" priority="247"/>
    <cfRule type="duplicateValues" dxfId="0" priority="248"/>
  </conditionalFormatting>
  <conditionalFormatting sqref="H456">
    <cfRule type="duplicateValues" dxfId="0" priority="229"/>
    <cfRule type="duplicateValues" dxfId="0" priority="230"/>
    <cfRule type="duplicateValues" dxfId="0" priority="231"/>
    <cfRule type="duplicateValues" dxfId="0" priority="232"/>
  </conditionalFormatting>
  <conditionalFormatting sqref="H457">
    <cfRule type="duplicateValues" dxfId="0" priority="233"/>
    <cfRule type="duplicateValues" dxfId="0" priority="234"/>
    <cfRule type="duplicateValues" dxfId="0" priority="235"/>
    <cfRule type="duplicateValues" dxfId="0" priority="236"/>
  </conditionalFormatting>
  <conditionalFormatting sqref="H458">
    <cfRule type="duplicateValues" dxfId="0" priority="237"/>
    <cfRule type="duplicateValues" dxfId="0" priority="238"/>
    <cfRule type="duplicateValues" dxfId="0" priority="239"/>
    <cfRule type="duplicateValues" dxfId="0" priority="240"/>
  </conditionalFormatting>
  <conditionalFormatting sqref="H459">
    <cfRule type="duplicateValues" dxfId="0" priority="225"/>
    <cfRule type="duplicateValues" dxfId="0" priority="226"/>
    <cfRule type="duplicateValues" dxfId="0" priority="227"/>
    <cfRule type="duplicateValues" dxfId="0" priority="228"/>
  </conditionalFormatting>
  <conditionalFormatting sqref="H460">
    <cfRule type="duplicateValues" dxfId="0" priority="241"/>
    <cfRule type="duplicateValues" dxfId="0" priority="242"/>
    <cfRule type="duplicateValues" dxfId="0" priority="243"/>
    <cfRule type="duplicateValues" dxfId="0" priority="244"/>
  </conditionalFormatting>
  <conditionalFormatting sqref="H461">
    <cfRule type="duplicateValues" dxfId="0" priority="221"/>
    <cfRule type="duplicateValues" dxfId="0" priority="222"/>
    <cfRule type="duplicateValues" dxfId="0" priority="223"/>
    <cfRule type="duplicateValues" dxfId="0" priority="224"/>
  </conditionalFormatting>
  <conditionalFormatting sqref="H463">
    <cfRule type="duplicateValues" dxfId="0" priority="217"/>
    <cfRule type="duplicateValues" dxfId="0" priority="218"/>
    <cfRule type="duplicateValues" dxfId="0" priority="219"/>
    <cfRule type="duplicateValues" dxfId="0" priority="220"/>
  </conditionalFormatting>
  <conditionalFormatting sqref="H465">
    <cfRule type="duplicateValues" dxfId="0" priority="201"/>
    <cfRule type="duplicateValues" dxfId="0" priority="202"/>
    <cfRule type="duplicateValues" dxfId="0" priority="203"/>
    <cfRule type="duplicateValues" dxfId="0" priority="204"/>
  </conditionalFormatting>
  <conditionalFormatting sqref="H466">
    <cfRule type="duplicateValues" dxfId="0" priority="205"/>
    <cfRule type="duplicateValues" dxfId="0" priority="206"/>
    <cfRule type="duplicateValues" dxfId="0" priority="207"/>
    <cfRule type="duplicateValues" dxfId="0" priority="208"/>
  </conditionalFormatting>
  <conditionalFormatting sqref="H467">
    <cfRule type="duplicateValues" dxfId="0" priority="209"/>
    <cfRule type="duplicateValues" dxfId="0" priority="210"/>
    <cfRule type="duplicateValues" dxfId="0" priority="211"/>
    <cfRule type="duplicateValues" dxfId="0" priority="212"/>
  </conditionalFormatting>
  <conditionalFormatting sqref="H468">
    <cfRule type="duplicateValues" dxfId="0" priority="197"/>
    <cfRule type="duplicateValues" dxfId="0" priority="198"/>
    <cfRule type="duplicateValues" dxfId="0" priority="199"/>
    <cfRule type="duplicateValues" dxfId="0" priority="200"/>
  </conditionalFormatting>
  <conditionalFormatting sqref="H469">
    <cfRule type="duplicateValues" dxfId="0" priority="213"/>
    <cfRule type="duplicateValues" dxfId="0" priority="214"/>
    <cfRule type="duplicateValues" dxfId="0" priority="215"/>
    <cfRule type="duplicateValues" dxfId="0" priority="216"/>
  </conditionalFormatting>
  <conditionalFormatting sqref="H470">
    <cfRule type="duplicateValues" dxfId="0" priority="193"/>
    <cfRule type="duplicateValues" dxfId="0" priority="194"/>
    <cfRule type="duplicateValues" dxfId="0" priority="195"/>
    <cfRule type="duplicateValues" dxfId="0" priority="196"/>
  </conditionalFormatting>
  <conditionalFormatting sqref="H472">
    <cfRule type="duplicateValues" dxfId="0" priority="189"/>
    <cfRule type="duplicateValues" dxfId="0" priority="190"/>
    <cfRule type="duplicateValues" dxfId="0" priority="191"/>
    <cfRule type="duplicateValues" dxfId="0" priority="192"/>
  </conditionalFormatting>
  <conditionalFormatting sqref="H474">
    <cfRule type="duplicateValues" dxfId="0" priority="173"/>
    <cfRule type="duplicateValues" dxfId="0" priority="174"/>
    <cfRule type="duplicateValues" dxfId="0" priority="175"/>
    <cfRule type="duplicateValues" dxfId="0" priority="176"/>
  </conditionalFormatting>
  <conditionalFormatting sqref="H475">
    <cfRule type="duplicateValues" dxfId="0" priority="177"/>
    <cfRule type="duplicateValues" dxfId="0" priority="178"/>
    <cfRule type="duplicateValues" dxfId="0" priority="179"/>
    <cfRule type="duplicateValues" dxfId="0" priority="180"/>
  </conditionalFormatting>
  <conditionalFormatting sqref="H476">
    <cfRule type="duplicateValues" dxfId="0" priority="181"/>
    <cfRule type="duplicateValues" dxfId="0" priority="182"/>
    <cfRule type="duplicateValues" dxfId="0" priority="183"/>
    <cfRule type="duplicateValues" dxfId="0" priority="184"/>
  </conditionalFormatting>
  <conditionalFormatting sqref="H477">
    <cfRule type="duplicateValues" dxfId="0" priority="169"/>
    <cfRule type="duplicateValues" dxfId="0" priority="170"/>
    <cfRule type="duplicateValues" dxfId="0" priority="171"/>
    <cfRule type="duplicateValues" dxfId="0" priority="172"/>
  </conditionalFormatting>
  <conditionalFormatting sqref="H478">
    <cfRule type="duplicateValues" dxfId="0" priority="185"/>
    <cfRule type="duplicateValues" dxfId="0" priority="186"/>
    <cfRule type="duplicateValues" dxfId="0" priority="187"/>
    <cfRule type="duplicateValues" dxfId="0" priority="188"/>
  </conditionalFormatting>
  <conditionalFormatting sqref="H479">
    <cfRule type="duplicateValues" dxfId="0" priority="165"/>
    <cfRule type="duplicateValues" dxfId="0" priority="166"/>
    <cfRule type="duplicateValues" dxfId="0" priority="167"/>
    <cfRule type="duplicateValues" dxfId="0" priority="168"/>
  </conditionalFormatting>
  <conditionalFormatting sqref="H481">
    <cfRule type="duplicateValues" dxfId="0" priority="161"/>
    <cfRule type="duplicateValues" dxfId="0" priority="162"/>
    <cfRule type="duplicateValues" dxfId="0" priority="163"/>
    <cfRule type="duplicateValues" dxfId="0" priority="164"/>
  </conditionalFormatting>
  <conditionalFormatting sqref="H483">
    <cfRule type="duplicateValues" dxfId="0" priority="145"/>
    <cfRule type="duplicateValues" dxfId="0" priority="146"/>
    <cfRule type="duplicateValues" dxfId="0" priority="147"/>
    <cfRule type="duplicateValues" dxfId="0" priority="148"/>
  </conditionalFormatting>
  <conditionalFormatting sqref="H484">
    <cfRule type="duplicateValues" dxfId="0" priority="149"/>
    <cfRule type="duplicateValues" dxfId="0" priority="150"/>
    <cfRule type="duplicateValues" dxfId="0" priority="151"/>
    <cfRule type="duplicateValues" dxfId="0" priority="152"/>
  </conditionalFormatting>
  <conditionalFormatting sqref="H485">
    <cfRule type="duplicateValues" dxfId="0" priority="153"/>
    <cfRule type="duplicateValues" dxfId="0" priority="154"/>
    <cfRule type="duplicateValues" dxfId="0" priority="155"/>
    <cfRule type="duplicateValues" dxfId="0" priority="156"/>
  </conditionalFormatting>
  <conditionalFormatting sqref="H486">
    <cfRule type="duplicateValues" dxfId="0" priority="141"/>
    <cfRule type="duplicateValues" dxfId="0" priority="142"/>
    <cfRule type="duplicateValues" dxfId="0" priority="143"/>
    <cfRule type="duplicateValues" dxfId="0" priority="144"/>
  </conditionalFormatting>
  <conditionalFormatting sqref="H487">
    <cfRule type="duplicateValues" dxfId="0" priority="157"/>
    <cfRule type="duplicateValues" dxfId="0" priority="158"/>
    <cfRule type="duplicateValues" dxfId="0" priority="159"/>
    <cfRule type="duplicateValues" dxfId="0" priority="160"/>
  </conditionalFormatting>
  <conditionalFormatting sqref="H488">
    <cfRule type="duplicateValues" dxfId="0" priority="137"/>
    <cfRule type="duplicateValues" dxfId="0" priority="138"/>
    <cfRule type="duplicateValues" dxfId="0" priority="139"/>
    <cfRule type="duplicateValues" dxfId="0" priority="140"/>
  </conditionalFormatting>
  <conditionalFormatting sqref="H490">
    <cfRule type="duplicateValues" dxfId="0" priority="133"/>
    <cfRule type="duplicateValues" dxfId="0" priority="134"/>
    <cfRule type="duplicateValues" dxfId="0" priority="135"/>
    <cfRule type="duplicateValues" dxfId="0" priority="136"/>
  </conditionalFormatting>
  <conditionalFormatting sqref="H492">
    <cfRule type="duplicateValues" dxfId="0" priority="117"/>
    <cfRule type="duplicateValues" dxfId="0" priority="118"/>
    <cfRule type="duplicateValues" dxfId="0" priority="119"/>
    <cfRule type="duplicateValues" dxfId="0" priority="120"/>
  </conditionalFormatting>
  <conditionalFormatting sqref="H493">
    <cfRule type="duplicateValues" dxfId="0" priority="121"/>
    <cfRule type="duplicateValues" dxfId="0" priority="122"/>
    <cfRule type="duplicateValues" dxfId="0" priority="123"/>
    <cfRule type="duplicateValues" dxfId="0" priority="124"/>
  </conditionalFormatting>
  <conditionalFormatting sqref="H494">
    <cfRule type="duplicateValues" dxfId="0" priority="125"/>
    <cfRule type="duplicateValues" dxfId="0" priority="126"/>
    <cfRule type="duplicateValues" dxfId="0" priority="127"/>
    <cfRule type="duplicateValues" dxfId="0" priority="128"/>
  </conditionalFormatting>
  <conditionalFormatting sqref="H495">
    <cfRule type="duplicateValues" dxfId="0" priority="113"/>
    <cfRule type="duplicateValues" dxfId="0" priority="114"/>
    <cfRule type="duplicateValues" dxfId="0" priority="115"/>
    <cfRule type="duplicateValues" dxfId="0" priority="116"/>
  </conditionalFormatting>
  <conditionalFormatting sqref="H496">
    <cfRule type="duplicateValues" dxfId="0" priority="129"/>
    <cfRule type="duplicateValues" dxfId="0" priority="130"/>
    <cfRule type="duplicateValues" dxfId="0" priority="131"/>
    <cfRule type="duplicateValues" dxfId="0" priority="132"/>
  </conditionalFormatting>
  <conditionalFormatting sqref="H497">
    <cfRule type="duplicateValues" dxfId="0" priority="109"/>
    <cfRule type="duplicateValues" dxfId="0" priority="110"/>
    <cfRule type="duplicateValues" dxfId="0" priority="111"/>
    <cfRule type="duplicateValues" dxfId="0" priority="112"/>
  </conditionalFormatting>
  <conditionalFormatting sqref="H499">
    <cfRule type="duplicateValues" dxfId="0" priority="105"/>
    <cfRule type="duplicateValues" dxfId="0" priority="106"/>
    <cfRule type="duplicateValues" dxfId="0" priority="107"/>
    <cfRule type="duplicateValues" dxfId="0" priority="108"/>
  </conditionalFormatting>
  <conditionalFormatting sqref="H501">
    <cfRule type="duplicateValues" dxfId="0" priority="89"/>
    <cfRule type="duplicateValues" dxfId="0" priority="90"/>
    <cfRule type="duplicateValues" dxfId="0" priority="91"/>
    <cfRule type="duplicateValues" dxfId="0" priority="92"/>
  </conditionalFormatting>
  <conditionalFormatting sqref="H502">
    <cfRule type="duplicateValues" dxfId="0" priority="93"/>
    <cfRule type="duplicateValues" dxfId="0" priority="94"/>
    <cfRule type="duplicateValues" dxfId="0" priority="95"/>
    <cfRule type="duplicateValues" dxfId="0" priority="96"/>
  </conditionalFormatting>
  <conditionalFormatting sqref="H503">
    <cfRule type="duplicateValues" dxfId="0" priority="97"/>
    <cfRule type="duplicateValues" dxfId="0" priority="98"/>
    <cfRule type="duplicateValues" dxfId="0" priority="99"/>
    <cfRule type="duplicateValues" dxfId="0" priority="100"/>
  </conditionalFormatting>
  <conditionalFormatting sqref="H504">
    <cfRule type="duplicateValues" dxfId="0" priority="85"/>
    <cfRule type="duplicateValues" dxfId="0" priority="86"/>
    <cfRule type="duplicateValues" dxfId="0" priority="87"/>
    <cfRule type="duplicateValues" dxfId="0" priority="88"/>
  </conditionalFormatting>
  <conditionalFormatting sqref="H505">
    <cfRule type="duplicateValues" dxfId="0" priority="101"/>
    <cfRule type="duplicateValues" dxfId="0" priority="102"/>
    <cfRule type="duplicateValues" dxfId="0" priority="103"/>
    <cfRule type="duplicateValues" dxfId="0" priority="104"/>
  </conditionalFormatting>
  <pageMargins left="0.7" right="0.7" top="0.75" bottom="0.75" header="0.511811023622047" footer="0.511811023622047"/>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5"/>
  <sheetViews>
    <sheetView topLeftCell="A487" workbookViewId="0">
      <selection activeCell="H503" sqref="H503"/>
    </sheetView>
  </sheetViews>
  <sheetFormatPr defaultColWidth="9" defaultRowHeight="13.5"/>
  <cols>
    <col min="6" max="6" width="15.5" customWidth="1"/>
    <col min="8" max="8" width="36.5" customWidth="1"/>
    <col min="9" max="9" width="23.6333333333333" customWidth="1"/>
  </cols>
  <sheetData>
    <row r="1" ht="45" spans="1:15">
      <c r="A1" s="164" t="s">
        <v>0</v>
      </c>
      <c r="B1" s="165" t="s">
        <v>1</v>
      </c>
      <c r="C1" s="164" t="s">
        <v>2</v>
      </c>
      <c r="D1" s="164" t="s">
        <v>3</v>
      </c>
      <c r="E1" s="164" t="s">
        <v>4</v>
      </c>
      <c r="F1" s="164" t="s">
        <v>5</v>
      </c>
      <c r="G1" s="164" t="s">
        <v>6</v>
      </c>
      <c r="H1" s="164" t="s">
        <v>7</v>
      </c>
      <c r="I1" s="164" t="s">
        <v>8</v>
      </c>
      <c r="J1" s="224" t="s">
        <v>9</v>
      </c>
      <c r="K1" s="164" t="s">
        <v>10</v>
      </c>
      <c r="L1" s="164" t="s">
        <v>11</v>
      </c>
      <c r="M1" s="164" t="s">
        <v>12</v>
      </c>
      <c r="N1" s="178"/>
      <c r="O1" s="178"/>
    </row>
    <row r="2" ht="15" spans="1:14">
      <c r="A2" s="44" t="s">
        <v>356</v>
      </c>
      <c r="B2" s="44" t="s">
        <v>14</v>
      </c>
      <c r="C2" s="143"/>
      <c r="D2" s="143"/>
      <c r="E2" s="143">
        <f>SUM(E3:E10)</f>
        <v>32</v>
      </c>
      <c r="F2" s="10" t="str">
        <f>CONCATENATE("32'h",K2)</f>
        <v>32'h00000000</v>
      </c>
      <c r="G2" s="10"/>
      <c r="H2" s="147" t="s">
        <v>357</v>
      </c>
      <c r="I2" s="147"/>
      <c r="J2" s="143"/>
      <c r="K2" s="143" t="str">
        <f>UPPER(DEC2HEX(L2,8))</f>
        <v>00000000</v>
      </c>
      <c r="L2" s="143">
        <f>SUM(L3:L10)</f>
        <v>0</v>
      </c>
      <c r="M2" s="225" t="s">
        <v>16</v>
      </c>
      <c r="N2" s="145"/>
    </row>
    <row r="3" ht="15" spans="1:14">
      <c r="A3" s="170"/>
      <c r="B3" s="170"/>
      <c r="C3" s="23">
        <f t="shared" ref="C3:C9" si="0">D4+1</f>
        <v>31</v>
      </c>
      <c r="D3" s="23">
        <f t="shared" ref="D3:D10" si="1">C3+E3-1</f>
        <v>31</v>
      </c>
      <c r="E3" s="154">
        <v>1</v>
      </c>
      <c r="F3" s="23" t="str">
        <f t="shared" ref="F3:F10" si="2">CONCATENATE(E3,"'h",K3)</f>
        <v>1'h0</v>
      </c>
      <c r="G3" s="138" t="s">
        <v>17</v>
      </c>
      <c r="H3" s="168" t="s">
        <v>18</v>
      </c>
      <c r="I3" s="168" t="s">
        <v>19</v>
      </c>
      <c r="J3" s="154">
        <v>0</v>
      </c>
      <c r="K3" s="23" t="str">
        <f t="shared" ref="K3:K8" si="3">UPPER(DEC2HEX((J3)))</f>
        <v>0</v>
      </c>
      <c r="L3" s="23">
        <f t="shared" ref="L3:L10" si="4">J3*(2^C3)</f>
        <v>0</v>
      </c>
      <c r="M3" s="225"/>
      <c r="N3" s="145"/>
    </row>
    <row r="4" ht="15" spans="1:14">
      <c r="A4" s="170"/>
      <c r="B4" s="170"/>
      <c r="C4" s="23">
        <f t="shared" si="0"/>
        <v>24</v>
      </c>
      <c r="D4" s="23">
        <f t="shared" si="1"/>
        <v>30</v>
      </c>
      <c r="E4" s="154">
        <v>7</v>
      </c>
      <c r="F4" s="23" t="str">
        <f t="shared" si="2"/>
        <v>7'h0</v>
      </c>
      <c r="G4" s="154" t="s">
        <v>20</v>
      </c>
      <c r="H4" s="204" t="s">
        <v>358</v>
      </c>
      <c r="I4" s="204" t="s">
        <v>22</v>
      </c>
      <c r="J4" s="154">
        <v>0</v>
      </c>
      <c r="K4" s="23" t="str">
        <f t="shared" si="3"/>
        <v>0</v>
      </c>
      <c r="L4" s="23">
        <f t="shared" si="4"/>
        <v>0</v>
      </c>
      <c r="M4" s="225"/>
      <c r="N4" s="38" t="s">
        <v>23</v>
      </c>
    </row>
    <row r="5" ht="15" spans="1:14">
      <c r="A5" s="170"/>
      <c r="B5" s="170"/>
      <c r="C5" s="23">
        <f t="shared" si="0"/>
        <v>23</v>
      </c>
      <c r="D5" s="23">
        <f t="shared" si="1"/>
        <v>23</v>
      </c>
      <c r="E5" s="154">
        <v>1</v>
      </c>
      <c r="F5" s="23" t="str">
        <f t="shared" si="2"/>
        <v>1'h0</v>
      </c>
      <c r="G5" s="154" t="s">
        <v>20</v>
      </c>
      <c r="H5" s="168" t="s">
        <v>18</v>
      </c>
      <c r="I5" s="168" t="s">
        <v>19</v>
      </c>
      <c r="J5" s="154">
        <v>0</v>
      </c>
      <c r="K5" s="23" t="str">
        <f t="shared" si="3"/>
        <v>0</v>
      </c>
      <c r="L5" s="23">
        <f t="shared" si="4"/>
        <v>0</v>
      </c>
      <c r="M5" s="225"/>
      <c r="N5" s="38"/>
    </row>
    <row r="6" ht="15" spans="1:14">
      <c r="A6" s="146"/>
      <c r="B6" s="146"/>
      <c r="C6" s="23">
        <f t="shared" si="0"/>
        <v>16</v>
      </c>
      <c r="D6" s="23">
        <f t="shared" si="1"/>
        <v>22</v>
      </c>
      <c r="E6" s="154">
        <v>7</v>
      </c>
      <c r="F6" s="23" t="str">
        <f t="shared" si="2"/>
        <v>7'h0</v>
      </c>
      <c r="G6" s="154" t="s">
        <v>20</v>
      </c>
      <c r="H6" s="204" t="s">
        <v>359</v>
      </c>
      <c r="I6" s="204" t="s">
        <v>22</v>
      </c>
      <c r="J6" s="154">
        <v>0</v>
      </c>
      <c r="K6" s="23" t="str">
        <f t="shared" si="3"/>
        <v>0</v>
      </c>
      <c r="L6" s="23">
        <f t="shared" si="4"/>
        <v>0</v>
      </c>
      <c r="M6" s="225"/>
      <c r="N6" s="38"/>
    </row>
    <row r="7" ht="15" spans="1:14">
      <c r="A7" s="146"/>
      <c r="B7" s="146"/>
      <c r="C7" s="23">
        <f t="shared" si="0"/>
        <v>15</v>
      </c>
      <c r="D7" s="23">
        <f t="shared" si="1"/>
        <v>15</v>
      </c>
      <c r="E7" s="154">
        <v>1</v>
      </c>
      <c r="F7" s="23" t="str">
        <f t="shared" si="2"/>
        <v>1'h0</v>
      </c>
      <c r="G7" s="138" t="s">
        <v>20</v>
      </c>
      <c r="H7" s="204" t="s">
        <v>18</v>
      </c>
      <c r="I7" s="204" t="s">
        <v>19</v>
      </c>
      <c r="J7" s="154">
        <v>0</v>
      </c>
      <c r="K7" s="23" t="str">
        <f t="shared" si="3"/>
        <v>0</v>
      </c>
      <c r="L7" s="23">
        <f t="shared" si="4"/>
        <v>0</v>
      </c>
      <c r="M7" s="225"/>
      <c r="N7" s="38"/>
    </row>
    <row r="8" ht="15" spans="1:14">
      <c r="A8" s="146"/>
      <c r="B8" s="146"/>
      <c r="C8" s="23">
        <f t="shared" si="0"/>
        <v>8</v>
      </c>
      <c r="D8" s="23">
        <f t="shared" si="1"/>
        <v>14</v>
      </c>
      <c r="E8" s="154">
        <v>7</v>
      </c>
      <c r="F8" s="23" t="str">
        <f t="shared" si="2"/>
        <v>7'h0</v>
      </c>
      <c r="G8" s="154" t="s">
        <v>20</v>
      </c>
      <c r="H8" s="204" t="s">
        <v>360</v>
      </c>
      <c r="I8" s="204" t="s">
        <v>22</v>
      </c>
      <c r="J8" s="154">
        <v>0</v>
      </c>
      <c r="K8" s="23" t="str">
        <f t="shared" si="3"/>
        <v>0</v>
      </c>
      <c r="L8" s="23">
        <f t="shared" si="4"/>
        <v>0</v>
      </c>
      <c r="M8" s="225"/>
      <c r="N8" s="38"/>
    </row>
    <row r="9" ht="15" spans="1:14">
      <c r="A9" s="146"/>
      <c r="B9" s="146"/>
      <c r="C9" s="23">
        <f t="shared" si="0"/>
        <v>7</v>
      </c>
      <c r="D9" s="23">
        <f t="shared" si="1"/>
        <v>7</v>
      </c>
      <c r="E9" s="154">
        <v>1</v>
      </c>
      <c r="F9" s="23" t="str">
        <f t="shared" si="2"/>
        <v>1'h0</v>
      </c>
      <c r="G9" s="154" t="s">
        <v>20</v>
      </c>
      <c r="H9" s="204" t="s">
        <v>18</v>
      </c>
      <c r="I9" s="204" t="s">
        <v>19</v>
      </c>
      <c r="J9" s="154">
        <v>0</v>
      </c>
      <c r="K9" s="23">
        <v>0</v>
      </c>
      <c r="L9" s="23">
        <f t="shared" si="4"/>
        <v>0</v>
      </c>
      <c r="M9" s="225"/>
      <c r="N9" s="38"/>
    </row>
    <row r="10" ht="15" spans="1:14">
      <c r="A10" s="146"/>
      <c r="B10" s="146"/>
      <c r="C10" s="23">
        <f>E2-32</f>
        <v>0</v>
      </c>
      <c r="D10" s="23">
        <f t="shared" si="1"/>
        <v>6</v>
      </c>
      <c r="E10" s="154">
        <v>7</v>
      </c>
      <c r="F10" s="23" t="str">
        <f t="shared" si="2"/>
        <v>7'h0</v>
      </c>
      <c r="G10" s="154" t="s">
        <v>20</v>
      </c>
      <c r="H10" s="204" t="s">
        <v>361</v>
      </c>
      <c r="I10" s="204" t="s">
        <v>22</v>
      </c>
      <c r="J10" s="154">
        <v>0</v>
      </c>
      <c r="K10" s="23">
        <v>0</v>
      </c>
      <c r="L10" s="23">
        <f t="shared" si="4"/>
        <v>0</v>
      </c>
      <c r="M10" s="225"/>
      <c r="N10" s="38"/>
    </row>
    <row r="11" ht="15" spans="1:14">
      <c r="A11" s="44" t="s">
        <v>356</v>
      </c>
      <c r="B11" s="44" t="s">
        <v>27</v>
      </c>
      <c r="C11" s="143"/>
      <c r="D11" s="143"/>
      <c r="E11" s="143">
        <f>SUM(E12:E19)</f>
        <v>32</v>
      </c>
      <c r="F11" s="10" t="str">
        <f>CONCATENATE("32'h",K11)</f>
        <v>32'h00000000</v>
      </c>
      <c r="G11" s="10"/>
      <c r="H11" s="147" t="s">
        <v>362</v>
      </c>
      <c r="I11" s="147"/>
      <c r="J11" s="143"/>
      <c r="K11" s="143" t="str">
        <f>UPPER(DEC2HEX(L11,8))</f>
        <v>00000000</v>
      </c>
      <c r="L11" s="143">
        <f>SUM(L12:L19)</f>
        <v>0</v>
      </c>
      <c r="M11" s="225" t="s">
        <v>16</v>
      </c>
      <c r="N11" s="145"/>
    </row>
    <row r="12" ht="15" spans="1:14">
      <c r="A12" s="170"/>
      <c r="B12" s="170"/>
      <c r="C12" s="23">
        <f t="shared" ref="C12:C18" si="5">D13+1</f>
        <v>31</v>
      </c>
      <c r="D12" s="23">
        <f t="shared" ref="D12:D19" si="6">C12+E12-1</f>
        <v>31</v>
      </c>
      <c r="E12" s="154">
        <v>1</v>
      </c>
      <c r="F12" s="23" t="str">
        <f t="shared" ref="F12:F19" si="7">CONCATENATE(E12,"'h",K12)</f>
        <v>1'h0</v>
      </c>
      <c r="G12" s="138" t="s">
        <v>17</v>
      </c>
      <c r="H12" s="168" t="s">
        <v>18</v>
      </c>
      <c r="I12" s="168" t="s">
        <v>19</v>
      </c>
      <c r="J12" s="154">
        <v>0</v>
      </c>
      <c r="K12" s="23" t="str">
        <f t="shared" ref="K12:K17" si="8">UPPER(DEC2HEX((J12)))</f>
        <v>0</v>
      </c>
      <c r="L12" s="23">
        <f t="shared" ref="L12:L19" si="9">J12*(2^C12)</f>
        <v>0</v>
      </c>
      <c r="M12" s="225"/>
      <c r="N12" s="145"/>
    </row>
    <row r="13" ht="15" spans="1:14">
      <c r="A13" s="170"/>
      <c r="B13" s="170"/>
      <c r="C13" s="23">
        <f t="shared" si="5"/>
        <v>24</v>
      </c>
      <c r="D13" s="23">
        <f t="shared" si="6"/>
        <v>30</v>
      </c>
      <c r="E13" s="154">
        <v>7</v>
      </c>
      <c r="F13" s="23" t="str">
        <f t="shared" si="7"/>
        <v>7'h0</v>
      </c>
      <c r="G13" s="154" t="s">
        <v>20</v>
      </c>
      <c r="H13" s="204" t="s">
        <v>363</v>
      </c>
      <c r="I13" s="204" t="s">
        <v>22</v>
      </c>
      <c r="J13" s="154">
        <v>0</v>
      </c>
      <c r="K13" s="23" t="str">
        <f t="shared" si="8"/>
        <v>0</v>
      </c>
      <c r="L13" s="23">
        <f t="shared" si="9"/>
        <v>0</v>
      </c>
      <c r="M13" s="225"/>
      <c r="N13" s="38" t="s">
        <v>23</v>
      </c>
    </row>
    <row r="14" ht="15" spans="1:14">
      <c r="A14" s="170"/>
      <c r="B14" s="170"/>
      <c r="C14" s="23">
        <f t="shared" si="5"/>
        <v>23</v>
      </c>
      <c r="D14" s="23">
        <f t="shared" si="6"/>
        <v>23</v>
      </c>
      <c r="E14" s="154">
        <v>1</v>
      </c>
      <c r="F14" s="23" t="str">
        <f t="shared" si="7"/>
        <v>1'h0</v>
      </c>
      <c r="G14" s="154" t="s">
        <v>20</v>
      </c>
      <c r="H14" s="168" t="s">
        <v>18</v>
      </c>
      <c r="I14" s="168" t="s">
        <v>19</v>
      </c>
      <c r="J14" s="154">
        <v>0</v>
      </c>
      <c r="K14" s="23" t="str">
        <f t="shared" si="8"/>
        <v>0</v>
      </c>
      <c r="L14" s="23">
        <f t="shared" si="9"/>
        <v>0</v>
      </c>
      <c r="M14" s="225"/>
      <c r="N14" s="38"/>
    </row>
    <row r="15" ht="15" spans="1:14">
      <c r="A15" s="146"/>
      <c r="B15" s="146"/>
      <c r="C15" s="23">
        <f t="shared" si="5"/>
        <v>16</v>
      </c>
      <c r="D15" s="23">
        <f t="shared" si="6"/>
        <v>22</v>
      </c>
      <c r="E15" s="154">
        <v>7</v>
      </c>
      <c r="F15" s="23" t="str">
        <f t="shared" si="7"/>
        <v>7'h0</v>
      </c>
      <c r="G15" s="154" t="s">
        <v>20</v>
      </c>
      <c r="H15" s="204" t="s">
        <v>364</v>
      </c>
      <c r="I15" s="204" t="s">
        <v>22</v>
      </c>
      <c r="J15" s="154">
        <v>0</v>
      </c>
      <c r="K15" s="23" t="str">
        <f t="shared" si="8"/>
        <v>0</v>
      </c>
      <c r="L15" s="23">
        <f t="shared" si="9"/>
        <v>0</v>
      </c>
      <c r="M15" s="225"/>
      <c r="N15" s="38"/>
    </row>
    <row r="16" ht="15" spans="1:14">
      <c r="A16" s="146"/>
      <c r="B16" s="146"/>
      <c r="C16" s="23">
        <f t="shared" si="5"/>
        <v>15</v>
      </c>
      <c r="D16" s="23">
        <f t="shared" si="6"/>
        <v>15</v>
      </c>
      <c r="E16" s="154">
        <v>1</v>
      </c>
      <c r="F16" s="23" t="str">
        <f t="shared" si="7"/>
        <v>1'h0</v>
      </c>
      <c r="G16" s="138" t="s">
        <v>20</v>
      </c>
      <c r="H16" s="204" t="s">
        <v>18</v>
      </c>
      <c r="I16" s="204" t="s">
        <v>19</v>
      </c>
      <c r="J16" s="154">
        <v>0</v>
      </c>
      <c r="K16" s="23" t="str">
        <f t="shared" si="8"/>
        <v>0</v>
      </c>
      <c r="L16" s="23">
        <f t="shared" si="9"/>
        <v>0</v>
      </c>
      <c r="M16" s="225"/>
      <c r="N16" s="38"/>
    </row>
    <row r="17" ht="15" spans="1:14">
      <c r="A17" s="146"/>
      <c r="B17" s="146"/>
      <c r="C17" s="23">
        <f t="shared" si="5"/>
        <v>8</v>
      </c>
      <c r="D17" s="23">
        <f t="shared" si="6"/>
        <v>14</v>
      </c>
      <c r="E17" s="154">
        <v>7</v>
      </c>
      <c r="F17" s="23" t="str">
        <f t="shared" si="7"/>
        <v>7'h0</v>
      </c>
      <c r="G17" s="154" t="s">
        <v>20</v>
      </c>
      <c r="H17" s="204" t="s">
        <v>365</v>
      </c>
      <c r="I17" s="204" t="s">
        <v>22</v>
      </c>
      <c r="J17" s="154">
        <v>0</v>
      </c>
      <c r="K17" s="23" t="str">
        <f t="shared" si="8"/>
        <v>0</v>
      </c>
      <c r="L17" s="23">
        <f t="shared" si="9"/>
        <v>0</v>
      </c>
      <c r="M17" s="225"/>
      <c r="N17" s="38"/>
    </row>
    <row r="18" ht="15" spans="1:14">
      <c r="A18" s="146"/>
      <c r="B18" s="146"/>
      <c r="C18" s="23">
        <f t="shared" si="5"/>
        <v>7</v>
      </c>
      <c r="D18" s="23">
        <f t="shared" si="6"/>
        <v>7</v>
      </c>
      <c r="E18" s="154">
        <v>1</v>
      </c>
      <c r="F18" s="23" t="str">
        <f t="shared" si="7"/>
        <v>1'h0</v>
      </c>
      <c r="G18" s="154" t="s">
        <v>20</v>
      </c>
      <c r="H18" s="204" t="s">
        <v>18</v>
      </c>
      <c r="I18" s="204" t="s">
        <v>19</v>
      </c>
      <c r="J18" s="154">
        <v>0</v>
      </c>
      <c r="K18" s="23">
        <v>0</v>
      </c>
      <c r="L18" s="23">
        <f t="shared" si="9"/>
        <v>0</v>
      </c>
      <c r="M18" s="225"/>
      <c r="N18" s="38"/>
    </row>
    <row r="19" ht="15" spans="1:14">
      <c r="A19" s="146"/>
      <c r="B19" s="146"/>
      <c r="C19" s="23">
        <f>E11-32</f>
        <v>0</v>
      </c>
      <c r="D19" s="23">
        <f t="shared" si="6"/>
        <v>6</v>
      </c>
      <c r="E19" s="154">
        <v>7</v>
      </c>
      <c r="F19" s="23" t="str">
        <f t="shared" si="7"/>
        <v>7'h0</v>
      </c>
      <c r="G19" s="154" t="s">
        <v>20</v>
      </c>
      <c r="H19" s="204" t="s">
        <v>366</v>
      </c>
      <c r="I19" s="204" t="s">
        <v>22</v>
      </c>
      <c r="J19" s="154">
        <v>0</v>
      </c>
      <c r="K19" s="23">
        <v>0</v>
      </c>
      <c r="L19" s="23">
        <f t="shared" si="9"/>
        <v>0</v>
      </c>
      <c r="M19" s="225"/>
      <c r="N19" s="38"/>
    </row>
    <row r="20" ht="15" spans="1:14">
      <c r="A20" s="44" t="s">
        <v>356</v>
      </c>
      <c r="B20" s="44" t="s">
        <v>33</v>
      </c>
      <c r="C20" s="143"/>
      <c r="D20" s="143"/>
      <c r="E20" s="143">
        <f>SUM(E21:E28)</f>
        <v>32</v>
      </c>
      <c r="F20" s="10" t="str">
        <f>CONCATENATE("32'h",K20)</f>
        <v>32'h00000000</v>
      </c>
      <c r="G20" s="10"/>
      <c r="H20" s="147" t="s">
        <v>367</v>
      </c>
      <c r="I20" s="147"/>
      <c r="J20" s="143"/>
      <c r="K20" s="143" t="str">
        <f>UPPER(DEC2HEX(L20,8))</f>
        <v>00000000</v>
      </c>
      <c r="L20" s="143">
        <f>SUM(L21:L28)</f>
        <v>0</v>
      </c>
      <c r="M20" s="225" t="s">
        <v>16</v>
      </c>
      <c r="N20" s="145"/>
    </row>
    <row r="21" ht="15" spans="1:14">
      <c r="A21" s="170"/>
      <c r="B21" s="170"/>
      <c r="C21" s="23">
        <f t="shared" ref="C21:C27" si="10">D22+1</f>
        <v>31</v>
      </c>
      <c r="D21" s="23">
        <f t="shared" ref="D21:D28" si="11">C21+E21-1</f>
        <v>31</v>
      </c>
      <c r="E21" s="154">
        <v>1</v>
      </c>
      <c r="F21" s="23" t="str">
        <f t="shared" ref="F21:F28" si="12">CONCATENATE(E21,"'h",K21)</f>
        <v>1'h0</v>
      </c>
      <c r="G21" s="138" t="s">
        <v>17</v>
      </c>
      <c r="H21" s="168" t="s">
        <v>18</v>
      </c>
      <c r="I21" s="168" t="s">
        <v>19</v>
      </c>
      <c r="J21" s="154">
        <v>0</v>
      </c>
      <c r="K21" s="23" t="str">
        <f t="shared" ref="K21:K26" si="13">UPPER(DEC2HEX((J21)))</f>
        <v>0</v>
      </c>
      <c r="L21" s="23">
        <f t="shared" ref="L21:L28" si="14">J21*(2^C21)</f>
        <v>0</v>
      </c>
      <c r="M21" s="225"/>
      <c r="N21" s="145"/>
    </row>
    <row r="22" ht="15" spans="1:14">
      <c r="A22" s="170"/>
      <c r="B22" s="170"/>
      <c r="C22" s="23">
        <f t="shared" si="10"/>
        <v>24</v>
      </c>
      <c r="D22" s="23">
        <f t="shared" si="11"/>
        <v>30</v>
      </c>
      <c r="E22" s="154">
        <v>7</v>
      </c>
      <c r="F22" s="23" t="str">
        <f t="shared" si="12"/>
        <v>7'h0</v>
      </c>
      <c r="G22" s="154" t="s">
        <v>20</v>
      </c>
      <c r="H22" s="204" t="s">
        <v>368</v>
      </c>
      <c r="I22" s="204" t="s">
        <v>22</v>
      </c>
      <c r="J22" s="154">
        <v>0</v>
      </c>
      <c r="K22" s="23" t="str">
        <f t="shared" si="13"/>
        <v>0</v>
      </c>
      <c r="L22" s="23">
        <f t="shared" si="14"/>
        <v>0</v>
      </c>
      <c r="M22" s="225"/>
      <c r="N22" s="38" t="s">
        <v>23</v>
      </c>
    </row>
    <row r="23" ht="15" spans="1:14">
      <c r="A23" s="170"/>
      <c r="B23" s="170"/>
      <c r="C23" s="23">
        <f t="shared" si="10"/>
        <v>23</v>
      </c>
      <c r="D23" s="23">
        <f t="shared" si="11"/>
        <v>23</v>
      </c>
      <c r="E23" s="154">
        <v>1</v>
      </c>
      <c r="F23" s="23" t="str">
        <f t="shared" si="12"/>
        <v>1'h0</v>
      </c>
      <c r="G23" s="154" t="s">
        <v>20</v>
      </c>
      <c r="H23" s="168" t="s">
        <v>18</v>
      </c>
      <c r="I23" s="168" t="s">
        <v>19</v>
      </c>
      <c r="J23" s="154">
        <v>0</v>
      </c>
      <c r="K23" s="23" t="str">
        <f t="shared" si="13"/>
        <v>0</v>
      </c>
      <c r="L23" s="23">
        <f t="shared" si="14"/>
        <v>0</v>
      </c>
      <c r="M23" s="225"/>
      <c r="N23" s="38"/>
    </row>
    <row r="24" ht="15" spans="1:14">
      <c r="A24" s="146"/>
      <c r="B24" s="146"/>
      <c r="C24" s="23">
        <f t="shared" si="10"/>
        <v>16</v>
      </c>
      <c r="D24" s="23">
        <f t="shared" si="11"/>
        <v>22</v>
      </c>
      <c r="E24" s="154">
        <v>7</v>
      </c>
      <c r="F24" s="23" t="str">
        <f t="shared" si="12"/>
        <v>7'h0</v>
      </c>
      <c r="G24" s="154" t="s">
        <v>20</v>
      </c>
      <c r="H24" s="204" t="s">
        <v>369</v>
      </c>
      <c r="I24" s="204" t="s">
        <v>22</v>
      </c>
      <c r="J24" s="154">
        <v>0</v>
      </c>
      <c r="K24" s="23" t="str">
        <f t="shared" si="13"/>
        <v>0</v>
      </c>
      <c r="L24" s="23">
        <f t="shared" si="14"/>
        <v>0</v>
      </c>
      <c r="M24" s="225"/>
      <c r="N24" s="38"/>
    </row>
    <row r="25" ht="15" spans="1:14">
      <c r="A25" s="146"/>
      <c r="B25" s="146"/>
      <c r="C25" s="23">
        <f t="shared" si="10"/>
        <v>15</v>
      </c>
      <c r="D25" s="23">
        <f t="shared" si="11"/>
        <v>15</v>
      </c>
      <c r="E25" s="154">
        <v>1</v>
      </c>
      <c r="F25" s="23" t="str">
        <f t="shared" si="12"/>
        <v>1'h0</v>
      </c>
      <c r="G25" s="138" t="s">
        <v>20</v>
      </c>
      <c r="H25" s="204" t="s">
        <v>18</v>
      </c>
      <c r="I25" s="204" t="s">
        <v>19</v>
      </c>
      <c r="J25" s="154">
        <v>0</v>
      </c>
      <c r="K25" s="23" t="str">
        <f t="shared" si="13"/>
        <v>0</v>
      </c>
      <c r="L25" s="23">
        <f t="shared" si="14"/>
        <v>0</v>
      </c>
      <c r="M25" s="225"/>
      <c r="N25" s="38"/>
    </row>
    <row r="26" ht="15" spans="1:14">
      <c r="A26" s="146"/>
      <c r="B26" s="146"/>
      <c r="C26" s="23">
        <f t="shared" si="10"/>
        <v>8</v>
      </c>
      <c r="D26" s="23">
        <f t="shared" si="11"/>
        <v>14</v>
      </c>
      <c r="E26" s="154">
        <v>7</v>
      </c>
      <c r="F26" s="23" t="str">
        <f t="shared" si="12"/>
        <v>7'h0</v>
      </c>
      <c r="G26" s="154" t="s">
        <v>20</v>
      </c>
      <c r="H26" s="204" t="s">
        <v>370</v>
      </c>
      <c r="I26" s="204" t="s">
        <v>22</v>
      </c>
      <c r="J26" s="154">
        <v>0</v>
      </c>
      <c r="K26" s="23" t="str">
        <f t="shared" si="13"/>
        <v>0</v>
      </c>
      <c r="L26" s="23">
        <f t="shared" si="14"/>
        <v>0</v>
      </c>
      <c r="M26" s="225"/>
      <c r="N26" s="38"/>
    </row>
    <row r="27" ht="15" spans="1:14">
      <c r="A27" s="146"/>
      <c r="B27" s="146"/>
      <c r="C27" s="23">
        <f t="shared" si="10"/>
        <v>7</v>
      </c>
      <c r="D27" s="23">
        <f t="shared" si="11"/>
        <v>7</v>
      </c>
      <c r="E27" s="154">
        <v>1</v>
      </c>
      <c r="F27" s="23" t="str">
        <f t="shared" si="12"/>
        <v>1'h0</v>
      </c>
      <c r="G27" s="154" t="s">
        <v>20</v>
      </c>
      <c r="H27" s="204" t="s">
        <v>18</v>
      </c>
      <c r="I27" s="204" t="s">
        <v>19</v>
      </c>
      <c r="J27" s="154">
        <v>0</v>
      </c>
      <c r="K27" s="23">
        <v>0</v>
      </c>
      <c r="L27" s="23">
        <f t="shared" si="14"/>
        <v>0</v>
      </c>
      <c r="M27" s="225"/>
      <c r="N27" s="38"/>
    </row>
    <row r="28" ht="15" spans="1:14">
      <c r="A28" s="146"/>
      <c r="B28" s="146"/>
      <c r="C28" s="23">
        <f>E20-32</f>
        <v>0</v>
      </c>
      <c r="D28" s="23">
        <f t="shared" si="11"/>
        <v>6</v>
      </c>
      <c r="E28" s="154">
        <v>7</v>
      </c>
      <c r="F28" s="23" t="str">
        <f t="shared" si="12"/>
        <v>7'h0</v>
      </c>
      <c r="G28" s="154" t="s">
        <v>20</v>
      </c>
      <c r="H28" s="204" t="s">
        <v>371</v>
      </c>
      <c r="I28" s="204" t="s">
        <v>22</v>
      </c>
      <c r="J28" s="154">
        <v>0</v>
      </c>
      <c r="K28" s="23">
        <v>0</v>
      </c>
      <c r="L28" s="23">
        <f t="shared" si="14"/>
        <v>0</v>
      </c>
      <c r="M28" s="225"/>
      <c r="N28" s="38"/>
    </row>
    <row r="29" ht="15" spans="1:14">
      <c r="A29" s="44" t="s">
        <v>356</v>
      </c>
      <c r="B29" s="44" t="s">
        <v>13</v>
      </c>
      <c r="C29" s="143"/>
      <c r="D29" s="143"/>
      <c r="E29" s="143">
        <f>SUM(E30:E37)</f>
        <v>32</v>
      </c>
      <c r="F29" s="10" t="str">
        <f>CONCATENATE("32'h",K29)</f>
        <v>32'h00000000</v>
      </c>
      <c r="G29" s="10"/>
      <c r="H29" s="147" t="s">
        <v>372</v>
      </c>
      <c r="I29" s="147"/>
      <c r="J29" s="143"/>
      <c r="K29" s="143" t="str">
        <f>UPPER(DEC2HEX(L29,8))</f>
        <v>00000000</v>
      </c>
      <c r="L29" s="143">
        <f>SUM(L30:L37)</f>
        <v>0</v>
      </c>
      <c r="M29" s="225" t="s">
        <v>16</v>
      </c>
      <c r="N29" s="145"/>
    </row>
    <row r="30" ht="15" spans="1:14">
      <c r="A30" s="170"/>
      <c r="B30" s="170"/>
      <c r="C30" s="23">
        <f t="shared" ref="C30:C36" si="15">D31+1</f>
        <v>31</v>
      </c>
      <c r="D30" s="23">
        <f t="shared" ref="D30:D37" si="16">C30+E30-1</f>
        <v>31</v>
      </c>
      <c r="E30" s="154">
        <v>1</v>
      </c>
      <c r="F30" s="23" t="str">
        <f t="shared" ref="F30:F37" si="17">CONCATENATE(E30,"'h",K30)</f>
        <v>1'h0</v>
      </c>
      <c r="G30" s="138" t="s">
        <v>17</v>
      </c>
      <c r="H30" s="168" t="s">
        <v>18</v>
      </c>
      <c r="I30" s="168" t="s">
        <v>19</v>
      </c>
      <c r="J30" s="154">
        <v>0</v>
      </c>
      <c r="K30" s="23" t="str">
        <f t="shared" ref="K30:K35" si="18">UPPER(DEC2HEX((J30)))</f>
        <v>0</v>
      </c>
      <c r="L30" s="23">
        <f t="shared" ref="L30:L37" si="19">J30*(2^C30)</f>
        <v>0</v>
      </c>
      <c r="M30" s="225"/>
      <c r="N30" s="145"/>
    </row>
    <row r="31" ht="15" spans="1:14">
      <c r="A31" s="170"/>
      <c r="B31" s="170"/>
      <c r="C31" s="23">
        <f t="shared" si="15"/>
        <v>24</v>
      </c>
      <c r="D31" s="23">
        <f t="shared" si="16"/>
        <v>30</v>
      </c>
      <c r="E31" s="154">
        <v>7</v>
      </c>
      <c r="F31" s="23" t="str">
        <f t="shared" si="17"/>
        <v>7'h0</v>
      </c>
      <c r="G31" s="154" t="s">
        <v>20</v>
      </c>
      <c r="H31" s="204" t="s">
        <v>373</v>
      </c>
      <c r="I31" s="204" t="s">
        <v>22</v>
      </c>
      <c r="J31" s="154">
        <v>0</v>
      </c>
      <c r="K31" s="23" t="str">
        <f t="shared" si="18"/>
        <v>0</v>
      </c>
      <c r="L31" s="23">
        <f t="shared" si="19"/>
        <v>0</v>
      </c>
      <c r="M31" s="225"/>
      <c r="N31" s="38" t="s">
        <v>23</v>
      </c>
    </row>
    <row r="32" ht="15" spans="1:14">
      <c r="A32" s="170"/>
      <c r="B32" s="170"/>
      <c r="C32" s="23">
        <f t="shared" si="15"/>
        <v>23</v>
      </c>
      <c r="D32" s="23">
        <f t="shared" si="16"/>
        <v>23</v>
      </c>
      <c r="E32" s="154">
        <v>1</v>
      </c>
      <c r="F32" s="23" t="str">
        <f t="shared" si="17"/>
        <v>1'h0</v>
      </c>
      <c r="G32" s="154" t="s">
        <v>20</v>
      </c>
      <c r="H32" s="168" t="s">
        <v>18</v>
      </c>
      <c r="I32" s="168" t="s">
        <v>19</v>
      </c>
      <c r="J32" s="154">
        <v>0</v>
      </c>
      <c r="K32" s="23" t="str">
        <f t="shared" si="18"/>
        <v>0</v>
      </c>
      <c r="L32" s="23">
        <f t="shared" si="19"/>
        <v>0</v>
      </c>
      <c r="M32" s="225"/>
      <c r="N32" s="38"/>
    </row>
    <row r="33" ht="15" spans="1:14">
      <c r="A33" s="146"/>
      <c r="B33" s="146"/>
      <c r="C33" s="23">
        <f t="shared" si="15"/>
        <v>16</v>
      </c>
      <c r="D33" s="23">
        <f t="shared" si="16"/>
        <v>22</v>
      </c>
      <c r="E33" s="154">
        <v>7</v>
      </c>
      <c r="F33" s="23" t="str">
        <f t="shared" si="17"/>
        <v>7'h0</v>
      </c>
      <c r="G33" s="154" t="s">
        <v>20</v>
      </c>
      <c r="H33" s="204" t="s">
        <v>374</v>
      </c>
      <c r="I33" s="204" t="s">
        <v>22</v>
      </c>
      <c r="J33" s="154">
        <v>0</v>
      </c>
      <c r="K33" s="23" t="str">
        <f t="shared" si="18"/>
        <v>0</v>
      </c>
      <c r="L33" s="23">
        <f t="shared" si="19"/>
        <v>0</v>
      </c>
      <c r="M33" s="225"/>
      <c r="N33" s="38"/>
    </row>
    <row r="34" ht="15" spans="1:14">
      <c r="A34" s="146"/>
      <c r="B34" s="146"/>
      <c r="C34" s="23">
        <f t="shared" si="15"/>
        <v>15</v>
      </c>
      <c r="D34" s="23">
        <f t="shared" si="16"/>
        <v>15</v>
      </c>
      <c r="E34" s="154">
        <v>1</v>
      </c>
      <c r="F34" s="23" t="str">
        <f t="shared" si="17"/>
        <v>1'h0</v>
      </c>
      <c r="G34" s="138" t="s">
        <v>20</v>
      </c>
      <c r="H34" s="204" t="s">
        <v>18</v>
      </c>
      <c r="I34" s="204" t="s">
        <v>19</v>
      </c>
      <c r="J34" s="154">
        <v>0</v>
      </c>
      <c r="K34" s="23" t="str">
        <f t="shared" si="18"/>
        <v>0</v>
      </c>
      <c r="L34" s="23">
        <f t="shared" si="19"/>
        <v>0</v>
      </c>
      <c r="M34" s="225"/>
      <c r="N34" s="38"/>
    </row>
    <row r="35" ht="15" spans="1:14">
      <c r="A35" s="146"/>
      <c r="B35" s="146"/>
      <c r="C35" s="23">
        <f t="shared" si="15"/>
        <v>8</v>
      </c>
      <c r="D35" s="23">
        <f t="shared" si="16"/>
        <v>14</v>
      </c>
      <c r="E35" s="154">
        <v>7</v>
      </c>
      <c r="F35" s="23" t="str">
        <f t="shared" si="17"/>
        <v>7'h0</v>
      </c>
      <c r="G35" s="154" t="s">
        <v>20</v>
      </c>
      <c r="H35" s="204" t="s">
        <v>375</v>
      </c>
      <c r="I35" s="204" t="s">
        <v>22</v>
      </c>
      <c r="J35" s="154">
        <v>0</v>
      </c>
      <c r="K35" s="23" t="str">
        <f t="shared" si="18"/>
        <v>0</v>
      </c>
      <c r="L35" s="23">
        <f t="shared" si="19"/>
        <v>0</v>
      </c>
      <c r="M35" s="225"/>
      <c r="N35" s="38"/>
    </row>
    <row r="36" ht="15" spans="1:14">
      <c r="A36" s="146"/>
      <c r="B36" s="146"/>
      <c r="C36" s="23">
        <f t="shared" si="15"/>
        <v>7</v>
      </c>
      <c r="D36" s="23">
        <f t="shared" si="16"/>
        <v>7</v>
      </c>
      <c r="E36" s="154">
        <v>1</v>
      </c>
      <c r="F36" s="23" t="str">
        <f t="shared" si="17"/>
        <v>1'h0</v>
      </c>
      <c r="G36" s="154" t="s">
        <v>20</v>
      </c>
      <c r="H36" s="204" t="s">
        <v>18</v>
      </c>
      <c r="I36" s="204" t="s">
        <v>19</v>
      </c>
      <c r="J36" s="154">
        <v>0</v>
      </c>
      <c r="K36" s="23">
        <v>0</v>
      </c>
      <c r="L36" s="23">
        <f t="shared" si="19"/>
        <v>0</v>
      </c>
      <c r="M36" s="225"/>
      <c r="N36" s="38"/>
    </row>
    <row r="37" ht="15" spans="1:14">
      <c r="A37" s="146"/>
      <c r="B37" s="146"/>
      <c r="C37" s="23">
        <f>E29-32</f>
        <v>0</v>
      </c>
      <c r="D37" s="23">
        <f t="shared" si="16"/>
        <v>6</v>
      </c>
      <c r="E37" s="154">
        <v>7</v>
      </c>
      <c r="F37" s="23" t="str">
        <f t="shared" si="17"/>
        <v>7'h0</v>
      </c>
      <c r="G37" s="154" t="s">
        <v>20</v>
      </c>
      <c r="H37" s="204" t="s">
        <v>376</v>
      </c>
      <c r="I37" s="204" t="s">
        <v>22</v>
      </c>
      <c r="J37" s="154">
        <v>0</v>
      </c>
      <c r="K37" s="23">
        <v>0</v>
      </c>
      <c r="L37" s="23">
        <f t="shared" si="19"/>
        <v>0</v>
      </c>
      <c r="M37" s="225"/>
      <c r="N37" s="38"/>
    </row>
    <row r="38" ht="15" spans="1:14">
      <c r="A38" s="44" t="s">
        <v>356</v>
      </c>
      <c r="B38" s="44" t="s">
        <v>44</v>
      </c>
      <c r="C38" s="143"/>
      <c r="D38" s="143"/>
      <c r="E38" s="143">
        <f>SUM(E39:E46)</f>
        <v>32</v>
      </c>
      <c r="F38" s="10" t="str">
        <f>CONCATENATE("32'h",K38)</f>
        <v>32'h00000000</v>
      </c>
      <c r="G38" s="10"/>
      <c r="H38" s="147" t="s">
        <v>377</v>
      </c>
      <c r="I38" s="147"/>
      <c r="J38" s="143"/>
      <c r="K38" s="143" t="str">
        <f>UPPER(DEC2HEX(L38,8))</f>
        <v>00000000</v>
      </c>
      <c r="L38" s="143">
        <f>SUM(L39:L46)</f>
        <v>0</v>
      </c>
      <c r="M38" s="225" t="s">
        <v>16</v>
      </c>
      <c r="N38" s="145"/>
    </row>
    <row r="39" ht="15" spans="1:14">
      <c r="A39" s="170"/>
      <c r="B39" s="170"/>
      <c r="C39" s="23">
        <f t="shared" ref="C39:C45" si="20">D40+1</f>
        <v>31</v>
      </c>
      <c r="D39" s="23">
        <f t="shared" ref="D39:D46" si="21">C39+E39-1</f>
        <v>31</v>
      </c>
      <c r="E39" s="154">
        <v>1</v>
      </c>
      <c r="F39" s="23" t="str">
        <f t="shared" ref="F39:F46" si="22">CONCATENATE(E39,"'h",K39)</f>
        <v>1'h0</v>
      </c>
      <c r="G39" s="138" t="s">
        <v>17</v>
      </c>
      <c r="H39" s="168" t="s">
        <v>18</v>
      </c>
      <c r="I39" s="168" t="s">
        <v>19</v>
      </c>
      <c r="J39" s="154">
        <v>0</v>
      </c>
      <c r="K39" s="23" t="str">
        <f t="shared" ref="K39:K44" si="23">UPPER(DEC2HEX((J39)))</f>
        <v>0</v>
      </c>
      <c r="L39" s="23">
        <f t="shared" ref="L39:L46" si="24">J39*(2^C39)</f>
        <v>0</v>
      </c>
      <c r="M39" s="225"/>
      <c r="N39" s="145"/>
    </row>
    <row r="40" ht="15" spans="1:14">
      <c r="A40" s="170"/>
      <c r="B40" s="170"/>
      <c r="C40" s="23">
        <f t="shared" si="20"/>
        <v>24</v>
      </c>
      <c r="D40" s="23">
        <f t="shared" si="21"/>
        <v>30</v>
      </c>
      <c r="E40" s="154">
        <v>7</v>
      </c>
      <c r="F40" s="23" t="str">
        <f t="shared" si="22"/>
        <v>7'h0</v>
      </c>
      <c r="G40" s="154" t="s">
        <v>20</v>
      </c>
      <c r="H40" s="204" t="s">
        <v>378</v>
      </c>
      <c r="I40" s="204" t="s">
        <v>22</v>
      </c>
      <c r="J40" s="154">
        <v>0</v>
      </c>
      <c r="K40" s="23" t="str">
        <f t="shared" si="23"/>
        <v>0</v>
      </c>
      <c r="L40" s="23">
        <f t="shared" si="24"/>
        <v>0</v>
      </c>
      <c r="M40" s="225"/>
      <c r="N40" s="38" t="s">
        <v>23</v>
      </c>
    </row>
    <row r="41" ht="15" spans="1:14">
      <c r="A41" s="170"/>
      <c r="B41" s="170"/>
      <c r="C41" s="23">
        <f t="shared" si="20"/>
        <v>23</v>
      </c>
      <c r="D41" s="23">
        <f t="shared" si="21"/>
        <v>23</v>
      </c>
      <c r="E41" s="154">
        <v>1</v>
      </c>
      <c r="F41" s="23" t="str">
        <f t="shared" si="22"/>
        <v>1'h0</v>
      </c>
      <c r="G41" s="154" t="s">
        <v>20</v>
      </c>
      <c r="H41" s="168" t="s">
        <v>18</v>
      </c>
      <c r="I41" s="168" t="s">
        <v>19</v>
      </c>
      <c r="J41" s="154">
        <v>0</v>
      </c>
      <c r="K41" s="23" t="str">
        <f t="shared" si="23"/>
        <v>0</v>
      </c>
      <c r="L41" s="23">
        <f t="shared" si="24"/>
        <v>0</v>
      </c>
      <c r="M41" s="225"/>
      <c r="N41" s="38"/>
    </row>
    <row r="42" ht="15" spans="1:14">
      <c r="A42" s="146"/>
      <c r="B42" s="146"/>
      <c r="C42" s="23">
        <f t="shared" si="20"/>
        <v>16</v>
      </c>
      <c r="D42" s="23">
        <f t="shared" si="21"/>
        <v>22</v>
      </c>
      <c r="E42" s="154">
        <v>7</v>
      </c>
      <c r="F42" s="23" t="str">
        <f t="shared" si="22"/>
        <v>7'h0</v>
      </c>
      <c r="G42" s="154" t="s">
        <v>20</v>
      </c>
      <c r="H42" s="204" t="s">
        <v>379</v>
      </c>
      <c r="I42" s="204" t="s">
        <v>22</v>
      </c>
      <c r="J42" s="154">
        <v>0</v>
      </c>
      <c r="K42" s="23" t="str">
        <f t="shared" si="23"/>
        <v>0</v>
      </c>
      <c r="L42" s="23">
        <f t="shared" si="24"/>
        <v>0</v>
      </c>
      <c r="M42" s="225"/>
      <c r="N42" s="38"/>
    </row>
    <row r="43" ht="15" spans="1:14">
      <c r="A43" s="146"/>
      <c r="B43" s="146"/>
      <c r="C43" s="23">
        <f t="shared" si="20"/>
        <v>15</v>
      </c>
      <c r="D43" s="23">
        <f t="shared" si="21"/>
        <v>15</v>
      </c>
      <c r="E43" s="154">
        <v>1</v>
      </c>
      <c r="F43" s="23" t="str">
        <f t="shared" si="22"/>
        <v>1'h0</v>
      </c>
      <c r="G43" s="138" t="s">
        <v>20</v>
      </c>
      <c r="H43" s="204" t="s">
        <v>18</v>
      </c>
      <c r="I43" s="204" t="s">
        <v>19</v>
      </c>
      <c r="J43" s="154">
        <v>0</v>
      </c>
      <c r="K43" s="23" t="str">
        <f t="shared" si="23"/>
        <v>0</v>
      </c>
      <c r="L43" s="23">
        <f t="shared" si="24"/>
        <v>0</v>
      </c>
      <c r="M43" s="225"/>
      <c r="N43" s="38"/>
    </row>
    <row r="44" ht="15" spans="1:14">
      <c r="A44" s="146"/>
      <c r="B44" s="146"/>
      <c r="C44" s="23">
        <f t="shared" si="20"/>
        <v>8</v>
      </c>
      <c r="D44" s="23">
        <f t="shared" si="21"/>
        <v>14</v>
      </c>
      <c r="E44" s="154">
        <v>7</v>
      </c>
      <c r="F44" s="23" t="str">
        <f t="shared" si="22"/>
        <v>7'h0</v>
      </c>
      <c r="G44" s="154" t="s">
        <v>20</v>
      </c>
      <c r="H44" s="204" t="s">
        <v>380</v>
      </c>
      <c r="I44" s="204" t="s">
        <v>22</v>
      </c>
      <c r="J44" s="154">
        <v>0</v>
      </c>
      <c r="K44" s="23" t="str">
        <f t="shared" si="23"/>
        <v>0</v>
      </c>
      <c r="L44" s="23">
        <f t="shared" si="24"/>
        <v>0</v>
      </c>
      <c r="M44" s="225"/>
      <c r="N44" s="38"/>
    </row>
    <row r="45" ht="15" spans="1:14">
      <c r="A45" s="146"/>
      <c r="B45" s="146"/>
      <c r="C45" s="23">
        <f t="shared" si="20"/>
        <v>7</v>
      </c>
      <c r="D45" s="23">
        <f t="shared" si="21"/>
        <v>7</v>
      </c>
      <c r="E45" s="154">
        <v>1</v>
      </c>
      <c r="F45" s="23" t="str">
        <f t="shared" si="22"/>
        <v>1'h0</v>
      </c>
      <c r="G45" s="154" t="s">
        <v>20</v>
      </c>
      <c r="H45" s="204" t="s">
        <v>18</v>
      </c>
      <c r="I45" s="204" t="s">
        <v>19</v>
      </c>
      <c r="J45" s="154">
        <v>0</v>
      </c>
      <c r="K45" s="23">
        <v>0</v>
      </c>
      <c r="L45" s="23">
        <f t="shared" si="24"/>
        <v>0</v>
      </c>
      <c r="M45" s="225"/>
      <c r="N45" s="38"/>
    </row>
    <row r="46" ht="15" spans="1:14">
      <c r="A46" s="146"/>
      <c r="B46" s="146"/>
      <c r="C46" s="23">
        <f>E38-32</f>
        <v>0</v>
      </c>
      <c r="D46" s="23">
        <f t="shared" si="21"/>
        <v>6</v>
      </c>
      <c r="E46" s="154">
        <v>7</v>
      </c>
      <c r="F46" s="23" t="str">
        <f t="shared" si="22"/>
        <v>7'h0</v>
      </c>
      <c r="G46" s="154" t="s">
        <v>20</v>
      </c>
      <c r="H46" s="204" t="s">
        <v>381</v>
      </c>
      <c r="I46" s="204" t="s">
        <v>22</v>
      </c>
      <c r="J46" s="154">
        <v>0</v>
      </c>
      <c r="K46" s="23">
        <v>0</v>
      </c>
      <c r="L46" s="23">
        <f t="shared" si="24"/>
        <v>0</v>
      </c>
      <c r="M46" s="225"/>
      <c r="N46" s="38"/>
    </row>
    <row r="47" ht="15" spans="1:14">
      <c r="A47" s="44" t="s">
        <v>356</v>
      </c>
      <c r="B47" s="44" t="s">
        <v>50</v>
      </c>
      <c r="C47" s="143"/>
      <c r="D47" s="143"/>
      <c r="E47" s="143">
        <f>SUM(E48:E55)</f>
        <v>32</v>
      </c>
      <c r="F47" s="10" t="str">
        <f>CONCATENATE("32'h",K47)</f>
        <v>32'h00000000</v>
      </c>
      <c r="G47" s="10"/>
      <c r="H47" s="147" t="s">
        <v>382</v>
      </c>
      <c r="I47" s="147"/>
      <c r="J47" s="143"/>
      <c r="K47" s="143" t="str">
        <f>UPPER(DEC2HEX(L47,8))</f>
        <v>00000000</v>
      </c>
      <c r="L47" s="143">
        <f>SUM(L48:L55)</f>
        <v>0</v>
      </c>
      <c r="M47" s="225" t="s">
        <v>16</v>
      </c>
      <c r="N47" s="145"/>
    </row>
    <row r="48" ht="15" spans="1:14">
      <c r="A48" s="170"/>
      <c r="B48" s="170"/>
      <c r="C48" s="23">
        <f t="shared" ref="C48:C54" si="25">D49+1</f>
        <v>31</v>
      </c>
      <c r="D48" s="23">
        <f t="shared" ref="D48:D55" si="26">C48+E48-1</f>
        <v>31</v>
      </c>
      <c r="E48" s="154">
        <v>1</v>
      </c>
      <c r="F48" s="23" t="str">
        <f t="shared" ref="F48:F55" si="27">CONCATENATE(E48,"'h",K48)</f>
        <v>1'h0</v>
      </c>
      <c r="G48" s="138" t="s">
        <v>17</v>
      </c>
      <c r="H48" s="168" t="s">
        <v>18</v>
      </c>
      <c r="I48" s="168" t="s">
        <v>19</v>
      </c>
      <c r="J48" s="154">
        <v>0</v>
      </c>
      <c r="K48" s="23" t="str">
        <f t="shared" ref="K48:K53" si="28">UPPER(DEC2HEX((J48)))</f>
        <v>0</v>
      </c>
      <c r="L48" s="23">
        <f t="shared" ref="L48:L55" si="29">J48*(2^C48)</f>
        <v>0</v>
      </c>
      <c r="M48" s="225"/>
      <c r="N48" s="145"/>
    </row>
    <row r="49" ht="15" spans="1:14">
      <c r="A49" s="170"/>
      <c r="B49" s="170"/>
      <c r="C49" s="23">
        <f t="shared" si="25"/>
        <v>24</v>
      </c>
      <c r="D49" s="23">
        <f t="shared" si="26"/>
        <v>30</v>
      </c>
      <c r="E49" s="154">
        <v>7</v>
      </c>
      <c r="F49" s="23" t="str">
        <f t="shared" si="27"/>
        <v>7'h0</v>
      </c>
      <c r="G49" s="154" t="s">
        <v>20</v>
      </c>
      <c r="H49" s="204" t="s">
        <v>383</v>
      </c>
      <c r="I49" s="204" t="s">
        <v>22</v>
      </c>
      <c r="J49" s="154">
        <v>0</v>
      </c>
      <c r="K49" s="23" t="str">
        <f t="shared" si="28"/>
        <v>0</v>
      </c>
      <c r="L49" s="23">
        <f t="shared" si="29"/>
        <v>0</v>
      </c>
      <c r="M49" s="225"/>
      <c r="N49" s="38" t="s">
        <v>23</v>
      </c>
    </row>
    <row r="50" ht="15" spans="1:14">
      <c r="A50" s="170"/>
      <c r="B50" s="170"/>
      <c r="C50" s="23">
        <f t="shared" si="25"/>
        <v>23</v>
      </c>
      <c r="D50" s="23">
        <f t="shared" si="26"/>
        <v>23</v>
      </c>
      <c r="E50" s="154">
        <v>1</v>
      </c>
      <c r="F50" s="23" t="str">
        <f t="shared" si="27"/>
        <v>1'h0</v>
      </c>
      <c r="G50" s="154" t="s">
        <v>20</v>
      </c>
      <c r="H50" s="168" t="s">
        <v>18</v>
      </c>
      <c r="I50" s="168" t="s">
        <v>19</v>
      </c>
      <c r="J50" s="154">
        <v>0</v>
      </c>
      <c r="K50" s="23" t="str">
        <f t="shared" si="28"/>
        <v>0</v>
      </c>
      <c r="L50" s="23">
        <f t="shared" si="29"/>
        <v>0</v>
      </c>
      <c r="M50" s="225"/>
      <c r="N50" s="38"/>
    </row>
    <row r="51" ht="15" spans="1:14">
      <c r="A51" s="146"/>
      <c r="B51" s="146"/>
      <c r="C51" s="23">
        <f t="shared" si="25"/>
        <v>16</v>
      </c>
      <c r="D51" s="23">
        <f t="shared" si="26"/>
        <v>22</v>
      </c>
      <c r="E51" s="154">
        <v>7</v>
      </c>
      <c r="F51" s="23" t="str">
        <f t="shared" si="27"/>
        <v>7'h0</v>
      </c>
      <c r="G51" s="154" t="s">
        <v>20</v>
      </c>
      <c r="H51" s="204" t="s">
        <v>384</v>
      </c>
      <c r="I51" s="204" t="s">
        <v>22</v>
      </c>
      <c r="J51" s="154">
        <v>0</v>
      </c>
      <c r="K51" s="23" t="str">
        <f t="shared" si="28"/>
        <v>0</v>
      </c>
      <c r="L51" s="23">
        <f t="shared" si="29"/>
        <v>0</v>
      </c>
      <c r="M51" s="225"/>
      <c r="N51" s="38"/>
    </row>
    <row r="52" ht="15" spans="1:14">
      <c r="A52" s="146"/>
      <c r="B52" s="146"/>
      <c r="C52" s="23">
        <f t="shared" si="25"/>
        <v>15</v>
      </c>
      <c r="D52" s="23">
        <f t="shared" si="26"/>
        <v>15</v>
      </c>
      <c r="E52" s="154">
        <v>1</v>
      </c>
      <c r="F52" s="23" t="str">
        <f t="shared" si="27"/>
        <v>1'h0</v>
      </c>
      <c r="G52" s="138" t="s">
        <v>20</v>
      </c>
      <c r="H52" s="204" t="s">
        <v>18</v>
      </c>
      <c r="I52" s="204" t="s">
        <v>19</v>
      </c>
      <c r="J52" s="154">
        <v>0</v>
      </c>
      <c r="K52" s="23" t="str">
        <f t="shared" si="28"/>
        <v>0</v>
      </c>
      <c r="L52" s="23">
        <f t="shared" si="29"/>
        <v>0</v>
      </c>
      <c r="M52" s="225"/>
      <c r="N52" s="38"/>
    </row>
    <row r="53" ht="15" spans="1:14">
      <c r="A53" s="146"/>
      <c r="B53" s="146"/>
      <c r="C53" s="23">
        <f t="shared" si="25"/>
        <v>8</v>
      </c>
      <c r="D53" s="23">
        <f t="shared" si="26"/>
        <v>14</v>
      </c>
      <c r="E53" s="154">
        <v>7</v>
      </c>
      <c r="F53" s="23" t="str">
        <f t="shared" si="27"/>
        <v>7'h0</v>
      </c>
      <c r="G53" s="154" t="s">
        <v>20</v>
      </c>
      <c r="H53" s="204" t="s">
        <v>385</v>
      </c>
      <c r="I53" s="204" t="s">
        <v>22</v>
      </c>
      <c r="J53" s="154">
        <v>0</v>
      </c>
      <c r="K53" s="23" t="str">
        <f t="shared" si="28"/>
        <v>0</v>
      </c>
      <c r="L53" s="23">
        <f t="shared" si="29"/>
        <v>0</v>
      </c>
      <c r="M53" s="225"/>
      <c r="N53" s="38"/>
    </row>
    <row r="54" ht="15" spans="1:14">
      <c r="A54" s="146"/>
      <c r="B54" s="146"/>
      <c r="C54" s="23">
        <f t="shared" si="25"/>
        <v>7</v>
      </c>
      <c r="D54" s="23">
        <f t="shared" si="26"/>
        <v>7</v>
      </c>
      <c r="E54" s="154">
        <v>1</v>
      </c>
      <c r="F54" s="23" t="str">
        <f t="shared" si="27"/>
        <v>1'h0</v>
      </c>
      <c r="G54" s="154" t="s">
        <v>20</v>
      </c>
      <c r="H54" s="204" t="s">
        <v>18</v>
      </c>
      <c r="I54" s="204" t="s">
        <v>19</v>
      </c>
      <c r="J54" s="154">
        <v>0</v>
      </c>
      <c r="K54" s="23">
        <v>0</v>
      </c>
      <c r="L54" s="23">
        <f t="shared" si="29"/>
        <v>0</v>
      </c>
      <c r="M54" s="225"/>
      <c r="N54" s="38"/>
    </row>
    <row r="55" ht="15" spans="1:14">
      <c r="A55" s="146"/>
      <c r="B55" s="146"/>
      <c r="C55" s="23">
        <f>E47-32</f>
        <v>0</v>
      </c>
      <c r="D55" s="23">
        <f t="shared" si="26"/>
        <v>6</v>
      </c>
      <c r="E55" s="154">
        <v>7</v>
      </c>
      <c r="F55" s="23" t="str">
        <f t="shared" si="27"/>
        <v>7'h0</v>
      </c>
      <c r="G55" s="154" t="s">
        <v>20</v>
      </c>
      <c r="H55" s="204" t="s">
        <v>386</v>
      </c>
      <c r="I55" s="204" t="s">
        <v>22</v>
      </c>
      <c r="J55" s="154">
        <v>0</v>
      </c>
      <c r="K55" s="23">
        <v>0</v>
      </c>
      <c r="L55" s="23">
        <f t="shared" si="29"/>
        <v>0</v>
      </c>
      <c r="M55" s="225"/>
      <c r="N55" s="38"/>
    </row>
    <row r="56" ht="15" spans="1:14">
      <c r="A56" s="44" t="s">
        <v>356</v>
      </c>
      <c r="B56" s="44" t="s">
        <v>56</v>
      </c>
      <c r="C56" s="143"/>
      <c r="D56" s="143"/>
      <c r="E56" s="143">
        <f>SUM(E57:E64)</f>
        <v>32</v>
      </c>
      <c r="F56" s="10" t="str">
        <f>CONCATENATE("32'h",K56)</f>
        <v>32'h00000000</v>
      </c>
      <c r="G56" s="10"/>
      <c r="H56" s="147" t="s">
        <v>387</v>
      </c>
      <c r="I56" s="147"/>
      <c r="J56" s="143"/>
      <c r="K56" s="143" t="str">
        <f>UPPER(DEC2HEX(L56,8))</f>
        <v>00000000</v>
      </c>
      <c r="L56" s="143">
        <f>SUM(L57:L64)</f>
        <v>0</v>
      </c>
      <c r="M56" s="225" t="s">
        <v>16</v>
      </c>
      <c r="N56" s="145"/>
    </row>
    <row r="57" ht="15" spans="1:14">
      <c r="A57" s="170"/>
      <c r="B57" s="170"/>
      <c r="C57" s="23">
        <f t="shared" ref="C57:C63" si="30">D58+1</f>
        <v>31</v>
      </c>
      <c r="D57" s="23">
        <f t="shared" ref="D57:D64" si="31">C57+E57-1</f>
        <v>31</v>
      </c>
      <c r="E57" s="154">
        <v>1</v>
      </c>
      <c r="F57" s="23" t="str">
        <f t="shared" ref="F57:F64" si="32">CONCATENATE(E57,"'h",K57)</f>
        <v>1'h0</v>
      </c>
      <c r="G57" s="138" t="s">
        <v>17</v>
      </c>
      <c r="H57" s="168" t="s">
        <v>18</v>
      </c>
      <c r="I57" s="168" t="s">
        <v>19</v>
      </c>
      <c r="J57" s="154">
        <v>0</v>
      </c>
      <c r="K57" s="23" t="str">
        <f t="shared" ref="K57:K62" si="33">UPPER(DEC2HEX((J57)))</f>
        <v>0</v>
      </c>
      <c r="L57" s="23">
        <f t="shared" ref="L57:L64" si="34">J57*(2^C57)</f>
        <v>0</v>
      </c>
      <c r="M57" s="225"/>
      <c r="N57" s="145"/>
    </row>
    <row r="58" ht="15" spans="1:14">
      <c r="A58" s="170"/>
      <c r="B58" s="170"/>
      <c r="C58" s="23">
        <f t="shared" si="30"/>
        <v>24</v>
      </c>
      <c r="D58" s="23">
        <f t="shared" si="31"/>
        <v>30</v>
      </c>
      <c r="E58" s="154">
        <v>7</v>
      </c>
      <c r="F58" s="23" t="str">
        <f t="shared" si="32"/>
        <v>7'h0</v>
      </c>
      <c r="G58" s="154" t="s">
        <v>20</v>
      </c>
      <c r="H58" s="204" t="s">
        <v>388</v>
      </c>
      <c r="I58" s="204" t="s">
        <v>22</v>
      </c>
      <c r="J58" s="154">
        <v>0</v>
      </c>
      <c r="K58" s="23" t="str">
        <f t="shared" si="33"/>
        <v>0</v>
      </c>
      <c r="L58" s="23">
        <f t="shared" si="34"/>
        <v>0</v>
      </c>
      <c r="M58" s="225"/>
      <c r="N58" s="38" t="s">
        <v>23</v>
      </c>
    </row>
    <row r="59" ht="15" spans="1:14">
      <c r="A59" s="170"/>
      <c r="B59" s="170"/>
      <c r="C59" s="23">
        <f t="shared" si="30"/>
        <v>23</v>
      </c>
      <c r="D59" s="23">
        <f t="shared" si="31"/>
        <v>23</v>
      </c>
      <c r="E59" s="154">
        <v>1</v>
      </c>
      <c r="F59" s="23" t="str">
        <f t="shared" si="32"/>
        <v>1'h0</v>
      </c>
      <c r="G59" s="154" t="s">
        <v>20</v>
      </c>
      <c r="H59" s="168" t="s">
        <v>18</v>
      </c>
      <c r="I59" s="168" t="s">
        <v>19</v>
      </c>
      <c r="J59" s="154">
        <v>0</v>
      </c>
      <c r="K59" s="23" t="str">
        <f t="shared" si="33"/>
        <v>0</v>
      </c>
      <c r="L59" s="23">
        <f t="shared" si="34"/>
        <v>0</v>
      </c>
      <c r="M59" s="225"/>
      <c r="N59" s="38"/>
    </row>
    <row r="60" ht="15" spans="1:14">
      <c r="A60" s="146"/>
      <c r="B60" s="146"/>
      <c r="C60" s="23">
        <f t="shared" si="30"/>
        <v>16</v>
      </c>
      <c r="D60" s="23">
        <f t="shared" si="31"/>
        <v>22</v>
      </c>
      <c r="E60" s="154">
        <v>7</v>
      </c>
      <c r="F60" s="23" t="str">
        <f t="shared" si="32"/>
        <v>7'h0</v>
      </c>
      <c r="G60" s="154" t="s">
        <v>20</v>
      </c>
      <c r="H60" s="204" t="s">
        <v>389</v>
      </c>
      <c r="I60" s="204" t="s">
        <v>22</v>
      </c>
      <c r="J60" s="154">
        <v>0</v>
      </c>
      <c r="K60" s="23" t="str">
        <f t="shared" si="33"/>
        <v>0</v>
      </c>
      <c r="L60" s="23">
        <f t="shared" si="34"/>
        <v>0</v>
      </c>
      <c r="M60" s="225"/>
      <c r="N60" s="38"/>
    </row>
    <row r="61" ht="15" spans="1:14">
      <c r="A61" s="146"/>
      <c r="B61" s="146"/>
      <c r="C61" s="23">
        <f t="shared" si="30"/>
        <v>15</v>
      </c>
      <c r="D61" s="23">
        <f t="shared" si="31"/>
        <v>15</v>
      </c>
      <c r="E61" s="154">
        <v>1</v>
      </c>
      <c r="F61" s="23" t="str">
        <f t="shared" si="32"/>
        <v>1'h0</v>
      </c>
      <c r="G61" s="138" t="s">
        <v>20</v>
      </c>
      <c r="H61" s="204" t="s">
        <v>18</v>
      </c>
      <c r="I61" s="204" t="s">
        <v>19</v>
      </c>
      <c r="J61" s="154">
        <v>0</v>
      </c>
      <c r="K61" s="23" t="str">
        <f t="shared" si="33"/>
        <v>0</v>
      </c>
      <c r="L61" s="23">
        <f t="shared" si="34"/>
        <v>0</v>
      </c>
      <c r="M61" s="225"/>
      <c r="N61" s="38"/>
    </row>
    <row r="62" ht="15" spans="1:14">
      <c r="A62" s="146"/>
      <c r="B62" s="146"/>
      <c r="C62" s="23">
        <f t="shared" si="30"/>
        <v>8</v>
      </c>
      <c r="D62" s="23">
        <f t="shared" si="31"/>
        <v>14</v>
      </c>
      <c r="E62" s="154">
        <v>7</v>
      </c>
      <c r="F62" s="23" t="str">
        <f t="shared" si="32"/>
        <v>7'h0</v>
      </c>
      <c r="G62" s="154" t="s">
        <v>20</v>
      </c>
      <c r="H62" s="204" t="s">
        <v>390</v>
      </c>
      <c r="I62" s="204" t="s">
        <v>22</v>
      </c>
      <c r="J62" s="154">
        <v>0</v>
      </c>
      <c r="K62" s="23" t="str">
        <f t="shared" si="33"/>
        <v>0</v>
      </c>
      <c r="L62" s="23">
        <f t="shared" si="34"/>
        <v>0</v>
      </c>
      <c r="M62" s="225"/>
      <c r="N62" s="38"/>
    </row>
    <row r="63" ht="15" spans="1:14">
      <c r="A63" s="146"/>
      <c r="B63" s="146"/>
      <c r="C63" s="23">
        <f t="shared" si="30"/>
        <v>7</v>
      </c>
      <c r="D63" s="23">
        <f t="shared" si="31"/>
        <v>7</v>
      </c>
      <c r="E63" s="154">
        <v>1</v>
      </c>
      <c r="F63" s="23" t="str">
        <f t="shared" si="32"/>
        <v>1'h0</v>
      </c>
      <c r="G63" s="154" t="s">
        <v>20</v>
      </c>
      <c r="H63" s="204" t="s">
        <v>18</v>
      </c>
      <c r="I63" s="204" t="s">
        <v>19</v>
      </c>
      <c r="J63" s="154">
        <v>0</v>
      </c>
      <c r="K63" s="23">
        <v>0</v>
      </c>
      <c r="L63" s="23">
        <f t="shared" si="34"/>
        <v>0</v>
      </c>
      <c r="M63" s="225"/>
      <c r="N63" s="38"/>
    </row>
    <row r="64" ht="15" spans="1:14">
      <c r="A64" s="146"/>
      <c r="B64" s="146"/>
      <c r="C64" s="23">
        <f>E56-32</f>
        <v>0</v>
      </c>
      <c r="D64" s="23">
        <f t="shared" si="31"/>
        <v>6</v>
      </c>
      <c r="E64" s="154">
        <v>7</v>
      </c>
      <c r="F64" s="23" t="str">
        <f t="shared" si="32"/>
        <v>7'h0</v>
      </c>
      <c r="G64" s="154" t="s">
        <v>20</v>
      </c>
      <c r="H64" s="204" t="s">
        <v>391</v>
      </c>
      <c r="I64" s="204" t="s">
        <v>22</v>
      </c>
      <c r="J64" s="154">
        <v>0</v>
      </c>
      <c r="K64" s="23">
        <v>0</v>
      </c>
      <c r="L64" s="23">
        <f t="shared" si="34"/>
        <v>0</v>
      </c>
      <c r="M64" s="225"/>
      <c r="N64" s="38"/>
    </row>
    <row r="65" ht="15" spans="1:14">
      <c r="A65" s="44" t="s">
        <v>356</v>
      </c>
      <c r="B65" s="44" t="s">
        <v>62</v>
      </c>
      <c r="C65" s="143"/>
      <c r="D65" s="143"/>
      <c r="E65" s="143">
        <f>SUM(E66:E73)</f>
        <v>32</v>
      </c>
      <c r="F65" s="10" t="str">
        <f>CONCATENATE("32'h",K65)</f>
        <v>32'h00000000</v>
      </c>
      <c r="G65" s="10"/>
      <c r="H65" s="147" t="s">
        <v>392</v>
      </c>
      <c r="I65" s="147"/>
      <c r="J65" s="143"/>
      <c r="K65" s="143" t="str">
        <f>UPPER(DEC2HEX(L65,8))</f>
        <v>00000000</v>
      </c>
      <c r="L65" s="143">
        <f>SUM(L66:L73)</f>
        <v>0</v>
      </c>
      <c r="M65" s="225" t="s">
        <v>16</v>
      </c>
      <c r="N65" s="145"/>
    </row>
    <row r="66" ht="15" spans="1:14">
      <c r="A66" s="170"/>
      <c r="B66" s="170"/>
      <c r="C66" s="23">
        <f t="shared" ref="C66:C72" si="35">D67+1</f>
        <v>31</v>
      </c>
      <c r="D66" s="23">
        <f t="shared" ref="D66:D73" si="36">C66+E66-1</f>
        <v>31</v>
      </c>
      <c r="E66" s="154">
        <v>1</v>
      </c>
      <c r="F66" s="23" t="str">
        <f t="shared" ref="F66:F73" si="37">CONCATENATE(E66,"'h",K66)</f>
        <v>1'h0</v>
      </c>
      <c r="G66" s="138" t="s">
        <v>17</v>
      </c>
      <c r="H66" s="168" t="s">
        <v>18</v>
      </c>
      <c r="I66" s="168" t="s">
        <v>19</v>
      </c>
      <c r="J66" s="154">
        <v>0</v>
      </c>
      <c r="K66" s="23" t="str">
        <f t="shared" ref="K66:K71" si="38">UPPER(DEC2HEX((J66)))</f>
        <v>0</v>
      </c>
      <c r="L66" s="23">
        <f t="shared" ref="L66:L73" si="39">J66*(2^C66)</f>
        <v>0</v>
      </c>
      <c r="M66" s="225"/>
      <c r="N66" s="145"/>
    </row>
    <row r="67" ht="15" spans="1:14">
      <c r="A67" s="170"/>
      <c r="B67" s="170"/>
      <c r="C67" s="23">
        <f t="shared" si="35"/>
        <v>24</v>
      </c>
      <c r="D67" s="23">
        <f t="shared" si="36"/>
        <v>30</v>
      </c>
      <c r="E67" s="154">
        <v>7</v>
      </c>
      <c r="F67" s="23" t="str">
        <f t="shared" si="37"/>
        <v>7'h0</v>
      </c>
      <c r="G67" s="154" t="s">
        <v>20</v>
      </c>
      <c r="H67" s="204" t="s">
        <v>393</v>
      </c>
      <c r="I67" s="204" t="s">
        <v>22</v>
      </c>
      <c r="J67" s="154">
        <v>0</v>
      </c>
      <c r="K67" s="23" t="str">
        <f t="shared" si="38"/>
        <v>0</v>
      </c>
      <c r="L67" s="23">
        <f t="shared" si="39"/>
        <v>0</v>
      </c>
      <c r="M67" s="225"/>
      <c r="N67" s="38" t="s">
        <v>23</v>
      </c>
    </row>
    <row r="68" ht="15" spans="1:14">
      <c r="A68" s="170"/>
      <c r="B68" s="170"/>
      <c r="C68" s="23">
        <f t="shared" si="35"/>
        <v>23</v>
      </c>
      <c r="D68" s="23">
        <f t="shared" si="36"/>
        <v>23</v>
      </c>
      <c r="E68" s="154">
        <v>1</v>
      </c>
      <c r="F68" s="23" t="str">
        <f t="shared" si="37"/>
        <v>1'h0</v>
      </c>
      <c r="G68" s="154" t="s">
        <v>20</v>
      </c>
      <c r="H68" s="168" t="s">
        <v>18</v>
      </c>
      <c r="I68" s="168" t="s">
        <v>19</v>
      </c>
      <c r="J68" s="154">
        <v>0</v>
      </c>
      <c r="K68" s="23" t="str">
        <f t="shared" si="38"/>
        <v>0</v>
      </c>
      <c r="L68" s="23">
        <f t="shared" si="39"/>
        <v>0</v>
      </c>
      <c r="M68" s="225"/>
      <c r="N68" s="38"/>
    </row>
    <row r="69" ht="15" spans="1:14">
      <c r="A69" s="146"/>
      <c r="B69" s="146"/>
      <c r="C69" s="23">
        <f t="shared" si="35"/>
        <v>16</v>
      </c>
      <c r="D69" s="23">
        <f t="shared" si="36"/>
        <v>22</v>
      </c>
      <c r="E69" s="154">
        <v>7</v>
      </c>
      <c r="F69" s="23" t="str">
        <f t="shared" si="37"/>
        <v>7'h0</v>
      </c>
      <c r="G69" s="154" t="s">
        <v>20</v>
      </c>
      <c r="H69" s="204" t="s">
        <v>394</v>
      </c>
      <c r="I69" s="204" t="s">
        <v>22</v>
      </c>
      <c r="J69" s="154">
        <v>0</v>
      </c>
      <c r="K69" s="23" t="str">
        <f t="shared" si="38"/>
        <v>0</v>
      </c>
      <c r="L69" s="23">
        <f t="shared" si="39"/>
        <v>0</v>
      </c>
      <c r="M69" s="225"/>
      <c r="N69" s="38"/>
    </row>
    <row r="70" ht="15" spans="1:14">
      <c r="A70" s="146"/>
      <c r="B70" s="146"/>
      <c r="C70" s="23">
        <f t="shared" si="35"/>
        <v>15</v>
      </c>
      <c r="D70" s="23">
        <f t="shared" si="36"/>
        <v>15</v>
      </c>
      <c r="E70" s="154">
        <v>1</v>
      </c>
      <c r="F70" s="23" t="str">
        <f t="shared" si="37"/>
        <v>1'h0</v>
      </c>
      <c r="G70" s="138" t="s">
        <v>20</v>
      </c>
      <c r="H70" s="204" t="s">
        <v>18</v>
      </c>
      <c r="I70" s="204" t="s">
        <v>19</v>
      </c>
      <c r="J70" s="154">
        <v>0</v>
      </c>
      <c r="K70" s="23" t="str">
        <f t="shared" si="38"/>
        <v>0</v>
      </c>
      <c r="L70" s="23">
        <f t="shared" si="39"/>
        <v>0</v>
      </c>
      <c r="M70" s="225"/>
      <c r="N70" s="38"/>
    </row>
    <row r="71" ht="15" spans="1:14">
      <c r="A71" s="146"/>
      <c r="B71" s="146"/>
      <c r="C71" s="23">
        <f t="shared" si="35"/>
        <v>8</v>
      </c>
      <c r="D71" s="23">
        <f t="shared" si="36"/>
        <v>14</v>
      </c>
      <c r="E71" s="154">
        <v>7</v>
      </c>
      <c r="F71" s="23" t="str">
        <f t="shared" si="37"/>
        <v>7'h0</v>
      </c>
      <c r="G71" s="154" t="s">
        <v>20</v>
      </c>
      <c r="H71" s="204" t="s">
        <v>395</v>
      </c>
      <c r="I71" s="204" t="s">
        <v>22</v>
      </c>
      <c r="J71" s="154">
        <v>0</v>
      </c>
      <c r="K71" s="23" t="str">
        <f t="shared" si="38"/>
        <v>0</v>
      </c>
      <c r="L71" s="23">
        <f t="shared" si="39"/>
        <v>0</v>
      </c>
      <c r="M71" s="225"/>
      <c r="N71" s="38"/>
    </row>
    <row r="72" ht="15" spans="1:14">
      <c r="A72" s="146"/>
      <c r="B72" s="146"/>
      <c r="C72" s="23">
        <f t="shared" si="35"/>
        <v>7</v>
      </c>
      <c r="D72" s="23">
        <f t="shared" si="36"/>
        <v>7</v>
      </c>
      <c r="E72" s="154">
        <v>1</v>
      </c>
      <c r="F72" s="23" t="str">
        <f t="shared" si="37"/>
        <v>1'h0</v>
      </c>
      <c r="G72" s="154" t="s">
        <v>20</v>
      </c>
      <c r="H72" s="204" t="s">
        <v>18</v>
      </c>
      <c r="I72" s="204" t="s">
        <v>19</v>
      </c>
      <c r="J72" s="154">
        <v>0</v>
      </c>
      <c r="K72" s="23">
        <v>0</v>
      </c>
      <c r="L72" s="23">
        <f t="shared" si="39"/>
        <v>0</v>
      </c>
      <c r="M72" s="225"/>
      <c r="N72" s="38"/>
    </row>
    <row r="73" ht="15" spans="1:14">
      <c r="A73" s="146"/>
      <c r="B73" s="146"/>
      <c r="C73" s="23">
        <f>E65-32</f>
        <v>0</v>
      </c>
      <c r="D73" s="23">
        <f t="shared" si="36"/>
        <v>6</v>
      </c>
      <c r="E73" s="154">
        <v>7</v>
      </c>
      <c r="F73" s="23" t="str">
        <f t="shared" si="37"/>
        <v>7'h0</v>
      </c>
      <c r="G73" s="154" t="s">
        <v>20</v>
      </c>
      <c r="H73" s="204" t="s">
        <v>396</v>
      </c>
      <c r="I73" s="204" t="s">
        <v>22</v>
      </c>
      <c r="J73" s="154">
        <v>0</v>
      </c>
      <c r="K73" s="23">
        <v>0</v>
      </c>
      <c r="L73" s="23">
        <f t="shared" si="39"/>
        <v>0</v>
      </c>
      <c r="M73" s="225"/>
      <c r="N73" s="38"/>
    </row>
    <row r="74" ht="15" spans="1:14">
      <c r="A74" s="44" t="s">
        <v>356</v>
      </c>
      <c r="B74" s="44" t="s">
        <v>68</v>
      </c>
      <c r="C74" s="143"/>
      <c r="D74" s="143"/>
      <c r="E74" s="143">
        <f>SUM(E75:E82)</f>
        <v>32</v>
      </c>
      <c r="F74" s="10" t="str">
        <f>CONCATENATE("32'h",K74)</f>
        <v>32'h00000000</v>
      </c>
      <c r="G74" s="10"/>
      <c r="H74" s="147" t="s">
        <v>397</v>
      </c>
      <c r="I74" s="147"/>
      <c r="J74" s="143"/>
      <c r="K74" s="143" t="str">
        <f>UPPER(DEC2HEX(L74,8))</f>
        <v>00000000</v>
      </c>
      <c r="L74" s="143">
        <f>SUM(L75:L82)</f>
        <v>0</v>
      </c>
      <c r="M74" s="225" t="s">
        <v>16</v>
      </c>
      <c r="N74" s="145"/>
    </row>
    <row r="75" ht="15" spans="1:14">
      <c r="A75" s="170"/>
      <c r="B75" s="170"/>
      <c r="C75" s="23">
        <f t="shared" ref="C75:C81" si="40">D76+1</f>
        <v>31</v>
      </c>
      <c r="D75" s="23">
        <f t="shared" ref="D75:D82" si="41">C75+E75-1</f>
        <v>31</v>
      </c>
      <c r="E75" s="154">
        <v>1</v>
      </c>
      <c r="F75" s="23" t="str">
        <f t="shared" ref="F75:F82" si="42">CONCATENATE(E75,"'h",K75)</f>
        <v>1'h0</v>
      </c>
      <c r="G75" s="138" t="s">
        <v>17</v>
      </c>
      <c r="H75" s="168" t="s">
        <v>18</v>
      </c>
      <c r="I75" s="168" t="s">
        <v>19</v>
      </c>
      <c r="J75" s="154">
        <v>0</v>
      </c>
      <c r="K75" s="23" t="str">
        <f t="shared" ref="K75:K80" si="43">UPPER(DEC2HEX((J75)))</f>
        <v>0</v>
      </c>
      <c r="L75" s="23">
        <f t="shared" ref="L75:L82" si="44">J75*(2^C75)</f>
        <v>0</v>
      </c>
      <c r="M75" s="225"/>
      <c r="N75" s="145"/>
    </row>
    <row r="76" ht="15" spans="1:14">
      <c r="A76" s="170"/>
      <c r="B76" s="170"/>
      <c r="C76" s="23">
        <f t="shared" si="40"/>
        <v>24</v>
      </c>
      <c r="D76" s="23">
        <f t="shared" si="41"/>
        <v>30</v>
      </c>
      <c r="E76" s="154">
        <v>7</v>
      </c>
      <c r="F76" s="23" t="str">
        <f t="shared" si="42"/>
        <v>7'h0</v>
      </c>
      <c r="G76" s="154" t="s">
        <v>20</v>
      </c>
      <c r="H76" s="204" t="s">
        <v>398</v>
      </c>
      <c r="I76" s="204" t="s">
        <v>22</v>
      </c>
      <c r="J76" s="154">
        <v>0</v>
      </c>
      <c r="K76" s="23" t="str">
        <f t="shared" si="43"/>
        <v>0</v>
      </c>
      <c r="L76" s="23">
        <f t="shared" si="44"/>
        <v>0</v>
      </c>
      <c r="M76" s="225"/>
      <c r="N76" s="38" t="s">
        <v>23</v>
      </c>
    </row>
    <row r="77" ht="15" spans="1:14">
      <c r="A77" s="170"/>
      <c r="B77" s="170"/>
      <c r="C77" s="23">
        <f t="shared" si="40"/>
        <v>23</v>
      </c>
      <c r="D77" s="23">
        <f t="shared" si="41"/>
        <v>23</v>
      </c>
      <c r="E77" s="154">
        <v>1</v>
      </c>
      <c r="F77" s="23" t="str">
        <f t="shared" si="42"/>
        <v>1'h0</v>
      </c>
      <c r="G77" s="154" t="s">
        <v>20</v>
      </c>
      <c r="H77" s="168" t="s">
        <v>18</v>
      </c>
      <c r="I77" s="168" t="s">
        <v>19</v>
      </c>
      <c r="J77" s="154">
        <v>0</v>
      </c>
      <c r="K77" s="23" t="str">
        <f t="shared" si="43"/>
        <v>0</v>
      </c>
      <c r="L77" s="23">
        <f t="shared" si="44"/>
        <v>0</v>
      </c>
      <c r="M77" s="225"/>
      <c r="N77" s="38"/>
    </row>
    <row r="78" ht="15" spans="1:14">
      <c r="A78" s="146"/>
      <c r="B78" s="146"/>
      <c r="C78" s="23">
        <f t="shared" si="40"/>
        <v>16</v>
      </c>
      <c r="D78" s="23">
        <f t="shared" si="41"/>
        <v>22</v>
      </c>
      <c r="E78" s="154">
        <v>7</v>
      </c>
      <c r="F78" s="23" t="str">
        <f t="shared" si="42"/>
        <v>7'h0</v>
      </c>
      <c r="G78" s="154" t="s">
        <v>20</v>
      </c>
      <c r="H78" s="204" t="s">
        <v>399</v>
      </c>
      <c r="I78" s="204" t="s">
        <v>22</v>
      </c>
      <c r="J78" s="154">
        <v>0</v>
      </c>
      <c r="K78" s="23" t="str">
        <f t="shared" si="43"/>
        <v>0</v>
      </c>
      <c r="L78" s="23">
        <f t="shared" si="44"/>
        <v>0</v>
      </c>
      <c r="M78" s="225"/>
      <c r="N78" s="38"/>
    </row>
    <row r="79" ht="15" spans="1:14">
      <c r="A79" s="146"/>
      <c r="B79" s="146"/>
      <c r="C79" s="23">
        <f t="shared" si="40"/>
        <v>15</v>
      </c>
      <c r="D79" s="23">
        <f t="shared" si="41"/>
        <v>15</v>
      </c>
      <c r="E79" s="154">
        <v>1</v>
      </c>
      <c r="F79" s="23" t="str">
        <f t="shared" si="42"/>
        <v>1'h0</v>
      </c>
      <c r="G79" s="138" t="s">
        <v>20</v>
      </c>
      <c r="H79" s="204" t="s">
        <v>18</v>
      </c>
      <c r="I79" s="204" t="s">
        <v>19</v>
      </c>
      <c r="J79" s="154">
        <v>0</v>
      </c>
      <c r="K79" s="23" t="str">
        <f t="shared" si="43"/>
        <v>0</v>
      </c>
      <c r="L79" s="23">
        <f t="shared" si="44"/>
        <v>0</v>
      </c>
      <c r="M79" s="225"/>
      <c r="N79" s="38"/>
    </row>
    <row r="80" ht="15" spans="1:14">
      <c r="A80" s="146"/>
      <c r="B80" s="146"/>
      <c r="C80" s="23">
        <f t="shared" si="40"/>
        <v>8</v>
      </c>
      <c r="D80" s="23">
        <f t="shared" si="41"/>
        <v>14</v>
      </c>
      <c r="E80" s="154">
        <v>7</v>
      </c>
      <c r="F80" s="23" t="str">
        <f t="shared" si="42"/>
        <v>7'h0</v>
      </c>
      <c r="G80" s="154" t="s">
        <v>20</v>
      </c>
      <c r="H80" s="204" t="s">
        <v>400</v>
      </c>
      <c r="I80" s="204" t="s">
        <v>22</v>
      </c>
      <c r="J80" s="154">
        <v>0</v>
      </c>
      <c r="K80" s="23" t="str">
        <f t="shared" si="43"/>
        <v>0</v>
      </c>
      <c r="L80" s="23">
        <f t="shared" si="44"/>
        <v>0</v>
      </c>
      <c r="M80" s="225"/>
      <c r="N80" s="38"/>
    </row>
    <row r="81" ht="15" spans="1:14">
      <c r="A81" s="146"/>
      <c r="B81" s="146"/>
      <c r="C81" s="23">
        <f t="shared" si="40"/>
        <v>7</v>
      </c>
      <c r="D81" s="23">
        <f t="shared" si="41"/>
        <v>7</v>
      </c>
      <c r="E81" s="154">
        <v>1</v>
      </c>
      <c r="F81" s="23" t="str">
        <f t="shared" si="42"/>
        <v>1'h0</v>
      </c>
      <c r="G81" s="154" t="s">
        <v>20</v>
      </c>
      <c r="H81" s="204" t="s">
        <v>18</v>
      </c>
      <c r="I81" s="204" t="s">
        <v>19</v>
      </c>
      <c r="J81" s="154">
        <v>0</v>
      </c>
      <c r="K81" s="23">
        <v>0</v>
      </c>
      <c r="L81" s="23">
        <f t="shared" si="44"/>
        <v>0</v>
      </c>
      <c r="M81" s="225"/>
      <c r="N81" s="38"/>
    </row>
    <row r="82" ht="15" spans="1:14">
      <c r="A82" s="146"/>
      <c r="B82" s="146"/>
      <c r="C82" s="23">
        <f>E74-32</f>
        <v>0</v>
      </c>
      <c r="D82" s="23">
        <f t="shared" si="41"/>
        <v>6</v>
      </c>
      <c r="E82" s="154">
        <v>7</v>
      </c>
      <c r="F82" s="23" t="str">
        <f t="shared" si="42"/>
        <v>7'h0</v>
      </c>
      <c r="G82" s="154" t="s">
        <v>20</v>
      </c>
      <c r="H82" s="204" t="s">
        <v>401</v>
      </c>
      <c r="I82" s="204" t="s">
        <v>22</v>
      </c>
      <c r="J82" s="154">
        <v>0</v>
      </c>
      <c r="K82" s="23">
        <v>0</v>
      </c>
      <c r="L82" s="23">
        <f t="shared" si="44"/>
        <v>0</v>
      </c>
      <c r="M82" s="225"/>
      <c r="N82" s="38"/>
    </row>
    <row r="83" ht="15" spans="1:14">
      <c r="A83" s="44" t="s">
        <v>356</v>
      </c>
      <c r="B83" s="44" t="s">
        <v>74</v>
      </c>
      <c r="C83" s="143"/>
      <c r="D83" s="143"/>
      <c r="E83" s="143">
        <f>SUM(E84:E91)</f>
        <v>32</v>
      </c>
      <c r="F83" s="10" t="str">
        <f>CONCATENATE("32'h",K83)</f>
        <v>32'h00000000</v>
      </c>
      <c r="G83" s="10"/>
      <c r="H83" s="147" t="s">
        <v>402</v>
      </c>
      <c r="I83" s="147"/>
      <c r="J83" s="143"/>
      <c r="K83" s="143" t="str">
        <f>UPPER(DEC2HEX(L83,8))</f>
        <v>00000000</v>
      </c>
      <c r="L83" s="143">
        <f>SUM(L84:L91)</f>
        <v>0</v>
      </c>
      <c r="M83" s="225" t="s">
        <v>16</v>
      </c>
      <c r="N83" s="145"/>
    </row>
    <row r="84" ht="15" spans="1:14">
      <c r="A84" s="170"/>
      <c r="B84" s="170"/>
      <c r="C84" s="23">
        <f t="shared" ref="C84:C90" si="45">D85+1</f>
        <v>31</v>
      </c>
      <c r="D84" s="23">
        <f t="shared" ref="D84:D91" si="46">C84+E84-1</f>
        <v>31</v>
      </c>
      <c r="E84" s="154">
        <v>1</v>
      </c>
      <c r="F84" s="23" t="str">
        <f t="shared" ref="F84:F91" si="47">CONCATENATE(E84,"'h",K84)</f>
        <v>1'h0</v>
      </c>
      <c r="G84" s="138" t="s">
        <v>17</v>
      </c>
      <c r="H84" s="168" t="s">
        <v>18</v>
      </c>
      <c r="I84" s="168" t="s">
        <v>19</v>
      </c>
      <c r="J84" s="154">
        <v>0</v>
      </c>
      <c r="K84" s="23" t="str">
        <f t="shared" ref="K84:K89" si="48">UPPER(DEC2HEX((J84)))</f>
        <v>0</v>
      </c>
      <c r="L84" s="23">
        <f t="shared" ref="L84:L91" si="49">J84*(2^C84)</f>
        <v>0</v>
      </c>
      <c r="M84" s="225"/>
      <c r="N84" s="145"/>
    </row>
    <row r="85" ht="15" spans="1:14">
      <c r="A85" s="170"/>
      <c r="B85" s="170"/>
      <c r="C85" s="23">
        <f t="shared" si="45"/>
        <v>24</v>
      </c>
      <c r="D85" s="23">
        <f t="shared" si="46"/>
        <v>30</v>
      </c>
      <c r="E85" s="154">
        <v>7</v>
      </c>
      <c r="F85" s="23" t="str">
        <f t="shared" si="47"/>
        <v>7'h0</v>
      </c>
      <c r="G85" s="154" t="s">
        <v>20</v>
      </c>
      <c r="H85" s="204" t="s">
        <v>403</v>
      </c>
      <c r="I85" s="204" t="s">
        <v>22</v>
      </c>
      <c r="J85" s="154">
        <v>0</v>
      </c>
      <c r="K85" s="23" t="str">
        <f t="shared" si="48"/>
        <v>0</v>
      </c>
      <c r="L85" s="23">
        <f t="shared" si="49"/>
        <v>0</v>
      </c>
      <c r="M85" s="225"/>
      <c r="N85" s="38" t="s">
        <v>23</v>
      </c>
    </row>
    <row r="86" ht="15" spans="1:14">
      <c r="A86" s="170"/>
      <c r="B86" s="170"/>
      <c r="C86" s="23">
        <f t="shared" si="45"/>
        <v>23</v>
      </c>
      <c r="D86" s="23">
        <f t="shared" si="46"/>
        <v>23</v>
      </c>
      <c r="E86" s="154">
        <v>1</v>
      </c>
      <c r="F86" s="23" t="str">
        <f t="shared" si="47"/>
        <v>1'h0</v>
      </c>
      <c r="G86" s="154" t="s">
        <v>20</v>
      </c>
      <c r="H86" s="168" t="s">
        <v>18</v>
      </c>
      <c r="I86" s="168" t="s">
        <v>19</v>
      </c>
      <c r="J86" s="154">
        <v>0</v>
      </c>
      <c r="K86" s="23" t="str">
        <f t="shared" si="48"/>
        <v>0</v>
      </c>
      <c r="L86" s="23">
        <f t="shared" si="49"/>
        <v>0</v>
      </c>
      <c r="M86" s="225"/>
      <c r="N86" s="38"/>
    </row>
    <row r="87" ht="15" spans="1:14">
      <c r="A87" s="146"/>
      <c r="B87" s="146"/>
      <c r="C87" s="23">
        <f t="shared" si="45"/>
        <v>16</v>
      </c>
      <c r="D87" s="23">
        <f t="shared" si="46"/>
        <v>22</v>
      </c>
      <c r="E87" s="154">
        <v>7</v>
      </c>
      <c r="F87" s="23" t="str">
        <f t="shared" si="47"/>
        <v>7'h0</v>
      </c>
      <c r="G87" s="154" t="s">
        <v>20</v>
      </c>
      <c r="H87" s="204" t="s">
        <v>404</v>
      </c>
      <c r="I87" s="204" t="s">
        <v>22</v>
      </c>
      <c r="J87" s="154">
        <v>0</v>
      </c>
      <c r="K87" s="23" t="str">
        <f t="shared" si="48"/>
        <v>0</v>
      </c>
      <c r="L87" s="23">
        <f t="shared" si="49"/>
        <v>0</v>
      </c>
      <c r="M87" s="225"/>
      <c r="N87" s="38"/>
    </row>
    <row r="88" ht="15" spans="1:14">
      <c r="A88" s="146"/>
      <c r="B88" s="146"/>
      <c r="C88" s="23">
        <f t="shared" si="45"/>
        <v>15</v>
      </c>
      <c r="D88" s="23">
        <f t="shared" si="46"/>
        <v>15</v>
      </c>
      <c r="E88" s="154">
        <v>1</v>
      </c>
      <c r="F88" s="23" t="str">
        <f t="shared" si="47"/>
        <v>1'h0</v>
      </c>
      <c r="G88" s="138" t="s">
        <v>20</v>
      </c>
      <c r="H88" s="204" t="s">
        <v>18</v>
      </c>
      <c r="I88" s="204" t="s">
        <v>19</v>
      </c>
      <c r="J88" s="154">
        <v>0</v>
      </c>
      <c r="K88" s="23" t="str">
        <f t="shared" si="48"/>
        <v>0</v>
      </c>
      <c r="L88" s="23">
        <f t="shared" si="49"/>
        <v>0</v>
      </c>
      <c r="M88" s="225"/>
      <c r="N88" s="38"/>
    </row>
    <row r="89" ht="15" spans="1:14">
      <c r="A89" s="146"/>
      <c r="B89" s="146"/>
      <c r="C89" s="23">
        <f t="shared" si="45"/>
        <v>8</v>
      </c>
      <c r="D89" s="23">
        <f t="shared" si="46"/>
        <v>14</v>
      </c>
      <c r="E89" s="154">
        <v>7</v>
      </c>
      <c r="F89" s="23" t="str">
        <f t="shared" si="47"/>
        <v>7'h0</v>
      </c>
      <c r="G89" s="154" t="s">
        <v>20</v>
      </c>
      <c r="H89" s="204" t="s">
        <v>405</v>
      </c>
      <c r="I89" s="204" t="s">
        <v>22</v>
      </c>
      <c r="J89" s="154">
        <v>0</v>
      </c>
      <c r="K89" s="23" t="str">
        <f t="shared" si="48"/>
        <v>0</v>
      </c>
      <c r="L89" s="23">
        <f t="shared" si="49"/>
        <v>0</v>
      </c>
      <c r="M89" s="225"/>
      <c r="N89" s="38"/>
    </row>
    <row r="90" ht="15" spans="1:14">
      <c r="A90" s="146"/>
      <c r="B90" s="146"/>
      <c r="C90" s="23">
        <f t="shared" si="45"/>
        <v>7</v>
      </c>
      <c r="D90" s="23">
        <f t="shared" si="46"/>
        <v>7</v>
      </c>
      <c r="E90" s="154">
        <v>1</v>
      </c>
      <c r="F90" s="23" t="str">
        <f t="shared" si="47"/>
        <v>1'h0</v>
      </c>
      <c r="G90" s="154" t="s">
        <v>20</v>
      </c>
      <c r="H90" s="204" t="s">
        <v>18</v>
      </c>
      <c r="I90" s="204" t="s">
        <v>19</v>
      </c>
      <c r="J90" s="154">
        <v>0</v>
      </c>
      <c r="K90" s="23">
        <v>0</v>
      </c>
      <c r="L90" s="23">
        <f t="shared" si="49"/>
        <v>0</v>
      </c>
      <c r="M90" s="225"/>
      <c r="N90" s="38"/>
    </row>
    <row r="91" ht="15" spans="1:14">
      <c r="A91" s="146"/>
      <c r="B91" s="146"/>
      <c r="C91" s="23">
        <f>E83-32</f>
        <v>0</v>
      </c>
      <c r="D91" s="23">
        <f t="shared" si="46"/>
        <v>6</v>
      </c>
      <c r="E91" s="154">
        <v>7</v>
      </c>
      <c r="F91" s="23" t="str">
        <f t="shared" si="47"/>
        <v>7'h0</v>
      </c>
      <c r="G91" s="154" t="s">
        <v>20</v>
      </c>
      <c r="H91" s="204" t="s">
        <v>406</v>
      </c>
      <c r="I91" s="204" t="s">
        <v>22</v>
      </c>
      <c r="J91" s="154">
        <v>0</v>
      </c>
      <c r="K91" s="23">
        <v>0</v>
      </c>
      <c r="L91" s="23">
        <f t="shared" si="49"/>
        <v>0</v>
      </c>
      <c r="M91" s="225"/>
      <c r="N91" s="38"/>
    </row>
    <row r="92" ht="15" spans="1:14">
      <c r="A92" s="44" t="s">
        <v>356</v>
      </c>
      <c r="B92" s="44" t="s">
        <v>80</v>
      </c>
      <c r="C92" s="143"/>
      <c r="D92" s="143"/>
      <c r="E92" s="143">
        <f>SUM(E93:E100)</f>
        <v>32</v>
      </c>
      <c r="F92" s="10" t="str">
        <f>CONCATENATE("32'h",K92)</f>
        <v>32'h00000000</v>
      </c>
      <c r="G92" s="10"/>
      <c r="H92" s="147" t="s">
        <v>407</v>
      </c>
      <c r="I92" s="147"/>
      <c r="J92" s="143"/>
      <c r="K92" s="143" t="str">
        <f>UPPER(DEC2HEX(L92,8))</f>
        <v>00000000</v>
      </c>
      <c r="L92" s="143">
        <f>SUM(L93:L100)</f>
        <v>0</v>
      </c>
      <c r="M92" s="225" t="s">
        <v>16</v>
      </c>
      <c r="N92" s="145"/>
    </row>
    <row r="93" ht="15" spans="1:14">
      <c r="A93" s="170"/>
      <c r="B93" s="170"/>
      <c r="C93" s="23">
        <f t="shared" ref="C93:C99" si="50">D94+1</f>
        <v>31</v>
      </c>
      <c r="D93" s="23">
        <f t="shared" ref="D93:D100" si="51">C93+E93-1</f>
        <v>31</v>
      </c>
      <c r="E93" s="154">
        <v>1</v>
      </c>
      <c r="F93" s="23" t="str">
        <f t="shared" ref="F93:F100" si="52">CONCATENATE(E93,"'h",K93)</f>
        <v>1'h0</v>
      </c>
      <c r="G93" s="138" t="s">
        <v>17</v>
      </c>
      <c r="H93" s="168" t="s">
        <v>18</v>
      </c>
      <c r="I93" s="168" t="s">
        <v>19</v>
      </c>
      <c r="J93" s="154">
        <v>0</v>
      </c>
      <c r="K93" s="23" t="str">
        <f t="shared" ref="K93:K98" si="53">UPPER(DEC2HEX((J93)))</f>
        <v>0</v>
      </c>
      <c r="L93" s="23">
        <f t="shared" ref="L93:L100" si="54">J93*(2^C93)</f>
        <v>0</v>
      </c>
      <c r="M93" s="225"/>
      <c r="N93" s="145"/>
    </row>
    <row r="94" ht="15" spans="1:14">
      <c r="A94" s="170"/>
      <c r="B94" s="170"/>
      <c r="C94" s="23">
        <f t="shared" si="50"/>
        <v>24</v>
      </c>
      <c r="D94" s="23">
        <f t="shared" si="51"/>
        <v>30</v>
      </c>
      <c r="E94" s="154">
        <v>7</v>
      </c>
      <c r="F94" s="23" t="str">
        <f t="shared" si="52"/>
        <v>7'h0</v>
      </c>
      <c r="G94" s="154" t="s">
        <v>20</v>
      </c>
      <c r="H94" s="204" t="s">
        <v>408</v>
      </c>
      <c r="I94" s="204" t="s">
        <v>22</v>
      </c>
      <c r="J94" s="154">
        <v>0</v>
      </c>
      <c r="K94" s="23" t="str">
        <f t="shared" si="53"/>
        <v>0</v>
      </c>
      <c r="L94" s="23">
        <f t="shared" si="54"/>
        <v>0</v>
      </c>
      <c r="M94" s="225"/>
      <c r="N94" s="38" t="s">
        <v>23</v>
      </c>
    </row>
    <row r="95" ht="15" spans="1:14">
      <c r="A95" s="170"/>
      <c r="B95" s="170"/>
      <c r="C95" s="23">
        <f t="shared" si="50"/>
        <v>23</v>
      </c>
      <c r="D95" s="23">
        <f t="shared" si="51"/>
        <v>23</v>
      </c>
      <c r="E95" s="154">
        <v>1</v>
      </c>
      <c r="F95" s="23" t="str">
        <f t="shared" si="52"/>
        <v>1'h0</v>
      </c>
      <c r="G95" s="154" t="s">
        <v>20</v>
      </c>
      <c r="H95" s="168" t="s">
        <v>18</v>
      </c>
      <c r="I95" s="168" t="s">
        <v>19</v>
      </c>
      <c r="J95" s="154">
        <v>0</v>
      </c>
      <c r="K95" s="23" t="str">
        <f t="shared" si="53"/>
        <v>0</v>
      </c>
      <c r="L95" s="23">
        <f t="shared" si="54"/>
        <v>0</v>
      </c>
      <c r="M95" s="225"/>
      <c r="N95" s="38"/>
    </row>
    <row r="96" ht="15" spans="1:14">
      <c r="A96" s="146"/>
      <c r="B96" s="146"/>
      <c r="C96" s="23">
        <f t="shared" si="50"/>
        <v>16</v>
      </c>
      <c r="D96" s="23">
        <f t="shared" si="51"/>
        <v>22</v>
      </c>
      <c r="E96" s="154">
        <v>7</v>
      </c>
      <c r="F96" s="23" t="str">
        <f t="shared" si="52"/>
        <v>7'h0</v>
      </c>
      <c r="G96" s="154" t="s">
        <v>20</v>
      </c>
      <c r="H96" s="204" t="s">
        <v>409</v>
      </c>
      <c r="I96" s="204" t="s">
        <v>22</v>
      </c>
      <c r="J96" s="154">
        <v>0</v>
      </c>
      <c r="K96" s="23" t="str">
        <f t="shared" si="53"/>
        <v>0</v>
      </c>
      <c r="L96" s="23">
        <f t="shared" si="54"/>
        <v>0</v>
      </c>
      <c r="M96" s="225"/>
      <c r="N96" s="38"/>
    </row>
    <row r="97" ht="15" spans="1:14">
      <c r="A97" s="146"/>
      <c r="B97" s="146"/>
      <c r="C97" s="23">
        <f t="shared" si="50"/>
        <v>15</v>
      </c>
      <c r="D97" s="23">
        <f t="shared" si="51"/>
        <v>15</v>
      </c>
      <c r="E97" s="154">
        <v>1</v>
      </c>
      <c r="F97" s="23" t="str">
        <f t="shared" si="52"/>
        <v>1'h0</v>
      </c>
      <c r="G97" s="138" t="s">
        <v>20</v>
      </c>
      <c r="H97" s="204" t="s">
        <v>18</v>
      </c>
      <c r="I97" s="204" t="s">
        <v>19</v>
      </c>
      <c r="J97" s="154">
        <v>0</v>
      </c>
      <c r="K97" s="23" t="str">
        <f t="shared" si="53"/>
        <v>0</v>
      </c>
      <c r="L97" s="23">
        <f t="shared" si="54"/>
        <v>0</v>
      </c>
      <c r="M97" s="225"/>
      <c r="N97" s="38"/>
    </row>
    <row r="98" ht="15" spans="1:14">
      <c r="A98" s="146"/>
      <c r="B98" s="146"/>
      <c r="C98" s="23">
        <f t="shared" si="50"/>
        <v>8</v>
      </c>
      <c r="D98" s="23">
        <f t="shared" si="51"/>
        <v>14</v>
      </c>
      <c r="E98" s="154">
        <v>7</v>
      </c>
      <c r="F98" s="23" t="str">
        <f t="shared" si="52"/>
        <v>7'h0</v>
      </c>
      <c r="G98" s="154" t="s">
        <v>20</v>
      </c>
      <c r="H98" s="204" t="s">
        <v>410</v>
      </c>
      <c r="I98" s="204" t="s">
        <v>22</v>
      </c>
      <c r="J98" s="154">
        <v>0</v>
      </c>
      <c r="K98" s="23" t="str">
        <f t="shared" si="53"/>
        <v>0</v>
      </c>
      <c r="L98" s="23">
        <f t="shared" si="54"/>
        <v>0</v>
      </c>
      <c r="M98" s="225"/>
      <c r="N98" s="38"/>
    </row>
    <row r="99" ht="15" spans="1:14">
      <c r="A99" s="146"/>
      <c r="B99" s="146"/>
      <c r="C99" s="23">
        <f t="shared" si="50"/>
        <v>7</v>
      </c>
      <c r="D99" s="23">
        <f t="shared" si="51"/>
        <v>7</v>
      </c>
      <c r="E99" s="154">
        <v>1</v>
      </c>
      <c r="F99" s="23" t="str">
        <f t="shared" si="52"/>
        <v>1'h0</v>
      </c>
      <c r="G99" s="154" t="s">
        <v>20</v>
      </c>
      <c r="H99" s="204" t="s">
        <v>18</v>
      </c>
      <c r="I99" s="204" t="s">
        <v>19</v>
      </c>
      <c r="J99" s="154">
        <v>0</v>
      </c>
      <c r="K99" s="23">
        <v>0</v>
      </c>
      <c r="L99" s="23">
        <f t="shared" si="54"/>
        <v>0</v>
      </c>
      <c r="M99" s="225"/>
      <c r="N99" s="38"/>
    </row>
    <row r="100" ht="15" spans="1:14">
      <c r="A100" s="146"/>
      <c r="B100" s="146"/>
      <c r="C100" s="23">
        <f>E92-32</f>
        <v>0</v>
      </c>
      <c r="D100" s="23">
        <f t="shared" si="51"/>
        <v>6</v>
      </c>
      <c r="E100" s="154">
        <v>7</v>
      </c>
      <c r="F100" s="23" t="str">
        <f t="shared" si="52"/>
        <v>7'h0</v>
      </c>
      <c r="G100" s="154" t="s">
        <v>20</v>
      </c>
      <c r="H100" s="204" t="s">
        <v>411</v>
      </c>
      <c r="I100" s="204" t="s">
        <v>22</v>
      </c>
      <c r="J100" s="154">
        <v>0</v>
      </c>
      <c r="K100" s="23">
        <v>0</v>
      </c>
      <c r="L100" s="23">
        <f t="shared" si="54"/>
        <v>0</v>
      </c>
      <c r="M100" s="225"/>
      <c r="N100" s="38"/>
    </row>
    <row r="101" ht="15" spans="1:14">
      <c r="A101" s="44" t="s">
        <v>356</v>
      </c>
      <c r="B101" s="44" t="s">
        <v>86</v>
      </c>
      <c r="C101" s="143"/>
      <c r="D101" s="143"/>
      <c r="E101" s="143">
        <f>SUM(E102:E109)</f>
        <v>32</v>
      </c>
      <c r="F101" s="10" t="str">
        <f>CONCATENATE("32'h",K101)</f>
        <v>32'h00000000</v>
      </c>
      <c r="G101" s="10"/>
      <c r="H101" s="147" t="s">
        <v>412</v>
      </c>
      <c r="I101" s="147"/>
      <c r="J101" s="143"/>
      <c r="K101" s="143" t="str">
        <f>UPPER(DEC2HEX(L101,8))</f>
        <v>00000000</v>
      </c>
      <c r="L101" s="143">
        <f>SUM(L102:L109)</f>
        <v>0</v>
      </c>
      <c r="M101" s="225" t="s">
        <v>16</v>
      </c>
      <c r="N101" s="145"/>
    </row>
    <row r="102" ht="15" spans="1:14">
      <c r="A102" s="170"/>
      <c r="B102" s="170"/>
      <c r="C102" s="23">
        <f t="shared" ref="C102:C108" si="55">D103+1</f>
        <v>31</v>
      </c>
      <c r="D102" s="23">
        <f t="shared" ref="D102:D109" si="56">C102+E102-1</f>
        <v>31</v>
      </c>
      <c r="E102" s="154">
        <v>1</v>
      </c>
      <c r="F102" s="23" t="str">
        <f t="shared" ref="F102:F109" si="57">CONCATENATE(E102,"'h",K102)</f>
        <v>1'h0</v>
      </c>
      <c r="G102" s="138" t="s">
        <v>17</v>
      </c>
      <c r="H102" s="168" t="s">
        <v>18</v>
      </c>
      <c r="I102" s="168" t="s">
        <v>19</v>
      </c>
      <c r="J102" s="154">
        <v>0</v>
      </c>
      <c r="K102" s="23" t="str">
        <f t="shared" ref="K102:K107" si="58">UPPER(DEC2HEX((J102)))</f>
        <v>0</v>
      </c>
      <c r="L102" s="23">
        <f t="shared" ref="L102:L109" si="59">J102*(2^C102)</f>
        <v>0</v>
      </c>
      <c r="M102" s="225"/>
      <c r="N102" s="145"/>
    </row>
    <row r="103" ht="15" spans="1:14">
      <c r="A103" s="170"/>
      <c r="B103" s="170"/>
      <c r="C103" s="23">
        <f t="shared" si="55"/>
        <v>24</v>
      </c>
      <c r="D103" s="23">
        <f t="shared" si="56"/>
        <v>30</v>
      </c>
      <c r="E103" s="154">
        <v>7</v>
      </c>
      <c r="F103" s="23" t="str">
        <f t="shared" si="57"/>
        <v>7'h0</v>
      </c>
      <c r="G103" s="154" t="s">
        <v>20</v>
      </c>
      <c r="H103" s="204" t="s">
        <v>413</v>
      </c>
      <c r="I103" s="204" t="s">
        <v>22</v>
      </c>
      <c r="J103" s="154">
        <v>0</v>
      </c>
      <c r="K103" s="23" t="str">
        <f t="shared" si="58"/>
        <v>0</v>
      </c>
      <c r="L103" s="23">
        <f t="shared" si="59"/>
        <v>0</v>
      </c>
      <c r="M103" s="225"/>
      <c r="N103" s="38" t="s">
        <v>23</v>
      </c>
    </row>
    <row r="104" ht="15" spans="1:14">
      <c r="A104" s="170"/>
      <c r="B104" s="170"/>
      <c r="C104" s="23">
        <f t="shared" si="55"/>
        <v>23</v>
      </c>
      <c r="D104" s="23">
        <f t="shared" si="56"/>
        <v>23</v>
      </c>
      <c r="E104" s="154">
        <v>1</v>
      </c>
      <c r="F104" s="23" t="str">
        <f t="shared" si="57"/>
        <v>1'h0</v>
      </c>
      <c r="G104" s="154" t="s">
        <v>20</v>
      </c>
      <c r="H104" s="168" t="s">
        <v>18</v>
      </c>
      <c r="I104" s="168" t="s">
        <v>19</v>
      </c>
      <c r="J104" s="154">
        <v>0</v>
      </c>
      <c r="K104" s="23" t="str">
        <f t="shared" si="58"/>
        <v>0</v>
      </c>
      <c r="L104" s="23">
        <f t="shared" si="59"/>
        <v>0</v>
      </c>
      <c r="M104" s="225"/>
      <c r="N104" s="38"/>
    </row>
    <row r="105" ht="15" spans="1:14">
      <c r="A105" s="146"/>
      <c r="B105" s="146"/>
      <c r="C105" s="23">
        <f t="shared" si="55"/>
        <v>16</v>
      </c>
      <c r="D105" s="23">
        <f t="shared" si="56"/>
        <v>22</v>
      </c>
      <c r="E105" s="154">
        <v>7</v>
      </c>
      <c r="F105" s="23" t="str">
        <f t="shared" si="57"/>
        <v>7'h0</v>
      </c>
      <c r="G105" s="154" t="s">
        <v>20</v>
      </c>
      <c r="H105" s="204" t="s">
        <v>414</v>
      </c>
      <c r="I105" s="204" t="s">
        <v>22</v>
      </c>
      <c r="J105" s="154">
        <v>0</v>
      </c>
      <c r="K105" s="23" t="str">
        <f t="shared" si="58"/>
        <v>0</v>
      </c>
      <c r="L105" s="23">
        <f t="shared" si="59"/>
        <v>0</v>
      </c>
      <c r="M105" s="225"/>
      <c r="N105" s="38"/>
    </row>
    <row r="106" ht="15" spans="1:14">
      <c r="A106" s="146"/>
      <c r="B106" s="146"/>
      <c r="C106" s="23">
        <f t="shared" si="55"/>
        <v>15</v>
      </c>
      <c r="D106" s="23">
        <f t="shared" si="56"/>
        <v>15</v>
      </c>
      <c r="E106" s="154">
        <v>1</v>
      </c>
      <c r="F106" s="23" t="str">
        <f t="shared" si="57"/>
        <v>1'h0</v>
      </c>
      <c r="G106" s="138" t="s">
        <v>20</v>
      </c>
      <c r="H106" s="204" t="s">
        <v>18</v>
      </c>
      <c r="I106" s="204" t="s">
        <v>19</v>
      </c>
      <c r="J106" s="154">
        <v>0</v>
      </c>
      <c r="K106" s="23" t="str">
        <f t="shared" si="58"/>
        <v>0</v>
      </c>
      <c r="L106" s="23">
        <f t="shared" si="59"/>
        <v>0</v>
      </c>
      <c r="M106" s="225"/>
      <c r="N106" s="38"/>
    </row>
    <row r="107" ht="15" spans="1:14">
      <c r="A107" s="146"/>
      <c r="B107" s="146"/>
      <c r="C107" s="23">
        <f t="shared" si="55"/>
        <v>8</v>
      </c>
      <c r="D107" s="23">
        <f t="shared" si="56"/>
        <v>14</v>
      </c>
      <c r="E107" s="154">
        <v>7</v>
      </c>
      <c r="F107" s="23" t="str">
        <f t="shared" si="57"/>
        <v>7'h0</v>
      </c>
      <c r="G107" s="154" t="s">
        <v>20</v>
      </c>
      <c r="H107" s="204" t="s">
        <v>415</v>
      </c>
      <c r="I107" s="204" t="s">
        <v>22</v>
      </c>
      <c r="J107" s="154">
        <v>0</v>
      </c>
      <c r="K107" s="23" t="str">
        <f t="shared" si="58"/>
        <v>0</v>
      </c>
      <c r="L107" s="23">
        <f t="shared" si="59"/>
        <v>0</v>
      </c>
      <c r="M107" s="225"/>
      <c r="N107" s="38"/>
    </row>
    <row r="108" ht="15" spans="1:14">
      <c r="A108" s="146"/>
      <c r="B108" s="146"/>
      <c r="C108" s="23">
        <f t="shared" si="55"/>
        <v>7</v>
      </c>
      <c r="D108" s="23">
        <f t="shared" si="56"/>
        <v>7</v>
      </c>
      <c r="E108" s="154">
        <v>1</v>
      </c>
      <c r="F108" s="23" t="str">
        <f t="shared" si="57"/>
        <v>1'h0</v>
      </c>
      <c r="G108" s="154" t="s">
        <v>20</v>
      </c>
      <c r="H108" s="204" t="s">
        <v>18</v>
      </c>
      <c r="I108" s="204" t="s">
        <v>19</v>
      </c>
      <c r="J108" s="154">
        <v>0</v>
      </c>
      <c r="K108" s="23">
        <v>0</v>
      </c>
      <c r="L108" s="23">
        <f t="shared" si="59"/>
        <v>0</v>
      </c>
      <c r="M108" s="225"/>
      <c r="N108" s="38"/>
    </row>
    <row r="109" ht="15" spans="1:14">
      <c r="A109" s="146"/>
      <c r="B109" s="146"/>
      <c r="C109" s="23">
        <f>E101-32</f>
        <v>0</v>
      </c>
      <c r="D109" s="23">
        <f t="shared" si="56"/>
        <v>6</v>
      </c>
      <c r="E109" s="154">
        <v>7</v>
      </c>
      <c r="F109" s="23" t="str">
        <f t="shared" si="57"/>
        <v>7'h0</v>
      </c>
      <c r="G109" s="154" t="s">
        <v>20</v>
      </c>
      <c r="H109" s="204" t="s">
        <v>416</v>
      </c>
      <c r="I109" s="204" t="s">
        <v>22</v>
      </c>
      <c r="J109" s="154">
        <v>0</v>
      </c>
      <c r="K109" s="23">
        <v>0</v>
      </c>
      <c r="L109" s="23">
        <f t="shared" si="59"/>
        <v>0</v>
      </c>
      <c r="M109" s="225"/>
      <c r="N109" s="38"/>
    </row>
    <row r="110" ht="15" spans="1:14">
      <c r="A110" s="44" t="s">
        <v>356</v>
      </c>
      <c r="B110" s="44" t="s">
        <v>92</v>
      </c>
      <c r="C110" s="143"/>
      <c r="D110" s="143"/>
      <c r="E110" s="143">
        <f>SUM(E111:E118)</f>
        <v>32</v>
      </c>
      <c r="F110" s="10" t="str">
        <f>CONCATENATE("32'h",K110)</f>
        <v>32'h00000000</v>
      </c>
      <c r="G110" s="10"/>
      <c r="H110" s="147" t="s">
        <v>417</v>
      </c>
      <c r="I110" s="147"/>
      <c r="J110" s="143"/>
      <c r="K110" s="143" t="str">
        <f>UPPER(DEC2HEX(L110,8))</f>
        <v>00000000</v>
      </c>
      <c r="L110" s="143">
        <f>SUM(L111:L118)</f>
        <v>0</v>
      </c>
      <c r="M110" s="225" t="s">
        <v>16</v>
      </c>
      <c r="N110" s="145"/>
    </row>
    <row r="111" ht="15" spans="1:14">
      <c r="A111" s="170"/>
      <c r="B111" s="170"/>
      <c r="C111" s="23">
        <f t="shared" ref="C111:C117" si="60">D112+1</f>
        <v>31</v>
      </c>
      <c r="D111" s="23">
        <f t="shared" ref="D111:D118" si="61">C111+E111-1</f>
        <v>31</v>
      </c>
      <c r="E111" s="154">
        <v>1</v>
      </c>
      <c r="F111" s="23" t="str">
        <f t="shared" ref="F111:F118" si="62">CONCATENATE(E111,"'h",K111)</f>
        <v>1'h0</v>
      </c>
      <c r="G111" s="138" t="s">
        <v>17</v>
      </c>
      <c r="H111" s="168" t="s">
        <v>18</v>
      </c>
      <c r="I111" s="168" t="s">
        <v>19</v>
      </c>
      <c r="J111" s="154">
        <v>0</v>
      </c>
      <c r="K111" s="23" t="str">
        <f t="shared" ref="K111:K116" si="63">UPPER(DEC2HEX((J111)))</f>
        <v>0</v>
      </c>
      <c r="L111" s="23">
        <f t="shared" ref="L111:L118" si="64">J111*(2^C111)</f>
        <v>0</v>
      </c>
      <c r="M111" s="225"/>
      <c r="N111" s="145"/>
    </row>
    <row r="112" ht="15" spans="1:14">
      <c r="A112" s="170"/>
      <c r="B112" s="170"/>
      <c r="C112" s="23">
        <f t="shared" si="60"/>
        <v>24</v>
      </c>
      <c r="D112" s="23">
        <f t="shared" si="61"/>
        <v>30</v>
      </c>
      <c r="E112" s="154">
        <v>7</v>
      </c>
      <c r="F112" s="23" t="str">
        <f t="shared" si="62"/>
        <v>7'h0</v>
      </c>
      <c r="G112" s="154" t="s">
        <v>20</v>
      </c>
      <c r="H112" s="204" t="s">
        <v>418</v>
      </c>
      <c r="I112" s="204" t="s">
        <v>22</v>
      </c>
      <c r="J112" s="154">
        <v>0</v>
      </c>
      <c r="K112" s="23" t="str">
        <f t="shared" si="63"/>
        <v>0</v>
      </c>
      <c r="L112" s="23">
        <f t="shared" si="64"/>
        <v>0</v>
      </c>
      <c r="M112" s="225"/>
      <c r="N112" s="38" t="s">
        <v>23</v>
      </c>
    </row>
    <row r="113" ht="15" spans="1:14">
      <c r="A113" s="170"/>
      <c r="B113" s="170"/>
      <c r="C113" s="23">
        <f t="shared" si="60"/>
        <v>23</v>
      </c>
      <c r="D113" s="23">
        <f t="shared" si="61"/>
        <v>23</v>
      </c>
      <c r="E113" s="154">
        <v>1</v>
      </c>
      <c r="F113" s="23" t="str">
        <f t="shared" si="62"/>
        <v>1'h0</v>
      </c>
      <c r="G113" s="154" t="s">
        <v>20</v>
      </c>
      <c r="H113" s="168" t="s">
        <v>18</v>
      </c>
      <c r="I113" s="168" t="s">
        <v>19</v>
      </c>
      <c r="J113" s="154">
        <v>0</v>
      </c>
      <c r="K113" s="23" t="str">
        <f t="shared" si="63"/>
        <v>0</v>
      </c>
      <c r="L113" s="23">
        <f t="shared" si="64"/>
        <v>0</v>
      </c>
      <c r="M113" s="225"/>
      <c r="N113" s="38"/>
    </row>
    <row r="114" ht="15" spans="1:14">
      <c r="A114" s="146"/>
      <c r="B114" s="146"/>
      <c r="C114" s="23">
        <f t="shared" si="60"/>
        <v>16</v>
      </c>
      <c r="D114" s="23">
        <f t="shared" si="61"/>
        <v>22</v>
      </c>
      <c r="E114" s="154">
        <v>7</v>
      </c>
      <c r="F114" s="23" t="str">
        <f t="shared" si="62"/>
        <v>7'h0</v>
      </c>
      <c r="G114" s="154" t="s">
        <v>20</v>
      </c>
      <c r="H114" s="204" t="s">
        <v>419</v>
      </c>
      <c r="I114" s="204" t="s">
        <v>22</v>
      </c>
      <c r="J114" s="154">
        <v>0</v>
      </c>
      <c r="K114" s="23" t="str">
        <f t="shared" si="63"/>
        <v>0</v>
      </c>
      <c r="L114" s="23">
        <f t="shared" si="64"/>
        <v>0</v>
      </c>
      <c r="M114" s="225"/>
      <c r="N114" s="38"/>
    </row>
    <row r="115" ht="15" spans="1:14">
      <c r="A115" s="146"/>
      <c r="B115" s="146"/>
      <c r="C115" s="23">
        <f t="shared" si="60"/>
        <v>15</v>
      </c>
      <c r="D115" s="23">
        <f t="shared" si="61"/>
        <v>15</v>
      </c>
      <c r="E115" s="154">
        <v>1</v>
      </c>
      <c r="F115" s="23" t="str">
        <f t="shared" si="62"/>
        <v>1'h0</v>
      </c>
      <c r="G115" s="138" t="s">
        <v>20</v>
      </c>
      <c r="H115" s="204" t="s">
        <v>18</v>
      </c>
      <c r="I115" s="204" t="s">
        <v>19</v>
      </c>
      <c r="J115" s="154">
        <v>0</v>
      </c>
      <c r="K115" s="23" t="str">
        <f t="shared" si="63"/>
        <v>0</v>
      </c>
      <c r="L115" s="23">
        <f t="shared" si="64"/>
        <v>0</v>
      </c>
      <c r="M115" s="225"/>
      <c r="N115" s="38"/>
    </row>
    <row r="116" ht="15" spans="1:14">
      <c r="A116" s="146"/>
      <c r="B116" s="146"/>
      <c r="C116" s="23">
        <f t="shared" si="60"/>
        <v>8</v>
      </c>
      <c r="D116" s="23">
        <f t="shared" si="61"/>
        <v>14</v>
      </c>
      <c r="E116" s="154">
        <v>7</v>
      </c>
      <c r="F116" s="23" t="str">
        <f t="shared" si="62"/>
        <v>7'h0</v>
      </c>
      <c r="G116" s="154" t="s">
        <v>20</v>
      </c>
      <c r="H116" s="204" t="s">
        <v>420</v>
      </c>
      <c r="I116" s="204" t="s">
        <v>22</v>
      </c>
      <c r="J116" s="154">
        <v>0</v>
      </c>
      <c r="K116" s="23" t="str">
        <f t="shared" si="63"/>
        <v>0</v>
      </c>
      <c r="L116" s="23">
        <f t="shared" si="64"/>
        <v>0</v>
      </c>
      <c r="M116" s="225"/>
      <c r="N116" s="38"/>
    </row>
    <row r="117" ht="15" spans="1:14">
      <c r="A117" s="146"/>
      <c r="B117" s="146"/>
      <c r="C117" s="23">
        <f t="shared" si="60"/>
        <v>7</v>
      </c>
      <c r="D117" s="23">
        <f t="shared" si="61"/>
        <v>7</v>
      </c>
      <c r="E117" s="154">
        <v>1</v>
      </c>
      <c r="F117" s="23" t="str">
        <f t="shared" si="62"/>
        <v>1'h0</v>
      </c>
      <c r="G117" s="154" t="s">
        <v>20</v>
      </c>
      <c r="H117" s="204" t="s">
        <v>18</v>
      </c>
      <c r="I117" s="204" t="s">
        <v>19</v>
      </c>
      <c r="J117" s="154">
        <v>0</v>
      </c>
      <c r="K117" s="23">
        <v>0</v>
      </c>
      <c r="L117" s="23">
        <f t="shared" si="64"/>
        <v>0</v>
      </c>
      <c r="M117" s="225"/>
      <c r="N117" s="38"/>
    </row>
    <row r="118" ht="15" spans="1:14">
      <c r="A118" s="146"/>
      <c r="B118" s="146"/>
      <c r="C118" s="23">
        <f>E110-32</f>
        <v>0</v>
      </c>
      <c r="D118" s="23">
        <f t="shared" si="61"/>
        <v>6</v>
      </c>
      <c r="E118" s="154">
        <v>7</v>
      </c>
      <c r="F118" s="23" t="str">
        <f t="shared" si="62"/>
        <v>7'h0</v>
      </c>
      <c r="G118" s="154" t="s">
        <v>20</v>
      </c>
      <c r="H118" s="204" t="s">
        <v>421</v>
      </c>
      <c r="I118" s="204" t="s">
        <v>22</v>
      </c>
      <c r="J118" s="154">
        <v>0</v>
      </c>
      <c r="K118" s="23">
        <v>0</v>
      </c>
      <c r="L118" s="23">
        <f t="shared" si="64"/>
        <v>0</v>
      </c>
      <c r="M118" s="225"/>
      <c r="N118" s="38"/>
    </row>
    <row r="119" ht="15" spans="1:14">
      <c r="A119" s="44" t="s">
        <v>356</v>
      </c>
      <c r="B119" s="44" t="s">
        <v>98</v>
      </c>
      <c r="C119" s="143"/>
      <c r="D119" s="143"/>
      <c r="E119" s="143">
        <f>SUM(E120:E127)</f>
        <v>32</v>
      </c>
      <c r="F119" s="10" t="str">
        <f>CONCATENATE("32'h",K119)</f>
        <v>32'h00000000</v>
      </c>
      <c r="G119" s="10"/>
      <c r="H119" s="147" t="s">
        <v>422</v>
      </c>
      <c r="I119" s="147"/>
      <c r="J119" s="143"/>
      <c r="K119" s="143" t="str">
        <f>UPPER(DEC2HEX(L119,8))</f>
        <v>00000000</v>
      </c>
      <c r="L119" s="143">
        <f>SUM(L120:L127)</f>
        <v>0</v>
      </c>
      <c r="M119" s="225" t="s">
        <v>16</v>
      </c>
      <c r="N119" s="145"/>
    </row>
    <row r="120" ht="15" spans="1:14">
      <c r="A120" s="170"/>
      <c r="B120" s="170"/>
      <c r="C120" s="23">
        <f t="shared" ref="C120:C126" si="65">D121+1</f>
        <v>31</v>
      </c>
      <c r="D120" s="23">
        <f t="shared" ref="D120:D127" si="66">C120+E120-1</f>
        <v>31</v>
      </c>
      <c r="E120" s="154">
        <v>1</v>
      </c>
      <c r="F120" s="23" t="str">
        <f t="shared" ref="F120:F127" si="67">CONCATENATE(E120,"'h",K120)</f>
        <v>1'h0</v>
      </c>
      <c r="G120" s="138" t="s">
        <v>17</v>
      </c>
      <c r="H120" s="168" t="s">
        <v>18</v>
      </c>
      <c r="I120" s="168" t="s">
        <v>19</v>
      </c>
      <c r="J120" s="154">
        <v>0</v>
      </c>
      <c r="K120" s="23" t="str">
        <f t="shared" ref="K120:K125" si="68">UPPER(DEC2HEX((J120)))</f>
        <v>0</v>
      </c>
      <c r="L120" s="23">
        <f t="shared" ref="L120:L127" si="69">J120*(2^C120)</f>
        <v>0</v>
      </c>
      <c r="M120" s="225"/>
      <c r="N120" s="145"/>
    </row>
    <row r="121" ht="15" spans="1:14">
      <c r="A121" s="170"/>
      <c r="B121" s="170"/>
      <c r="C121" s="23">
        <f t="shared" si="65"/>
        <v>24</v>
      </c>
      <c r="D121" s="23">
        <f t="shared" si="66"/>
        <v>30</v>
      </c>
      <c r="E121" s="154">
        <v>7</v>
      </c>
      <c r="F121" s="23" t="str">
        <f t="shared" si="67"/>
        <v>7'h0</v>
      </c>
      <c r="G121" s="154" t="s">
        <v>20</v>
      </c>
      <c r="H121" s="204" t="s">
        <v>423</v>
      </c>
      <c r="I121" s="204" t="s">
        <v>22</v>
      </c>
      <c r="J121" s="154">
        <v>0</v>
      </c>
      <c r="K121" s="23" t="str">
        <f t="shared" si="68"/>
        <v>0</v>
      </c>
      <c r="L121" s="23">
        <f t="shared" si="69"/>
        <v>0</v>
      </c>
      <c r="M121" s="225"/>
      <c r="N121" s="38" t="s">
        <v>23</v>
      </c>
    </row>
    <row r="122" ht="15" spans="1:14">
      <c r="A122" s="170"/>
      <c r="B122" s="170"/>
      <c r="C122" s="23">
        <f t="shared" si="65"/>
        <v>23</v>
      </c>
      <c r="D122" s="23">
        <f t="shared" si="66"/>
        <v>23</v>
      </c>
      <c r="E122" s="154">
        <v>1</v>
      </c>
      <c r="F122" s="23" t="str">
        <f t="shared" si="67"/>
        <v>1'h0</v>
      </c>
      <c r="G122" s="154" t="s">
        <v>20</v>
      </c>
      <c r="H122" s="168" t="s">
        <v>18</v>
      </c>
      <c r="I122" s="168" t="s">
        <v>19</v>
      </c>
      <c r="J122" s="154">
        <v>0</v>
      </c>
      <c r="K122" s="23" t="str">
        <f t="shared" si="68"/>
        <v>0</v>
      </c>
      <c r="L122" s="23">
        <f t="shared" si="69"/>
        <v>0</v>
      </c>
      <c r="M122" s="225"/>
      <c r="N122" s="38"/>
    </row>
    <row r="123" ht="15" spans="1:14">
      <c r="A123" s="146"/>
      <c r="B123" s="146"/>
      <c r="C123" s="23">
        <f t="shared" si="65"/>
        <v>16</v>
      </c>
      <c r="D123" s="23">
        <f t="shared" si="66"/>
        <v>22</v>
      </c>
      <c r="E123" s="154">
        <v>7</v>
      </c>
      <c r="F123" s="23" t="str">
        <f t="shared" si="67"/>
        <v>7'h0</v>
      </c>
      <c r="G123" s="154" t="s">
        <v>20</v>
      </c>
      <c r="H123" s="204" t="s">
        <v>424</v>
      </c>
      <c r="I123" s="204" t="s">
        <v>22</v>
      </c>
      <c r="J123" s="154">
        <v>0</v>
      </c>
      <c r="K123" s="23" t="str">
        <f t="shared" si="68"/>
        <v>0</v>
      </c>
      <c r="L123" s="23">
        <f t="shared" si="69"/>
        <v>0</v>
      </c>
      <c r="M123" s="225"/>
      <c r="N123" s="38"/>
    </row>
    <row r="124" ht="15" spans="1:14">
      <c r="A124" s="146"/>
      <c r="B124" s="146"/>
      <c r="C124" s="23">
        <f t="shared" si="65"/>
        <v>15</v>
      </c>
      <c r="D124" s="23">
        <f t="shared" si="66"/>
        <v>15</v>
      </c>
      <c r="E124" s="154">
        <v>1</v>
      </c>
      <c r="F124" s="23" t="str">
        <f t="shared" si="67"/>
        <v>1'h0</v>
      </c>
      <c r="G124" s="138" t="s">
        <v>20</v>
      </c>
      <c r="H124" s="204" t="s">
        <v>18</v>
      </c>
      <c r="I124" s="204" t="s">
        <v>19</v>
      </c>
      <c r="J124" s="154">
        <v>0</v>
      </c>
      <c r="K124" s="23" t="str">
        <f t="shared" si="68"/>
        <v>0</v>
      </c>
      <c r="L124" s="23">
        <f t="shared" si="69"/>
        <v>0</v>
      </c>
      <c r="M124" s="225"/>
      <c r="N124" s="38"/>
    </row>
    <row r="125" ht="15" spans="1:14">
      <c r="A125" s="146"/>
      <c r="B125" s="146"/>
      <c r="C125" s="23">
        <f t="shared" si="65"/>
        <v>8</v>
      </c>
      <c r="D125" s="23">
        <f t="shared" si="66"/>
        <v>14</v>
      </c>
      <c r="E125" s="154">
        <v>7</v>
      </c>
      <c r="F125" s="23" t="str">
        <f t="shared" si="67"/>
        <v>7'h0</v>
      </c>
      <c r="G125" s="154" t="s">
        <v>20</v>
      </c>
      <c r="H125" s="204" t="s">
        <v>425</v>
      </c>
      <c r="I125" s="204" t="s">
        <v>22</v>
      </c>
      <c r="J125" s="154">
        <v>0</v>
      </c>
      <c r="K125" s="23" t="str">
        <f t="shared" si="68"/>
        <v>0</v>
      </c>
      <c r="L125" s="23">
        <f t="shared" si="69"/>
        <v>0</v>
      </c>
      <c r="M125" s="225"/>
      <c r="N125" s="38"/>
    </row>
    <row r="126" ht="15" spans="1:14">
      <c r="A126" s="146"/>
      <c r="B126" s="146"/>
      <c r="C126" s="23">
        <f t="shared" si="65"/>
        <v>7</v>
      </c>
      <c r="D126" s="23">
        <f t="shared" si="66"/>
        <v>7</v>
      </c>
      <c r="E126" s="154">
        <v>1</v>
      </c>
      <c r="F126" s="23" t="str">
        <f t="shared" si="67"/>
        <v>1'h0</v>
      </c>
      <c r="G126" s="154" t="s">
        <v>20</v>
      </c>
      <c r="H126" s="204" t="s">
        <v>18</v>
      </c>
      <c r="I126" s="204" t="s">
        <v>19</v>
      </c>
      <c r="J126" s="154">
        <v>0</v>
      </c>
      <c r="K126" s="23">
        <v>0</v>
      </c>
      <c r="L126" s="23">
        <f t="shared" si="69"/>
        <v>0</v>
      </c>
      <c r="M126" s="225"/>
      <c r="N126" s="38"/>
    </row>
    <row r="127" ht="15" spans="1:14">
      <c r="A127" s="146"/>
      <c r="B127" s="146"/>
      <c r="C127" s="23">
        <f>E119-32</f>
        <v>0</v>
      </c>
      <c r="D127" s="23">
        <f t="shared" si="66"/>
        <v>6</v>
      </c>
      <c r="E127" s="154">
        <v>7</v>
      </c>
      <c r="F127" s="23" t="str">
        <f t="shared" si="67"/>
        <v>7'h0</v>
      </c>
      <c r="G127" s="154" t="s">
        <v>20</v>
      </c>
      <c r="H127" s="204" t="s">
        <v>426</v>
      </c>
      <c r="I127" s="204" t="s">
        <v>22</v>
      </c>
      <c r="J127" s="154">
        <v>0</v>
      </c>
      <c r="K127" s="23">
        <v>0</v>
      </c>
      <c r="L127" s="23">
        <f t="shared" si="69"/>
        <v>0</v>
      </c>
      <c r="M127" s="225"/>
      <c r="N127" s="38"/>
    </row>
    <row r="128" ht="15" spans="1:14">
      <c r="A128" s="44" t="s">
        <v>356</v>
      </c>
      <c r="B128" s="44" t="s">
        <v>104</v>
      </c>
      <c r="C128" s="143"/>
      <c r="D128" s="143"/>
      <c r="E128" s="143">
        <f>SUM(E129:E136)</f>
        <v>32</v>
      </c>
      <c r="F128" s="10" t="str">
        <f>CONCATENATE("32'h",K128)</f>
        <v>32'h00000000</v>
      </c>
      <c r="G128" s="10"/>
      <c r="H128" s="147" t="s">
        <v>427</v>
      </c>
      <c r="I128" s="147"/>
      <c r="J128" s="143"/>
      <c r="K128" s="143" t="str">
        <f>UPPER(DEC2HEX(L128,8))</f>
        <v>00000000</v>
      </c>
      <c r="L128" s="143">
        <f>SUM(L129:L136)</f>
        <v>0</v>
      </c>
      <c r="M128" s="225" t="s">
        <v>16</v>
      </c>
      <c r="N128" s="145"/>
    </row>
    <row r="129" ht="15" spans="1:14">
      <c r="A129" s="170"/>
      <c r="B129" s="170"/>
      <c r="C129" s="23">
        <f t="shared" ref="C129:C135" si="70">D130+1</f>
        <v>31</v>
      </c>
      <c r="D129" s="23">
        <f t="shared" ref="D129:D136" si="71">C129+E129-1</f>
        <v>31</v>
      </c>
      <c r="E129" s="154">
        <v>1</v>
      </c>
      <c r="F129" s="23" t="str">
        <f t="shared" ref="F129:F136" si="72">CONCATENATE(E129,"'h",K129)</f>
        <v>1'h0</v>
      </c>
      <c r="G129" s="138" t="s">
        <v>17</v>
      </c>
      <c r="H129" s="168" t="s">
        <v>18</v>
      </c>
      <c r="I129" s="168" t="s">
        <v>19</v>
      </c>
      <c r="J129" s="154">
        <v>0</v>
      </c>
      <c r="K129" s="23" t="str">
        <f t="shared" ref="K129:K134" si="73">UPPER(DEC2HEX((J129)))</f>
        <v>0</v>
      </c>
      <c r="L129" s="23">
        <f t="shared" ref="L129:L136" si="74">J129*(2^C129)</f>
        <v>0</v>
      </c>
      <c r="M129" s="225"/>
      <c r="N129" s="145"/>
    </row>
    <row r="130" ht="15" spans="1:14">
      <c r="A130" s="170"/>
      <c r="B130" s="170"/>
      <c r="C130" s="23">
        <f t="shared" si="70"/>
        <v>24</v>
      </c>
      <c r="D130" s="23">
        <f t="shared" si="71"/>
        <v>30</v>
      </c>
      <c r="E130" s="154">
        <v>7</v>
      </c>
      <c r="F130" s="23" t="str">
        <f t="shared" si="72"/>
        <v>7'h0</v>
      </c>
      <c r="G130" s="154" t="s">
        <v>20</v>
      </c>
      <c r="H130" s="204" t="s">
        <v>428</v>
      </c>
      <c r="I130" s="204" t="s">
        <v>22</v>
      </c>
      <c r="J130" s="154">
        <v>0</v>
      </c>
      <c r="K130" s="23" t="str">
        <f t="shared" si="73"/>
        <v>0</v>
      </c>
      <c r="L130" s="23">
        <f t="shared" si="74"/>
        <v>0</v>
      </c>
      <c r="M130" s="225"/>
      <c r="N130" s="38" t="s">
        <v>23</v>
      </c>
    </row>
    <row r="131" ht="15" spans="1:14">
      <c r="A131" s="170"/>
      <c r="B131" s="170"/>
      <c r="C131" s="23">
        <f t="shared" si="70"/>
        <v>23</v>
      </c>
      <c r="D131" s="23">
        <f t="shared" si="71"/>
        <v>23</v>
      </c>
      <c r="E131" s="154">
        <v>1</v>
      </c>
      <c r="F131" s="23" t="str">
        <f t="shared" si="72"/>
        <v>1'h0</v>
      </c>
      <c r="G131" s="154" t="s">
        <v>20</v>
      </c>
      <c r="H131" s="168" t="s">
        <v>18</v>
      </c>
      <c r="I131" s="168" t="s">
        <v>19</v>
      </c>
      <c r="J131" s="154">
        <v>0</v>
      </c>
      <c r="K131" s="23" t="str">
        <f t="shared" si="73"/>
        <v>0</v>
      </c>
      <c r="L131" s="23">
        <f t="shared" si="74"/>
        <v>0</v>
      </c>
      <c r="M131" s="225"/>
      <c r="N131" s="38"/>
    </row>
    <row r="132" ht="15" spans="1:14">
      <c r="A132" s="146"/>
      <c r="B132" s="146"/>
      <c r="C132" s="23">
        <f t="shared" si="70"/>
        <v>16</v>
      </c>
      <c r="D132" s="23">
        <f t="shared" si="71"/>
        <v>22</v>
      </c>
      <c r="E132" s="154">
        <v>7</v>
      </c>
      <c r="F132" s="23" t="str">
        <f t="shared" si="72"/>
        <v>7'h0</v>
      </c>
      <c r="G132" s="154" t="s">
        <v>20</v>
      </c>
      <c r="H132" s="204" t="s">
        <v>429</v>
      </c>
      <c r="I132" s="204" t="s">
        <v>22</v>
      </c>
      <c r="J132" s="154">
        <v>0</v>
      </c>
      <c r="K132" s="23" t="str">
        <f t="shared" si="73"/>
        <v>0</v>
      </c>
      <c r="L132" s="23">
        <f t="shared" si="74"/>
        <v>0</v>
      </c>
      <c r="M132" s="225"/>
      <c r="N132" s="38"/>
    </row>
    <row r="133" ht="15" spans="1:14">
      <c r="A133" s="146"/>
      <c r="B133" s="146"/>
      <c r="C133" s="23">
        <f t="shared" si="70"/>
        <v>15</v>
      </c>
      <c r="D133" s="23">
        <f t="shared" si="71"/>
        <v>15</v>
      </c>
      <c r="E133" s="154">
        <v>1</v>
      </c>
      <c r="F133" s="23" t="str">
        <f t="shared" si="72"/>
        <v>1'h0</v>
      </c>
      <c r="G133" s="138" t="s">
        <v>20</v>
      </c>
      <c r="H133" s="204" t="s">
        <v>18</v>
      </c>
      <c r="I133" s="204" t="s">
        <v>19</v>
      </c>
      <c r="J133" s="154">
        <v>0</v>
      </c>
      <c r="K133" s="23" t="str">
        <f t="shared" si="73"/>
        <v>0</v>
      </c>
      <c r="L133" s="23">
        <f t="shared" si="74"/>
        <v>0</v>
      </c>
      <c r="M133" s="225"/>
      <c r="N133" s="38"/>
    </row>
    <row r="134" ht="15" spans="1:14">
      <c r="A134" s="146"/>
      <c r="B134" s="146"/>
      <c r="C134" s="23">
        <f t="shared" si="70"/>
        <v>8</v>
      </c>
      <c r="D134" s="23">
        <f t="shared" si="71"/>
        <v>14</v>
      </c>
      <c r="E134" s="154">
        <v>7</v>
      </c>
      <c r="F134" s="23" t="str">
        <f t="shared" si="72"/>
        <v>7'h0</v>
      </c>
      <c r="G134" s="154" t="s">
        <v>20</v>
      </c>
      <c r="H134" s="204" t="s">
        <v>430</v>
      </c>
      <c r="I134" s="204" t="s">
        <v>22</v>
      </c>
      <c r="J134" s="154">
        <v>0</v>
      </c>
      <c r="K134" s="23" t="str">
        <f t="shared" si="73"/>
        <v>0</v>
      </c>
      <c r="L134" s="23">
        <f t="shared" si="74"/>
        <v>0</v>
      </c>
      <c r="M134" s="225"/>
      <c r="N134" s="38"/>
    </row>
    <row r="135" ht="15" spans="1:14">
      <c r="A135" s="146"/>
      <c r="B135" s="146"/>
      <c r="C135" s="23">
        <f t="shared" si="70"/>
        <v>7</v>
      </c>
      <c r="D135" s="23">
        <f t="shared" si="71"/>
        <v>7</v>
      </c>
      <c r="E135" s="154">
        <v>1</v>
      </c>
      <c r="F135" s="23" t="str">
        <f t="shared" si="72"/>
        <v>1'h0</v>
      </c>
      <c r="G135" s="154" t="s">
        <v>20</v>
      </c>
      <c r="H135" s="204" t="s">
        <v>18</v>
      </c>
      <c r="I135" s="204" t="s">
        <v>19</v>
      </c>
      <c r="J135" s="154">
        <v>0</v>
      </c>
      <c r="K135" s="23">
        <v>0</v>
      </c>
      <c r="L135" s="23">
        <f t="shared" si="74"/>
        <v>0</v>
      </c>
      <c r="M135" s="225"/>
      <c r="N135" s="38"/>
    </row>
    <row r="136" ht="15" spans="1:14">
      <c r="A136" s="146"/>
      <c r="B136" s="146"/>
      <c r="C136" s="23">
        <f>E128-32</f>
        <v>0</v>
      </c>
      <c r="D136" s="23">
        <f t="shared" si="71"/>
        <v>6</v>
      </c>
      <c r="E136" s="154">
        <v>7</v>
      </c>
      <c r="F136" s="23" t="str">
        <f t="shared" si="72"/>
        <v>7'h0</v>
      </c>
      <c r="G136" s="154" t="s">
        <v>20</v>
      </c>
      <c r="H136" s="204" t="s">
        <v>431</v>
      </c>
      <c r="I136" s="204" t="s">
        <v>22</v>
      </c>
      <c r="J136" s="154">
        <v>0</v>
      </c>
      <c r="K136" s="23">
        <v>0</v>
      </c>
      <c r="L136" s="23">
        <f t="shared" si="74"/>
        <v>0</v>
      </c>
      <c r="M136" s="225"/>
      <c r="N136" s="38"/>
    </row>
    <row r="137" ht="15" spans="1:14">
      <c r="A137" s="44" t="s">
        <v>356</v>
      </c>
      <c r="B137" s="44" t="s">
        <v>110</v>
      </c>
      <c r="C137" s="143"/>
      <c r="D137" s="143"/>
      <c r="E137" s="143">
        <f>SUM(E138:E145)</f>
        <v>32</v>
      </c>
      <c r="F137" s="10" t="str">
        <f>CONCATENATE("32'h",K137)</f>
        <v>32'h00000000</v>
      </c>
      <c r="G137" s="10"/>
      <c r="H137" s="147" t="s">
        <v>432</v>
      </c>
      <c r="I137" s="147"/>
      <c r="J137" s="143"/>
      <c r="K137" s="143" t="str">
        <f>UPPER(DEC2HEX(L137,8))</f>
        <v>00000000</v>
      </c>
      <c r="L137" s="143">
        <f>SUM(L138:L145)</f>
        <v>0</v>
      </c>
      <c r="M137" s="225" t="s">
        <v>16</v>
      </c>
      <c r="N137" s="145"/>
    </row>
    <row r="138" ht="15" spans="1:14">
      <c r="A138" s="170"/>
      <c r="B138" s="170"/>
      <c r="C138" s="23">
        <f t="shared" ref="C138:C144" si="75">D139+1</f>
        <v>31</v>
      </c>
      <c r="D138" s="23">
        <f t="shared" ref="D138:D145" si="76">C138+E138-1</f>
        <v>31</v>
      </c>
      <c r="E138" s="154">
        <v>1</v>
      </c>
      <c r="F138" s="23" t="str">
        <f t="shared" ref="F138:F145" si="77">CONCATENATE(E138,"'h",K138)</f>
        <v>1'h0</v>
      </c>
      <c r="G138" s="138" t="s">
        <v>17</v>
      </c>
      <c r="H138" s="168" t="s">
        <v>18</v>
      </c>
      <c r="I138" s="168" t="s">
        <v>19</v>
      </c>
      <c r="J138" s="154">
        <v>0</v>
      </c>
      <c r="K138" s="23" t="str">
        <f t="shared" ref="K138:K143" si="78">UPPER(DEC2HEX((J138)))</f>
        <v>0</v>
      </c>
      <c r="L138" s="23">
        <f t="shared" ref="L138:L145" si="79">J138*(2^C138)</f>
        <v>0</v>
      </c>
      <c r="M138" s="225"/>
      <c r="N138" s="145"/>
    </row>
    <row r="139" ht="15" spans="1:14">
      <c r="A139" s="170"/>
      <c r="B139" s="170"/>
      <c r="C139" s="23">
        <f t="shared" si="75"/>
        <v>24</v>
      </c>
      <c r="D139" s="23">
        <f t="shared" si="76"/>
        <v>30</v>
      </c>
      <c r="E139" s="154">
        <v>7</v>
      </c>
      <c r="F139" s="23" t="str">
        <f t="shared" si="77"/>
        <v>7'h0</v>
      </c>
      <c r="G139" s="154" t="s">
        <v>20</v>
      </c>
      <c r="H139" s="204" t="s">
        <v>433</v>
      </c>
      <c r="I139" s="204" t="s">
        <v>22</v>
      </c>
      <c r="J139" s="154">
        <v>0</v>
      </c>
      <c r="K139" s="23" t="str">
        <f t="shared" si="78"/>
        <v>0</v>
      </c>
      <c r="L139" s="23">
        <f t="shared" si="79"/>
        <v>0</v>
      </c>
      <c r="M139" s="225"/>
      <c r="N139" s="38" t="s">
        <v>23</v>
      </c>
    </row>
    <row r="140" ht="15" spans="1:14">
      <c r="A140" s="170"/>
      <c r="B140" s="170"/>
      <c r="C140" s="23">
        <f t="shared" si="75"/>
        <v>23</v>
      </c>
      <c r="D140" s="23">
        <f t="shared" si="76"/>
        <v>23</v>
      </c>
      <c r="E140" s="154">
        <v>1</v>
      </c>
      <c r="F140" s="23" t="str">
        <f t="shared" si="77"/>
        <v>1'h0</v>
      </c>
      <c r="G140" s="154" t="s">
        <v>20</v>
      </c>
      <c r="H140" s="168" t="s">
        <v>18</v>
      </c>
      <c r="I140" s="168" t="s">
        <v>19</v>
      </c>
      <c r="J140" s="154">
        <v>0</v>
      </c>
      <c r="K140" s="23" t="str">
        <f t="shared" si="78"/>
        <v>0</v>
      </c>
      <c r="L140" s="23">
        <f t="shared" si="79"/>
        <v>0</v>
      </c>
      <c r="M140" s="225"/>
      <c r="N140" s="38"/>
    </row>
    <row r="141" ht="15" spans="1:14">
      <c r="A141" s="146"/>
      <c r="B141" s="146"/>
      <c r="C141" s="23">
        <f t="shared" si="75"/>
        <v>16</v>
      </c>
      <c r="D141" s="23">
        <f t="shared" si="76"/>
        <v>22</v>
      </c>
      <c r="E141" s="154">
        <v>7</v>
      </c>
      <c r="F141" s="23" t="str">
        <f t="shared" si="77"/>
        <v>7'h0</v>
      </c>
      <c r="G141" s="154" t="s">
        <v>20</v>
      </c>
      <c r="H141" s="204" t="s">
        <v>434</v>
      </c>
      <c r="I141" s="204" t="s">
        <v>22</v>
      </c>
      <c r="J141" s="154">
        <v>0</v>
      </c>
      <c r="K141" s="23" t="str">
        <f t="shared" si="78"/>
        <v>0</v>
      </c>
      <c r="L141" s="23">
        <f t="shared" si="79"/>
        <v>0</v>
      </c>
      <c r="M141" s="225"/>
      <c r="N141" s="38"/>
    </row>
    <row r="142" ht="15" spans="1:14">
      <c r="A142" s="146"/>
      <c r="B142" s="146"/>
      <c r="C142" s="23">
        <f t="shared" si="75"/>
        <v>15</v>
      </c>
      <c r="D142" s="23">
        <f t="shared" si="76"/>
        <v>15</v>
      </c>
      <c r="E142" s="154">
        <v>1</v>
      </c>
      <c r="F142" s="23" t="str">
        <f t="shared" si="77"/>
        <v>1'h0</v>
      </c>
      <c r="G142" s="138" t="s">
        <v>20</v>
      </c>
      <c r="H142" s="204" t="s">
        <v>18</v>
      </c>
      <c r="I142" s="204" t="s">
        <v>19</v>
      </c>
      <c r="J142" s="154">
        <v>0</v>
      </c>
      <c r="K142" s="23" t="str">
        <f t="shared" si="78"/>
        <v>0</v>
      </c>
      <c r="L142" s="23">
        <f t="shared" si="79"/>
        <v>0</v>
      </c>
      <c r="M142" s="225"/>
      <c r="N142" s="38"/>
    </row>
    <row r="143" ht="15" spans="1:14">
      <c r="A143" s="146"/>
      <c r="B143" s="146"/>
      <c r="C143" s="23">
        <f t="shared" si="75"/>
        <v>8</v>
      </c>
      <c r="D143" s="23">
        <f t="shared" si="76"/>
        <v>14</v>
      </c>
      <c r="E143" s="154">
        <v>7</v>
      </c>
      <c r="F143" s="23" t="str">
        <f t="shared" si="77"/>
        <v>7'h0</v>
      </c>
      <c r="G143" s="154" t="s">
        <v>20</v>
      </c>
      <c r="H143" s="204" t="s">
        <v>435</v>
      </c>
      <c r="I143" s="204" t="s">
        <v>22</v>
      </c>
      <c r="J143" s="154">
        <v>0</v>
      </c>
      <c r="K143" s="23" t="str">
        <f t="shared" si="78"/>
        <v>0</v>
      </c>
      <c r="L143" s="23">
        <f t="shared" si="79"/>
        <v>0</v>
      </c>
      <c r="M143" s="225"/>
      <c r="N143" s="38"/>
    </row>
    <row r="144" ht="15" spans="1:14">
      <c r="A144" s="146"/>
      <c r="B144" s="146"/>
      <c r="C144" s="23">
        <f t="shared" si="75"/>
        <v>7</v>
      </c>
      <c r="D144" s="23">
        <f t="shared" si="76"/>
        <v>7</v>
      </c>
      <c r="E144" s="154">
        <v>1</v>
      </c>
      <c r="F144" s="23" t="str">
        <f t="shared" si="77"/>
        <v>1'h0</v>
      </c>
      <c r="G144" s="154" t="s">
        <v>20</v>
      </c>
      <c r="H144" s="204" t="s">
        <v>18</v>
      </c>
      <c r="I144" s="204" t="s">
        <v>19</v>
      </c>
      <c r="J144" s="154">
        <v>0</v>
      </c>
      <c r="K144" s="23">
        <v>0</v>
      </c>
      <c r="L144" s="23">
        <f t="shared" si="79"/>
        <v>0</v>
      </c>
      <c r="M144" s="225"/>
      <c r="N144" s="38"/>
    </row>
    <row r="145" ht="15" spans="1:14">
      <c r="A145" s="146"/>
      <c r="B145" s="146"/>
      <c r="C145" s="23">
        <f>E137-32</f>
        <v>0</v>
      </c>
      <c r="D145" s="23">
        <f t="shared" si="76"/>
        <v>6</v>
      </c>
      <c r="E145" s="154">
        <v>7</v>
      </c>
      <c r="F145" s="23" t="str">
        <f t="shared" si="77"/>
        <v>7'h0</v>
      </c>
      <c r="G145" s="154" t="s">
        <v>20</v>
      </c>
      <c r="H145" s="204" t="s">
        <v>436</v>
      </c>
      <c r="I145" s="204" t="s">
        <v>22</v>
      </c>
      <c r="J145" s="154">
        <v>0</v>
      </c>
      <c r="K145" s="23">
        <v>0</v>
      </c>
      <c r="L145" s="23">
        <f t="shared" si="79"/>
        <v>0</v>
      </c>
      <c r="M145" s="225"/>
      <c r="N145" s="38"/>
    </row>
    <row r="146" ht="15" spans="1:14">
      <c r="A146" s="44" t="s">
        <v>356</v>
      </c>
      <c r="B146" s="44" t="s">
        <v>116</v>
      </c>
      <c r="C146" s="143"/>
      <c r="D146" s="143"/>
      <c r="E146" s="143">
        <f>SUM(E147:E154)</f>
        <v>32</v>
      </c>
      <c r="F146" s="10" t="str">
        <f>CONCATENATE("32'h",K146)</f>
        <v>32'h00000000</v>
      </c>
      <c r="G146" s="10"/>
      <c r="H146" s="147" t="s">
        <v>437</v>
      </c>
      <c r="I146" s="147"/>
      <c r="J146" s="143"/>
      <c r="K146" s="143" t="str">
        <f>UPPER(DEC2HEX(L146,8))</f>
        <v>00000000</v>
      </c>
      <c r="L146" s="143">
        <f>SUM(L147:L154)</f>
        <v>0</v>
      </c>
      <c r="M146" s="225" t="s">
        <v>16</v>
      </c>
      <c r="N146" s="145"/>
    </row>
    <row r="147" ht="15" spans="1:14">
      <c r="A147" s="170"/>
      <c r="B147" s="170"/>
      <c r="C147" s="23">
        <f t="shared" ref="C147:C153" si="80">D148+1</f>
        <v>31</v>
      </c>
      <c r="D147" s="23">
        <f t="shared" ref="D147:D154" si="81">C147+E147-1</f>
        <v>31</v>
      </c>
      <c r="E147" s="154">
        <v>1</v>
      </c>
      <c r="F147" s="23" t="str">
        <f t="shared" ref="F147:F154" si="82">CONCATENATE(E147,"'h",K147)</f>
        <v>1'h0</v>
      </c>
      <c r="G147" s="138" t="s">
        <v>17</v>
      </c>
      <c r="H147" s="168" t="s">
        <v>18</v>
      </c>
      <c r="I147" s="168" t="s">
        <v>19</v>
      </c>
      <c r="J147" s="154">
        <v>0</v>
      </c>
      <c r="K147" s="23" t="str">
        <f t="shared" ref="K147:K152" si="83">UPPER(DEC2HEX((J147)))</f>
        <v>0</v>
      </c>
      <c r="L147" s="23">
        <f t="shared" ref="L147:L154" si="84">J147*(2^C147)</f>
        <v>0</v>
      </c>
      <c r="M147" s="225"/>
      <c r="N147" s="145"/>
    </row>
    <row r="148" ht="15" spans="1:14">
      <c r="A148" s="170"/>
      <c r="B148" s="170"/>
      <c r="C148" s="23">
        <f t="shared" si="80"/>
        <v>24</v>
      </c>
      <c r="D148" s="23">
        <f t="shared" si="81"/>
        <v>30</v>
      </c>
      <c r="E148" s="154">
        <v>7</v>
      </c>
      <c r="F148" s="23" t="str">
        <f t="shared" si="82"/>
        <v>7'h0</v>
      </c>
      <c r="G148" s="154" t="s">
        <v>20</v>
      </c>
      <c r="H148" s="204" t="s">
        <v>438</v>
      </c>
      <c r="I148" s="204" t="s">
        <v>22</v>
      </c>
      <c r="J148" s="154">
        <v>0</v>
      </c>
      <c r="K148" s="23" t="str">
        <f t="shared" si="83"/>
        <v>0</v>
      </c>
      <c r="L148" s="23">
        <f t="shared" si="84"/>
        <v>0</v>
      </c>
      <c r="M148" s="225"/>
      <c r="N148" s="38" t="s">
        <v>23</v>
      </c>
    </row>
    <row r="149" ht="15" spans="1:14">
      <c r="A149" s="170"/>
      <c r="B149" s="170"/>
      <c r="C149" s="23">
        <f t="shared" si="80"/>
        <v>23</v>
      </c>
      <c r="D149" s="23">
        <f t="shared" si="81"/>
        <v>23</v>
      </c>
      <c r="E149" s="154">
        <v>1</v>
      </c>
      <c r="F149" s="23" t="str">
        <f t="shared" si="82"/>
        <v>1'h0</v>
      </c>
      <c r="G149" s="154" t="s">
        <v>20</v>
      </c>
      <c r="H149" s="168" t="s">
        <v>18</v>
      </c>
      <c r="I149" s="168" t="s">
        <v>19</v>
      </c>
      <c r="J149" s="154">
        <v>0</v>
      </c>
      <c r="K149" s="23" t="str">
        <f t="shared" si="83"/>
        <v>0</v>
      </c>
      <c r="L149" s="23">
        <f t="shared" si="84"/>
        <v>0</v>
      </c>
      <c r="M149" s="225"/>
      <c r="N149" s="38"/>
    </row>
    <row r="150" ht="15" spans="1:14">
      <c r="A150" s="146"/>
      <c r="B150" s="146"/>
      <c r="C150" s="23">
        <f t="shared" si="80"/>
        <v>16</v>
      </c>
      <c r="D150" s="23">
        <f t="shared" si="81"/>
        <v>22</v>
      </c>
      <c r="E150" s="154">
        <v>7</v>
      </c>
      <c r="F150" s="23" t="str">
        <f t="shared" si="82"/>
        <v>7'h0</v>
      </c>
      <c r="G150" s="154" t="s">
        <v>20</v>
      </c>
      <c r="H150" s="204" t="s">
        <v>439</v>
      </c>
      <c r="I150" s="204" t="s">
        <v>22</v>
      </c>
      <c r="J150" s="154">
        <v>0</v>
      </c>
      <c r="K150" s="23" t="str">
        <f t="shared" si="83"/>
        <v>0</v>
      </c>
      <c r="L150" s="23">
        <f t="shared" si="84"/>
        <v>0</v>
      </c>
      <c r="M150" s="225"/>
      <c r="N150" s="38"/>
    </row>
    <row r="151" ht="15" spans="1:14">
      <c r="A151" s="146"/>
      <c r="B151" s="146"/>
      <c r="C151" s="23">
        <f t="shared" si="80"/>
        <v>15</v>
      </c>
      <c r="D151" s="23">
        <f t="shared" si="81"/>
        <v>15</v>
      </c>
      <c r="E151" s="154">
        <v>1</v>
      </c>
      <c r="F151" s="23" t="str">
        <f t="shared" si="82"/>
        <v>1'h0</v>
      </c>
      <c r="G151" s="138" t="s">
        <v>20</v>
      </c>
      <c r="H151" s="204" t="s">
        <v>18</v>
      </c>
      <c r="I151" s="204" t="s">
        <v>19</v>
      </c>
      <c r="J151" s="154">
        <v>0</v>
      </c>
      <c r="K151" s="23" t="str">
        <f t="shared" si="83"/>
        <v>0</v>
      </c>
      <c r="L151" s="23">
        <f t="shared" si="84"/>
        <v>0</v>
      </c>
      <c r="M151" s="225"/>
      <c r="N151" s="38"/>
    </row>
    <row r="152" ht="15" spans="1:14">
      <c r="A152" s="146"/>
      <c r="B152" s="146"/>
      <c r="C152" s="23">
        <f t="shared" si="80"/>
        <v>8</v>
      </c>
      <c r="D152" s="23">
        <f t="shared" si="81"/>
        <v>14</v>
      </c>
      <c r="E152" s="154">
        <v>7</v>
      </c>
      <c r="F152" s="23" t="str">
        <f t="shared" si="82"/>
        <v>7'h0</v>
      </c>
      <c r="G152" s="154" t="s">
        <v>20</v>
      </c>
      <c r="H152" s="204" t="s">
        <v>440</v>
      </c>
      <c r="I152" s="204" t="s">
        <v>22</v>
      </c>
      <c r="J152" s="154">
        <v>0</v>
      </c>
      <c r="K152" s="23" t="str">
        <f t="shared" si="83"/>
        <v>0</v>
      </c>
      <c r="L152" s="23">
        <f t="shared" si="84"/>
        <v>0</v>
      </c>
      <c r="M152" s="225"/>
      <c r="N152" s="38"/>
    </row>
    <row r="153" ht="15" spans="1:14">
      <c r="A153" s="146"/>
      <c r="B153" s="146"/>
      <c r="C153" s="23">
        <f t="shared" si="80"/>
        <v>7</v>
      </c>
      <c r="D153" s="23">
        <f t="shared" si="81"/>
        <v>7</v>
      </c>
      <c r="E153" s="154">
        <v>1</v>
      </c>
      <c r="F153" s="23" t="str">
        <f t="shared" si="82"/>
        <v>1'h0</v>
      </c>
      <c r="G153" s="154" t="s">
        <v>20</v>
      </c>
      <c r="H153" s="204" t="s">
        <v>18</v>
      </c>
      <c r="I153" s="204" t="s">
        <v>19</v>
      </c>
      <c r="J153" s="154">
        <v>0</v>
      </c>
      <c r="K153" s="23">
        <v>0</v>
      </c>
      <c r="L153" s="23">
        <f t="shared" si="84"/>
        <v>0</v>
      </c>
      <c r="M153" s="225"/>
      <c r="N153" s="38"/>
    </row>
    <row r="154" ht="15" spans="1:14">
      <c r="A154" s="146"/>
      <c r="B154" s="146"/>
      <c r="C154" s="23">
        <f>E146-32</f>
        <v>0</v>
      </c>
      <c r="D154" s="23">
        <f t="shared" si="81"/>
        <v>6</v>
      </c>
      <c r="E154" s="154">
        <v>7</v>
      </c>
      <c r="F154" s="23" t="str">
        <f t="shared" si="82"/>
        <v>7'h0</v>
      </c>
      <c r="G154" s="154" t="s">
        <v>20</v>
      </c>
      <c r="H154" s="204" t="s">
        <v>441</v>
      </c>
      <c r="I154" s="204" t="s">
        <v>22</v>
      </c>
      <c r="J154" s="154">
        <v>0</v>
      </c>
      <c r="K154" s="23">
        <v>0</v>
      </c>
      <c r="L154" s="23">
        <f t="shared" si="84"/>
        <v>0</v>
      </c>
      <c r="M154" s="225"/>
      <c r="N154" s="38"/>
    </row>
    <row r="155" ht="15" spans="1:14">
      <c r="A155" s="44" t="s">
        <v>356</v>
      </c>
      <c r="B155" s="44" t="s">
        <v>122</v>
      </c>
      <c r="C155" s="143"/>
      <c r="D155" s="143"/>
      <c r="E155" s="143">
        <f>SUM(E156:E163)</f>
        <v>32</v>
      </c>
      <c r="F155" s="10" t="str">
        <f>CONCATENATE("32'h",K155)</f>
        <v>32'h00000000</v>
      </c>
      <c r="G155" s="10"/>
      <c r="H155" s="147" t="s">
        <v>442</v>
      </c>
      <c r="I155" s="147"/>
      <c r="J155" s="143"/>
      <c r="K155" s="143" t="str">
        <f>UPPER(DEC2HEX(L155,8))</f>
        <v>00000000</v>
      </c>
      <c r="L155" s="143">
        <f>SUM(L156:L163)</f>
        <v>0</v>
      </c>
      <c r="M155" s="225" t="s">
        <v>16</v>
      </c>
      <c r="N155" s="145"/>
    </row>
    <row r="156" ht="15" spans="1:14">
      <c r="A156" s="170"/>
      <c r="B156" s="170"/>
      <c r="C156" s="23">
        <f t="shared" ref="C156:C162" si="85">D157+1</f>
        <v>31</v>
      </c>
      <c r="D156" s="23">
        <f t="shared" ref="D156:D163" si="86">C156+E156-1</f>
        <v>31</v>
      </c>
      <c r="E156" s="154">
        <v>1</v>
      </c>
      <c r="F156" s="23" t="str">
        <f t="shared" ref="F156:F163" si="87">CONCATENATE(E156,"'h",K156)</f>
        <v>1'h0</v>
      </c>
      <c r="G156" s="138" t="s">
        <v>17</v>
      </c>
      <c r="H156" s="168" t="s">
        <v>18</v>
      </c>
      <c r="I156" s="168" t="s">
        <v>19</v>
      </c>
      <c r="J156" s="154">
        <v>0</v>
      </c>
      <c r="K156" s="23" t="str">
        <f t="shared" ref="K156:K161" si="88">UPPER(DEC2HEX((J156)))</f>
        <v>0</v>
      </c>
      <c r="L156" s="23">
        <f t="shared" ref="L156:L163" si="89">J156*(2^C156)</f>
        <v>0</v>
      </c>
      <c r="M156" s="225"/>
      <c r="N156" s="145"/>
    </row>
    <row r="157" ht="15" spans="1:14">
      <c r="A157" s="170"/>
      <c r="B157" s="170"/>
      <c r="C157" s="23">
        <f t="shared" si="85"/>
        <v>24</v>
      </c>
      <c r="D157" s="23">
        <f t="shared" si="86"/>
        <v>30</v>
      </c>
      <c r="E157" s="154">
        <v>7</v>
      </c>
      <c r="F157" s="23" t="str">
        <f t="shared" si="87"/>
        <v>7'h0</v>
      </c>
      <c r="G157" s="154" t="s">
        <v>20</v>
      </c>
      <c r="H157" s="204" t="s">
        <v>443</v>
      </c>
      <c r="I157" s="204" t="s">
        <v>22</v>
      </c>
      <c r="J157" s="154">
        <v>0</v>
      </c>
      <c r="K157" s="23" t="str">
        <f t="shared" si="88"/>
        <v>0</v>
      </c>
      <c r="L157" s="23">
        <f t="shared" si="89"/>
        <v>0</v>
      </c>
      <c r="M157" s="225"/>
      <c r="N157" s="38" t="s">
        <v>23</v>
      </c>
    </row>
    <row r="158" ht="15" spans="1:14">
      <c r="A158" s="170"/>
      <c r="B158" s="170"/>
      <c r="C158" s="23">
        <f t="shared" si="85"/>
        <v>23</v>
      </c>
      <c r="D158" s="23">
        <f t="shared" si="86"/>
        <v>23</v>
      </c>
      <c r="E158" s="154">
        <v>1</v>
      </c>
      <c r="F158" s="23" t="str">
        <f t="shared" si="87"/>
        <v>1'h0</v>
      </c>
      <c r="G158" s="154" t="s">
        <v>20</v>
      </c>
      <c r="H158" s="168" t="s">
        <v>18</v>
      </c>
      <c r="I158" s="168" t="s">
        <v>19</v>
      </c>
      <c r="J158" s="154">
        <v>0</v>
      </c>
      <c r="K158" s="23" t="str">
        <f t="shared" si="88"/>
        <v>0</v>
      </c>
      <c r="L158" s="23">
        <f t="shared" si="89"/>
        <v>0</v>
      </c>
      <c r="M158" s="225"/>
      <c r="N158" s="38"/>
    </row>
    <row r="159" ht="15" spans="1:14">
      <c r="A159" s="146"/>
      <c r="B159" s="146"/>
      <c r="C159" s="23">
        <f t="shared" si="85"/>
        <v>16</v>
      </c>
      <c r="D159" s="23">
        <f t="shared" si="86"/>
        <v>22</v>
      </c>
      <c r="E159" s="154">
        <v>7</v>
      </c>
      <c r="F159" s="23" t="str">
        <f t="shared" si="87"/>
        <v>7'h0</v>
      </c>
      <c r="G159" s="154" t="s">
        <v>20</v>
      </c>
      <c r="H159" s="204" t="s">
        <v>444</v>
      </c>
      <c r="I159" s="204" t="s">
        <v>22</v>
      </c>
      <c r="J159" s="154">
        <v>0</v>
      </c>
      <c r="K159" s="23" t="str">
        <f t="shared" si="88"/>
        <v>0</v>
      </c>
      <c r="L159" s="23">
        <f t="shared" si="89"/>
        <v>0</v>
      </c>
      <c r="M159" s="225"/>
      <c r="N159" s="38"/>
    </row>
    <row r="160" ht="15" spans="1:14">
      <c r="A160" s="146"/>
      <c r="B160" s="146"/>
      <c r="C160" s="23">
        <f t="shared" si="85"/>
        <v>15</v>
      </c>
      <c r="D160" s="23">
        <f t="shared" si="86"/>
        <v>15</v>
      </c>
      <c r="E160" s="154">
        <v>1</v>
      </c>
      <c r="F160" s="23" t="str">
        <f t="shared" si="87"/>
        <v>1'h0</v>
      </c>
      <c r="G160" s="138" t="s">
        <v>20</v>
      </c>
      <c r="H160" s="204" t="s">
        <v>18</v>
      </c>
      <c r="I160" s="204" t="s">
        <v>19</v>
      </c>
      <c r="J160" s="154">
        <v>0</v>
      </c>
      <c r="K160" s="23" t="str">
        <f t="shared" si="88"/>
        <v>0</v>
      </c>
      <c r="L160" s="23">
        <f t="shared" si="89"/>
        <v>0</v>
      </c>
      <c r="M160" s="225"/>
      <c r="N160" s="38"/>
    </row>
    <row r="161" ht="15" spans="1:14">
      <c r="A161" s="146"/>
      <c r="B161" s="146"/>
      <c r="C161" s="23">
        <f t="shared" si="85"/>
        <v>8</v>
      </c>
      <c r="D161" s="23">
        <f t="shared" si="86"/>
        <v>14</v>
      </c>
      <c r="E161" s="154">
        <v>7</v>
      </c>
      <c r="F161" s="23" t="str">
        <f t="shared" si="87"/>
        <v>7'h0</v>
      </c>
      <c r="G161" s="154" t="s">
        <v>20</v>
      </c>
      <c r="H161" s="204" t="s">
        <v>445</v>
      </c>
      <c r="I161" s="204" t="s">
        <v>22</v>
      </c>
      <c r="J161" s="154">
        <v>0</v>
      </c>
      <c r="K161" s="23" t="str">
        <f t="shared" si="88"/>
        <v>0</v>
      </c>
      <c r="L161" s="23">
        <f t="shared" si="89"/>
        <v>0</v>
      </c>
      <c r="M161" s="225"/>
      <c r="N161" s="38"/>
    </row>
    <row r="162" ht="15" spans="1:14">
      <c r="A162" s="146"/>
      <c r="B162" s="146"/>
      <c r="C162" s="23">
        <f t="shared" si="85"/>
        <v>7</v>
      </c>
      <c r="D162" s="23">
        <f t="shared" si="86"/>
        <v>7</v>
      </c>
      <c r="E162" s="154">
        <v>1</v>
      </c>
      <c r="F162" s="23" t="str">
        <f t="shared" si="87"/>
        <v>1'h0</v>
      </c>
      <c r="G162" s="154" t="s">
        <v>20</v>
      </c>
      <c r="H162" s="204" t="s">
        <v>18</v>
      </c>
      <c r="I162" s="204" t="s">
        <v>19</v>
      </c>
      <c r="J162" s="154">
        <v>0</v>
      </c>
      <c r="K162" s="23">
        <v>0</v>
      </c>
      <c r="L162" s="23">
        <f t="shared" si="89"/>
        <v>0</v>
      </c>
      <c r="M162" s="225"/>
      <c r="N162" s="38"/>
    </row>
    <row r="163" ht="15" spans="1:14">
      <c r="A163" s="146"/>
      <c r="B163" s="146"/>
      <c r="C163" s="23">
        <f>E155-32</f>
        <v>0</v>
      </c>
      <c r="D163" s="23">
        <f t="shared" si="86"/>
        <v>6</v>
      </c>
      <c r="E163" s="154">
        <v>7</v>
      </c>
      <c r="F163" s="23" t="str">
        <f t="shared" si="87"/>
        <v>7'h0</v>
      </c>
      <c r="G163" s="154" t="s">
        <v>20</v>
      </c>
      <c r="H163" s="204" t="s">
        <v>446</v>
      </c>
      <c r="I163" s="204" t="s">
        <v>22</v>
      </c>
      <c r="J163" s="154">
        <v>0</v>
      </c>
      <c r="K163" s="23">
        <v>0</v>
      </c>
      <c r="L163" s="23">
        <f t="shared" si="89"/>
        <v>0</v>
      </c>
      <c r="M163" s="225"/>
      <c r="N163" s="38"/>
    </row>
    <row r="164" ht="15" spans="1:14">
      <c r="A164" s="44" t="s">
        <v>356</v>
      </c>
      <c r="B164" s="44" t="s">
        <v>128</v>
      </c>
      <c r="C164" s="143"/>
      <c r="D164" s="143"/>
      <c r="E164" s="143">
        <f>SUM(E165:E172)</f>
        <v>32</v>
      </c>
      <c r="F164" s="10" t="str">
        <f>CONCATENATE("32'h",K164)</f>
        <v>32'h00000000</v>
      </c>
      <c r="G164" s="10"/>
      <c r="H164" s="147" t="s">
        <v>447</v>
      </c>
      <c r="I164" s="147"/>
      <c r="J164" s="143"/>
      <c r="K164" s="143" t="str">
        <f>UPPER(DEC2HEX(L164,8))</f>
        <v>00000000</v>
      </c>
      <c r="L164" s="143">
        <f>SUM(L165:L172)</f>
        <v>0</v>
      </c>
      <c r="M164" s="225" t="s">
        <v>16</v>
      </c>
      <c r="N164" s="145"/>
    </row>
    <row r="165" ht="15" spans="1:14">
      <c r="A165" s="170"/>
      <c r="B165" s="170"/>
      <c r="C165" s="23">
        <f t="shared" ref="C165:C171" si="90">D166+1</f>
        <v>31</v>
      </c>
      <c r="D165" s="23">
        <f t="shared" ref="D165:D172" si="91">C165+E165-1</f>
        <v>31</v>
      </c>
      <c r="E165" s="154">
        <v>1</v>
      </c>
      <c r="F165" s="23" t="str">
        <f t="shared" ref="F165:F172" si="92">CONCATENATE(E165,"'h",K165)</f>
        <v>1'h0</v>
      </c>
      <c r="G165" s="138" t="s">
        <v>17</v>
      </c>
      <c r="H165" s="168" t="s">
        <v>18</v>
      </c>
      <c r="I165" s="168" t="s">
        <v>19</v>
      </c>
      <c r="J165" s="154">
        <v>0</v>
      </c>
      <c r="K165" s="23" t="str">
        <f t="shared" ref="K165:K170" si="93">UPPER(DEC2HEX((J165)))</f>
        <v>0</v>
      </c>
      <c r="L165" s="23">
        <f t="shared" ref="L165:L172" si="94">J165*(2^C165)</f>
        <v>0</v>
      </c>
      <c r="M165" s="225"/>
      <c r="N165" s="145"/>
    </row>
    <row r="166" ht="15" spans="1:14">
      <c r="A166" s="170"/>
      <c r="B166" s="170"/>
      <c r="C166" s="23">
        <f t="shared" si="90"/>
        <v>24</v>
      </c>
      <c r="D166" s="23">
        <f t="shared" si="91"/>
        <v>30</v>
      </c>
      <c r="E166" s="154">
        <v>7</v>
      </c>
      <c r="F166" s="23" t="str">
        <f t="shared" si="92"/>
        <v>7'h0</v>
      </c>
      <c r="G166" s="154" t="s">
        <v>20</v>
      </c>
      <c r="H166" s="204" t="s">
        <v>448</v>
      </c>
      <c r="I166" s="204" t="s">
        <v>22</v>
      </c>
      <c r="J166" s="154">
        <v>0</v>
      </c>
      <c r="K166" s="23" t="str">
        <f t="shared" si="93"/>
        <v>0</v>
      </c>
      <c r="L166" s="23">
        <f t="shared" si="94"/>
        <v>0</v>
      </c>
      <c r="M166" s="225"/>
      <c r="N166" s="38" t="s">
        <v>23</v>
      </c>
    </row>
    <row r="167" ht="15" spans="1:14">
      <c r="A167" s="170"/>
      <c r="B167" s="170"/>
      <c r="C167" s="23">
        <f t="shared" si="90"/>
        <v>23</v>
      </c>
      <c r="D167" s="23">
        <f t="shared" si="91"/>
        <v>23</v>
      </c>
      <c r="E167" s="154">
        <v>1</v>
      </c>
      <c r="F167" s="23" t="str">
        <f t="shared" si="92"/>
        <v>1'h0</v>
      </c>
      <c r="G167" s="154" t="s">
        <v>20</v>
      </c>
      <c r="H167" s="168" t="s">
        <v>18</v>
      </c>
      <c r="I167" s="168" t="s">
        <v>19</v>
      </c>
      <c r="J167" s="154">
        <v>0</v>
      </c>
      <c r="K167" s="23" t="str">
        <f t="shared" si="93"/>
        <v>0</v>
      </c>
      <c r="L167" s="23">
        <f t="shared" si="94"/>
        <v>0</v>
      </c>
      <c r="M167" s="225"/>
      <c r="N167" s="38"/>
    </row>
    <row r="168" ht="15" spans="1:14">
      <c r="A168" s="146"/>
      <c r="B168" s="146"/>
      <c r="C168" s="23">
        <f t="shared" si="90"/>
        <v>16</v>
      </c>
      <c r="D168" s="23">
        <f t="shared" si="91"/>
        <v>22</v>
      </c>
      <c r="E168" s="154">
        <v>7</v>
      </c>
      <c r="F168" s="23" t="str">
        <f t="shared" si="92"/>
        <v>7'h0</v>
      </c>
      <c r="G168" s="154" t="s">
        <v>20</v>
      </c>
      <c r="H168" s="204" t="s">
        <v>449</v>
      </c>
      <c r="I168" s="204" t="s">
        <v>22</v>
      </c>
      <c r="J168" s="154">
        <v>0</v>
      </c>
      <c r="K168" s="23" t="str">
        <f t="shared" si="93"/>
        <v>0</v>
      </c>
      <c r="L168" s="23">
        <f t="shared" si="94"/>
        <v>0</v>
      </c>
      <c r="M168" s="225"/>
      <c r="N168" s="38"/>
    </row>
    <row r="169" ht="15" spans="1:14">
      <c r="A169" s="146"/>
      <c r="B169" s="146"/>
      <c r="C169" s="23">
        <f t="shared" si="90"/>
        <v>15</v>
      </c>
      <c r="D169" s="23">
        <f t="shared" si="91"/>
        <v>15</v>
      </c>
      <c r="E169" s="154">
        <v>1</v>
      </c>
      <c r="F169" s="23" t="str">
        <f t="shared" si="92"/>
        <v>1'h0</v>
      </c>
      <c r="G169" s="138" t="s">
        <v>20</v>
      </c>
      <c r="H169" s="204" t="s">
        <v>18</v>
      </c>
      <c r="I169" s="204" t="s">
        <v>19</v>
      </c>
      <c r="J169" s="154">
        <v>0</v>
      </c>
      <c r="K169" s="23" t="str">
        <f t="shared" si="93"/>
        <v>0</v>
      </c>
      <c r="L169" s="23">
        <f t="shared" si="94"/>
        <v>0</v>
      </c>
      <c r="M169" s="225"/>
      <c r="N169" s="38"/>
    </row>
    <row r="170" ht="15" spans="1:14">
      <c r="A170" s="146"/>
      <c r="B170" s="146"/>
      <c r="C170" s="23">
        <f t="shared" si="90"/>
        <v>8</v>
      </c>
      <c r="D170" s="23">
        <f t="shared" si="91"/>
        <v>14</v>
      </c>
      <c r="E170" s="154">
        <v>7</v>
      </c>
      <c r="F170" s="23" t="str">
        <f t="shared" si="92"/>
        <v>7'h0</v>
      </c>
      <c r="G170" s="154" t="s">
        <v>20</v>
      </c>
      <c r="H170" s="204" t="s">
        <v>450</v>
      </c>
      <c r="I170" s="204" t="s">
        <v>22</v>
      </c>
      <c r="J170" s="154">
        <v>0</v>
      </c>
      <c r="K170" s="23" t="str">
        <f t="shared" si="93"/>
        <v>0</v>
      </c>
      <c r="L170" s="23">
        <f t="shared" si="94"/>
        <v>0</v>
      </c>
      <c r="M170" s="225"/>
      <c r="N170" s="38"/>
    </row>
    <row r="171" ht="15" spans="1:14">
      <c r="A171" s="146"/>
      <c r="B171" s="146"/>
      <c r="C171" s="23">
        <f t="shared" si="90"/>
        <v>7</v>
      </c>
      <c r="D171" s="23">
        <f t="shared" si="91"/>
        <v>7</v>
      </c>
      <c r="E171" s="154">
        <v>1</v>
      </c>
      <c r="F171" s="23" t="str">
        <f t="shared" si="92"/>
        <v>1'h0</v>
      </c>
      <c r="G171" s="154" t="s">
        <v>20</v>
      </c>
      <c r="H171" s="204" t="s">
        <v>18</v>
      </c>
      <c r="I171" s="204" t="s">
        <v>19</v>
      </c>
      <c r="J171" s="154">
        <v>0</v>
      </c>
      <c r="K171" s="23">
        <v>0</v>
      </c>
      <c r="L171" s="23">
        <f t="shared" si="94"/>
        <v>0</v>
      </c>
      <c r="M171" s="225"/>
      <c r="N171" s="38"/>
    </row>
    <row r="172" ht="15" spans="1:14">
      <c r="A172" s="146"/>
      <c r="B172" s="146"/>
      <c r="C172" s="23">
        <f>E164-32</f>
        <v>0</v>
      </c>
      <c r="D172" s="23">
        <f t="shared" si="91"/>
        <v>6</v>
      </c>
      <c r="E172" s="154">
        <v>7</v>
      </c>
      <c r="F172" s="23" t="str">
        <f t="shared" si="92"/>
        <v>7'h0</v>
      </c>
      <c r="G172" s="154" t="s">
        <v>20</v>
      </c>
      <c r="H172" s="204" t="s">
        <v>451</v>
      </c>
      <c r="I172" s="204" t="s">
        <v>22</v>
      </c>
      <c r="J172" s="154">
        <v>0</v>
      </c>
      <c r="K172" s="23">
        <v>0</v>
      </c>
      <c r="L172" s="23">
        <f t="shared" si="94"/>
        <v>0</v>
      </c>
      <c r="M172" s="225"/>
      <c r="N172" s="38"/>
    </row>
    <row r="173" ht="15" spans="1:14">
      <c r="A173" s="44" t="s">
        <v>356</v>
      </c>
      <c r="B173" s="44" t="s">
        <v>134</v>
      </c>
      <c r="C173" s="143"/>
      <c r="D173" s="143"/>
      <c r="E173" s="143">
        <f>SUM(E174:E181)</f>
        <v>32</v>
      </c>
      <c r="F173" s="10" t="str">
        <f>CONCATENATE("32'h",K173)</f>
        <v>32'h00000000</v>
      </c>
      <c r="G173" s="10"/>
      <c r="H173" s="147" t="s">
        <v>452</v>
      </c>
      <c r="I173" s="147"/>
      <c r="J173" s="143"/>
      <c r="K173" s="143" t="str">
        <f>UPPER(DEC2HEX(L173,8))</f>
        <v>00000000</v>
      </c>
      <c r="L173" s="143">
        <f>SUM(L174:L181)</f>
        <v>0</v>
      </c>
      <c r="M173" s="225" t="s">
        <v>16</v>
      </c>
      <c r="N173" s="145"/>
    </row>
    <row r="174" ht="15" spans="1:14">
      <c r="A174" s="170"/>
      <c r="B174" s="170"/>
      <c r="C174" s="23">
        <f t="shared" ref="C174:C180" si="95">D175+1</f>
        <v>31</v>
      </c>
      <c r="D174" s="23">
        <f t="shared" ref="D174:D181" si="96">C174+E174-1</f>
        <v>31</v>
      </c>
      <c r="E174" s="154">
        <v>1</v>
      </c>
      <c r="F174" s="23" t="str">
        <f t="shared" ref="F174:F181" si="97">CONCATENATE(E174,"'h",K174)</f>
        <v>1'h0</v>
      </c>
      <c r="G174" s="138" t="s">
        <v>17</v>
      </c>
      <c r="H174" s="168" t="s">
        <v>18</v>
      </c>
      <c r="I174" s="168" t="s">
        <v>19</v>
      </c>
      <c r="J174" s="154">
        <v>0</v>
      </c>
      <c r="K174" s="23" t="str">
        <f t="shared" ref="K174:K179" si="98">UPPER(DEC2HEX((J174)))</f>
        <v>0</v>
      </c>
      <c r="L174" s="23">
        <f t="shared" ref="L174:L181" si="99">J174*(2^C174)</f>
        <v>0</v>
      </c>
      <c r="M174" s="225"/>
      <c r="N174" s="145"/>
    </row>
    <row r="175" ht="15" spans="1:14">
      <c r="A175" s="170"/>
      <c r="B175" s="170"/>
      <c r="C175" s="23">
        <f t="shared" si="95"/>
        <v>24</v>
      </c>
      <c r="D175" s="23">
        <f t="shared" si="96"/>
        <v>30</v>
      </c>
      <c r="E175" s="154">
        <v>7</v>
      </c>
      <c r="F175" s="23" t="str">
        <f t="shared" si="97"/>
        <v>7'h0</v>
      </c>
      <c r="G175" s="154" t="s">
        <v>20</v>
      </c>
      <c r="H175" s="204" t="s">
        <v>453</v>
      </c>
      <c r="I175" s="204" t="s">
        <v>22</v>
      </c>
      <c r="J175" s="154">
        <v>0</v>
      </c>
      <c r="K175" s="23" t="str">
        <f t="shared" si="98"/>
        <v>0</v>
      </c>
      <c r="L175" s="23">
        <f t="shared" si="99"/>
        <v>0</v>
      </c>
      <c r="M175" s="225"/>
      <c r="N175" s="38" t="s">
        <v>23</v>
      </c>
    </row>
    <row r="176" ht="15" spans="1:14">
      <c r="A176" s="170"/>
      <c r="B176" s="170"/>
      <c r="C176" s="23">
        <f t="shared" si="95"/>
        <v>23</v>
      </c>
      <c r="D176" s="23">
        <f t="shared" si="96"/>
        <v>23</v>
      </c>
      <c r="E176" s="154">
        <v>1</v>
      </c>
      <c r="F176" s="23" t="str">
        <f t="shared" si="97"/>
        <v>1'h0</v>
      </c>
      <c r="G176" s="154" t="s">
        <v>20</v>
      </c>
      <c r="H176" s="168" t="s">
        <v>18</v>
      </c>
      <c r="I176" s="168" t="s">
        <v>19</v>
      </c>
      <c r="J176" s="154">
        <v>0</v>
      </c>
      <c r="K176" s="23" t="str">
        <f t="shared" si="98"/>
        <v>0</v>
      </c>
      <c r="L176" s="23">
        <f t="shared" si="99"/>
        <v>0</v>
      </c>
      <c r="M176" s="225"/>
      <c r="N176" s="38"/>
    </row>
    <row r="177" ht="15" spans="1:14">
      <c r="A177" s="146"/>
      <c r="B177" s="146"/>
      <c r="C177" s="23">
        <f t="shared" si="95"/>
        <v>16</v>
      </c>
      <c r="D177" s="23">
        <f t="shared" si="96"/>
        <v>22</v>
      </c>
      <c r="E177" s="154">
        <v>7</v>
      </c>
      <c r="F177" s="23" t="str">
        <f t="shared" si="97"/>
        <v>7'h0</v>
      </c>
      <c r="G177" s="154" t="s">
        <v>20</v>
      </c>
      <c r="H177" s="204" t="s">
        <v>454</v>
      </c>
      <c r="I177" s="204" t="s">
        <v>22</v>
      </c>
      <c r="J177" s="154">
        <v>0</v>
      </c>
      <c r="K177" s="23" t="str">
        <f t="shared" si="98"/>
        <v>0</v>
      </c>
      <c r="L177" s="23">
        <f t="shared" si="99"/>
        <v>0</v>
      </c>
      <c r="M177" s="225"/>
      <c r="N177" s="38"/>
    </row>
    <row r="178" ht="15" spans="1:14">
      <c r="A178" s="146"/>
      <c r="B178" s="146"/>
      <c r="C178" s="23">
        <f t="shared" si="95"/>
        <v>15</v>
      </c>
      <c r="D178" s="23">
        <f t="shared" si="96"/>
        <v>15</v>
      </c>
      <c r="E178" s="154">
        <v>1</v>
      </c>
      <c r="F178" s="23" t="str">
        <f t="shared" si="97"/>
        <v>1'h0</v>
      </c>
      <c r="G178" s="138" t="s">
        <v>20</v>
      </c>
      <c r="H178" s="204" t="s">
        <v>18</v>
      </c>
      <c r="I178" s="204" t="s">
        <v>19</v>
      </c>
      <c r="J178" s="154">
        <v>0</v>
      </c>
      <c r="K178" s="23" t="str">
        <f t="shared" si="98"/>
        <v>0</v>
      </c>
      <c r="L178" s="23">
        <f t="shared" si="99"/>
        <v>0</v>
      </c>
      <c r="M178" s="225"/>
      <c r="N178" s="38"/>
    </row>
    <row r="179" ht="15" spans="1:14">
      <c r="A179" s="146"/>
      <c r="B179" s="146"/>
      <c r="C179" s="23">
        <f t="shared" si="95"/>
        <v>8</v>
      </c>
      <c r="D179" s="23">
        <f t="shared" si="96"/>
        <v>14</v>
      </c>
      <c r="E179" s="154">
        <v>7</v>
      </c>
      <c r="F179" s="23" t="str">
        <f t="shared" si="97"/>
        <v>7'h0</v>
      </c>
      <c r="G179" s="154" t="s">
        <v>20</v>
      </c>
      <c r="H179" s="204" t="s">
        <v>455</v>
      </c>
      <c r="I179" s="204" t="s">
        <v>22</v>
      </c>
      <c r="J179" s="154">
        <v>0</v>
      </c>
      <c r="K179" s="23" t="str">
        <f t="shared" si="98"/>
        <v>0</v>
      </c>
      <c r="L179" s="23">
        <f t="shared" si="99"/>
        <v>0</v>
      </c>
      <c r="M179" s="225"/>
      <c r="N179" s="38"/>
    </row>
    <row r="180" ht="15" spans="1:14">
      <c r="A180" s="146"/>
      <c r="B180" s="146"/>
      <c r="C180" s="23">
        <f t="shared" si="95"/>
        <v>7</v>
      </c>
      <c r="D180" s="23">
        <f t="shared" si="96"/>
        <v>7</v>
      </c>
      <c r="E180" s="154">
        <v>1</v>
      </c>
      <c r="F180" s="23" t="str">
        <f t="shared" si="97"/>
        <v>1'h0</v>
      </c>
      <c r="G180" s="154" t="s">
        <v>20</v>
      </c>
      <c r="H180" s="204" t="s">
        <v>18</v>
      </c>
      <c r="I180" s="204" t="s">
        <v>19</v>
      </c>
      <c r="J180" s="154">
        <v>0</v>
      </c>
      <c r="K180" s="23">
        <v>0</v>
      </c>
      <c r="L180" s="23">
        <f t="shared" si="99"/>
        <v>0</v>
      </c>
      <c r="M180" s="225"/>
      <c r="N180" s="38"/>
    </row>
    <row r="181" ht="15" spans="1:14">
      <c r="A181" s="146"/>
      <c r="B181" s="146"/>
      <c r="C181" s="23">
        <f>E173-32</f>
        <v>0</v>
      </c>
      <c r="D181" s="23">
        <f t="shared" si="96"/>
        <v>6</v>
      </c>
      <c r="E181" s="154">
        <v>7</v>
      </c>
      <c r="F181" s="23" t="str">
        <f t="shared" si="97"/>
        <v>7'h0</v>
      </c>
      <c r="G181" s="154" t="s">
        <v>20</v>
      </c>
      <c r="H181" s="204" t="s">
        <v>456</v>
      </c>
      <c r="I181" s="204" t="s">
        <v>22</v>
      </c>
      <c r="J181" s="154">
        <v>0</v>
      </c>
      <c r="K181" s="23">
        <v>0</v>
      </c>
      <c r="L181" s="23">
        <f t="shared" si="99"/>
        <v>0</v>
      </c>
      <c r="M181" s="225"/>
      <c r="N181" s="38"/>
    </row>
    <row r="182" ht="15" spans="1:14">
      <c r="A182" s="44" t="s">
        <v>356</v>
      </c>
      <c r="B182" s="44" t="s">
        <v>140</v>
      </c>
      <c r="C182" s="143"/>
      <c r="D182" s="143"/>
      <c r="E182" s="143">
        <f>SUM(E183:E190)</f>
        <v>32</v>
      </c>
      <c r="F182" s="10" t="str">
        <f>CONCATENATE("32'h",K182)</f>
        <v>32'h00000000</v>
      </c>
      <c r="G182" s="10"/>
      <c r="H182" s="147" t="s">
        <v>457</v>
      </c>
      <c r="I182" s="147"/>
      <c r="J182" s="143"/>
      <c r="K182" s="143" t="str">
        <f>UPPER(DEC2HEX(L182,8))</f>
        <v>00000000</v>
      </c>
      <c r="L182" s="143">
        <f>SUM(L183:L190)</f>
        <v>0</v>
      </c>
      <c r="M182" s="225" t="s">
        <v>16</v>
      </c>
      <c r="N182" s="145"/>
    </row>
    <row r="183" ht="15" spans="1:14">
      <c r="A183" s="170"/>
      <c r="B183" s="170"/>
      <c r="C183" s="23">
        <f t="shared" ref="C183:C189" si="100">D184+1</f>
        <v>31</v>
      </c>
      <c r="D183" s="23">
        <f t="shared" ref="D183:D190" si="101">C183+E183-1</f>
        <v>31</v>
      </c>
      <c r="E183" s="154">
        <v>1</v>
      </c>
      <c r="F183" s="23" t="str">
        <f t="shared" ref="F183:F190" si="102">CONCATENATE(E183,"'h",K183)</f>
        <v>1'h0</v>
      </c>
      <c r="G183" s="138" t="s">
        <v>17</v>
      </c>
      <c r="H183" s="168" t="s">
        <v>18</v>
      </c>
      <c r="I183" s="168" t="s">
        <v>19</v>
      </c>
      <c r="J183" s="154">
        <v>0</v>
      </c>
      <c r="K183" s="23" t="str">
        <f t="shared" ref="K183:K188" si="103">UPPER(DEC2HEX((J183)))</f>
        <v>0</v>
      </c>
      <c r="L183" s="23">
        <f t="shared" ref="L183:L190" si="104">J183*(2^C183)</f>
        <v>0</v>
      </c>
      <c r="M183" s="225"/>
      <c r="N183" s="145"/>
    </row>
    <row r="184" ht="15" spans="1:14">
      <c r="A184" s="170"/>
      <c r="B184" s="170"/>
      <c r="C184" s="23">
        <f t="shared" si="100"/>
        <v>24</v>
      </c>
      <c r="D184" s="23">
        <f t="shared" si="101"/>
        <v>30</v>
      </c>
      <c r="E184" s="154">
        <v>7</v>
      </c>
      <c r="F184" s="23" t="str">
        <f t="shared" si="102"/>
        <v>7'h0</v>
      </c>
      <c r="G184" s="154" t="s">
        <v>20</v>
      </c>
      <c r="H184" s="204" t="s">
        <v>458</v>
      </c>
      <c r="I184" s="204" t="s">
        <v>22</v>
      </c>
      <c r="J184" s="154">
        <v>0</v>
      </c>
      <c r="K184" s="23" t="str">
        <f t="shared" si="103"/>
        <v>0</v>
      </c>
      <c r="L184" s="23">
        <f t="shared" si="104"/>
        <v>0</v>
      </c>
      <c r="M184" s="225"/>
      <c r="N184" s="38" t="s">
        <v>23</v>
      </c>
    </row>
    <row r="185" ht="15" spans="1:14">
      <c r="A185" s="170"/>
      <c r="B185" s="170"/>
      <c r="C185" s="23">
        <f t="shared" si="100"/>
        <v>23</v>
      </c>
      <c r="D185" s="23">
        <f t="shared" si="101"/>
        <v>23</v>
      </c>
      <c r="E185" s="154">
        <v>1</v>
      </c>
      <c r="F185" s="23" t="str">
        <f t="shared" si="102"/>
        <v>1'h0</v>
      </c>
      <c r="G185" s="154" t="s">
        <v>20</v>
      </c>
      <c r="H185" s="168" t="s">
        <v>18</v>
      </c>
      <c r="I185" s="168" t="s">
        <v>19</v>
      </c>
      <c r="J185" s="154">
        <v>0</v>
      </c>
      <c r="K185" s="23" t="str">
        <f t="shared" si="103"/>
        <v>0</v>
      </c>
      <c r="L185" s="23">
        <f t="shared" si="104"/>
        <v>0</v>
      </c>
      <c r="M185" s="225"/>
      <c r="N185" s="38"/>
    </row>
    <row r="186" ht="15" spans="1:14">
      <c r="A186" s="146"/>
      <c r="B186" s="146"/>
      <c r="C186" s="23">
        <f t="shared" si="100"/>
        <v>16</v>
      </c>
      <c r="D186" s="23">
        <f t="shared" si="101"/>
        <v>22</v>
      </c>
      <c r="E186" s="154">
        <v>7</v>
      </c>
      <c r="F186" s="23" t="str">
        <f t="shared" si="102"/>
        <v>7'h0</v>
      </c>
      <c r="G186" s="154" t="s">
        <v>20</v>
      </c>
      <c r="H186" s="204" t="s">
        <v>459</v>
      </c>
      <c r="I186" s="204" t="s">
        <v>22</v>
      </c>
      <c r="J186" s="154">
        <v>0</v>
      </c>
      <c r="K186" s="23" t="str">
        <f t="shared" si="103"/>
        <v>0</v>
      </c>
      <c r="L186" s="23">
        <f t="shared" si="104"/>
        <v>0</v>
      </c>
      <c r="M186" s="225"/>
      <c r="N186" s="38"/>
    </row>
    <row r="187" ht="15" spans="1:14">
      <c r="A187" s="146"/>
      <c r="B187" s="146"/>
      <c r="C187" s="23">
        <f t="shared" si="100"/>
        <v>15</v>
      </c>
      <c r="D187" s="23">
        <f t="shared" si="101"/>
        <v>15</v>
      </c>
      <c r="E187" s="154">
        <v>1</v>
      </c>
      <c r="F187" s="23" t="str">
        <f t="shared" si="102"/>
        <v>1'h0</v>
      </c>
      <c r="G187" s="138" t="s">
        <v>20</v>
      </c>
      <c r="H187" s="204" t="s">
        <v>18</v>
      </c>
      <c r="I187" s="204" t="s">
        <v>19</v>
      </c>
      <c r="J187" s="154">
        <v>0</v>
      </c>
      <c r="K187" s="23" t="str">
        <f t="shared" si="103"/>
        <v>0</v>
      </c>
      <c r="L187" s="23">
        <f t="shared" si="104"/>
        <v>0</v>
      </c>
      <c r="M187" s="225"/>
      <c r="N187" s="38"/>
    </row>
    <row r="188" ht="15" spans="1:14">
      <c r="A188" s="146"/>
      <c r="B188" s="146"/>
      <c r="C188" s="23">
        <f t="shared" si="100"/>
        <v>8</v>
      </c>
      <c r="D188" s="23">
        <f t="shared" si="101"/>
        <v>14</v>
      </c>
      <c r="E188" s="154">
        <v>7</v>
      </c>
      <c r="F188" s="23" t="str">
        <f t="shared" si="102"/>
        <v>7'h0</v>
      </c>
      <c r="G188" s="154" t="s">
        <v>20</v>
      </c>
      <c r="H188" s="204" t="s">
        <v>460</v>
      </c>
      <c r="I188" s="204" t="s">
        <v>22</v>
      </c>
      <c r="J188" s="154">
        <v>0</v>
      </c>
      <c r="K188" s="23" t="str">
        <f t="shared" si="103"/>
        <v>0</v>
      </c>
      <c r="L188" s="23">
        <f t="shared" si="104"/>
        <v>0</v>
      </c>
      <c r="M188" s="225"/>
      <c r="N188" s="38"/>
    </row>
    <row r="189" ht="15" spans="1:14">
      <c r="A189" s="146"/>
      <c r="B189" s="146"/>
      <c r="C189" s="23">
        <f t="shared" si="100"/>
        <v>7</v>
      </c>
      <c r="D189" s="23">
        <f t="shared" si="101"/>
        <v>7</v>
      </c>
      <c r="E189" s="154">
        <v>1</v>
      </c>
      <c r="F189" s="23" t="str">
        <f t="shared" si="102"/>
        <v>1'h0</v>
      </c>
      <c r="G189" s="154" t="s">
        <v>20</v>
      </c>
      <c r="H189" s="204" t="s">
        <v>18</v>
      </c>
      <c r="I189" s="204" t="s">
        <v>19</v>
      </c>
      <c r="J189" s="154">
        <v>0</v>
      </c>
      <c r="K189" s="23">
        <v>0</v>
      </c>
      <c r="L189" s="23">
        <f t="shared" si="104"/>
        <v>0</v>
      </c>
      <c r="M189" s="225"/>
      <c r="N189" s="38"/>
    </row>
    <row r="190" ht="15" spans="1:14">
      <c r="A190" s="146"/>
      <c r="B190" s="146"/>
      <c r="C190" s="23">
        <f>E182-32</f>
        <v>0</v>
      </c>
      <c r="D190" s="23">
        <f t="shared" si="101"/>
        <v>6</v>
      </c>
      <c r="E190" s="154">
        <v>7</v>
      </c>
      <c r="F190" s="23" t="str">
        <f t="shared" si="102"/>
        <v>7'h0</v>
      </c>
      <c r="G190" s="154" t="s">
        <v>20</v>
      </c>
      <c r="H190" s="204" t="s">
        <v>461</v>
      </c>
      <c r="I190" s="204" t="s">
        <v>22</v>
      </c>
      <c r="J190" s="154">
        <v>0</v>
      </c>
      <c r="K190" s="23">
        <v>0</v>
      </c>
      <c r="L190" s="23">
        <f t="shared" si="104"/>
        <v>0</v>
      </c>
      <c r="M190" s="225"/>
      <c r="N190" s="38"/>
    </row>
    <row r="191" ht="15" spans="1:14">
      <c r="A191" s="44" t="s">
        <v>356</v>
      </c>
      <c r="B191" s="44" t="s">
        <v>146</v>
      </c>
      <c r="C191" s="143"/>
      <c r="D191" s="143"/>
      <c r="E191" s="143">
        <f>SUM(E192:E199)</f>
        <v>32</v>
      </c>
      <c r="F191" s="10" t="str">
        <f>CONCATENATE("32'h",K191)</f>
        <v>32'h00000000</v>
      </c>
      <c r="G191" s="10"/>
      <c r="H191" s="147" t="s">
        <v>462</v>
      </c>
      <c r="I191" s="147"/>
      <c r="J191" s="143"/>
      <c r="K191" s="143" t="str">
        <f>UPPER(DEC2HEX(L191,8))</f>
        <v>00000000</v>
      </c>
      <c r="L191" s="143">
        <f>SUM(L192:L199)</f>
        <v>0</v>
      </c>
      <c r="M191" s="225" t="s">
        <v>16</v>
      </c>
      <c r="N191" s="145"/>
    </row>
    <row r="192" ht="15" spans="1:14">
      <c r="A192" s="170"/>
      <c r="B192" s="170"/>
      <c r="C192" s="23">
        <f t="shared" ref="C192:C198" si="105">D193+1</f>
        <v>31</v>
      </c>
      <c r="D192" s="23">
        <f t="shared" ref="D192:D199" si="106">C192+E192-1</f>
        <v>31</v>
      </c>
      <c r="E192" s="154">
        <v>1</v>
      </c>
      <c r="F192" s="23" t="str">
        <f t="shared" ref="F192:F199" si="107">CONCATENATE(E192,"'h",K192)</f>
        <v>1'h0</v>
      </c>
      <c r="G192" s="138" t="s">
        <v>17</v>
      </c>
      <c r="H192" s="168" t="s">
        <v>18</v>
      </c>
      <c r="I192" s="168" t="s">
        <v>19</v>
      </c>
      <c r="J192" s="154">
        <v>0</v>
      </c>
      <c r="K192" s="23" t="str">
        <f t="shared" ref="K192:K197" si="108">UPPER(DEC2HEX((J192)))</f>
        <v>0</v>
      </c>
      <c r="L192" s="23">
        <f t="shared" ref="L192:L199" si="109">J192*(2^C192)</f>
        <v>0</v>
      </c>
      <c r="M192" s="225"/>
      <c r="N192" s="145"/>
    </row>
    <row r="193" ht="15" spans="1:14">
      <c r="A193" s="170"/>
      <c r="B193" s="170"/>
      <c r="C193" s="23">
        <f t="shared" si="105"/>
        <v>24</v>
      </c>
      <c r="D193" s="23">
        <f t="shared" si="106"/>
        <v>30</v>
      </c>
      <c r="E193" s="154">
        <v>7</v>
      </c>
      <c r="F193" s="23" t="str">
        <f t="shared" si="107"/>
        <v>7'h0</v>
      </c>
      <c r="G193" s="154" t="s">
        <v>20</v>
      </c>
      <c r="H193" s="204" t="s">
        <v>463</v>
      </c>
      <c r="I193" s="204" t="s">
        <v>22</v>
      </c>
      <c r="J193" s="154">
        <v>0</v>
      </c>
      <c r="K193" s="23" t="str">
        <f t="shared" si="108"/>
        <v>0</v>
      </c>
      <c r="L193" s="23">
        <f t="shared" si="109"/>
        <v>0</v>
      </c>
      <c r="M193" s="225"/>
      <c r="N193" s="38" t="s">
        <v>23</v>
      </c>
    </row>
    <row r="194" ht="15" spans="1:14">
      <c r="A194" s="170"/>
      <c r="B194" s="170"/>
      <c r="C194" s="23">
        <f t="shared" si="105"/>
        <v>23</v>
      </c>
      <c r="D194" s="23">
        <f t="shared" si="106"/>
        <v>23</v>
      </c>
      <c r="E194" s="154">
        <v>1</v>
      </c>
      <c r="F194" s="23" t="str">
        <f t="shared" si="107"/>
        <v>1'h0</v>
      </c>
      <c r="G194" s="154" t="s">
        <v>20</v>
      </c>
      <c r="H194" s="168" t="s">
        <v>18</v>
      </c>
      <c r="I194" s="168" t="s">
        <v>19</v>
      </c>
      <c r="J194" s="154">
        <v>0</v>
      </c>
      <c r="K194" s="23" t="str">
        <f t="shared" si="108"/>
        <v>0</v>
      </c>
      <c r="L194" s="23">
        <f t="shared" si="109"/>
        <v>0</v>
      </c>
      <c r="M194" s="225"/>
      <c r="N194" s="38"/>
    </row>
    <row r="195" ht="15" spans="1:14">
      <c r="A195" s="146"/>
      <c r="B195" s="146"/>
      <c r="C195" s="23">
        <f t="shared" si="105"/>
        <v>16</v>
      </c>
      <c r="D195" s="23">
        <f t="shared" si="106"/>
        <v>22</v>
      </c>
      <c r="E195" s="154">
        <v>7</v>
      </c>
      <c r="F195" s="23" t="str">
        <f t="shared" si="107"/>
        <v>7'h0</v>
      </c>
      <c r="G195" s="154" t="s">
        <v>20</v>
      </c>
      <c r="H195" s="204" t="s">
        <v>464</v>
      </c>
      <c r="I195" s="204" t="s">
        <v>22</v>
      </c>
      <c r="J195" s="154">
        <v>0</v>
      </c>
      <c r="K195" s="23" t="str">
        <f t="shared" si="108"/>
        <v>0</v>
      </c>
      <c r="L195" s="23">
        <f t="shared" si="109"/>
        <v>0</v>
      </c>
      <c r="M195" s="225"/>
      <c r="N195" s="38"/>
    </row>
    <row r="196" ht="15" spans="1:14">
      <c r="A196" s="146"/>
      <c r="B196" s="146"/>
      <c r="C196" s="23">
        <f t="shared" si="105"/>
        <v>15</v>
      </c>
      <c r="D196" s="23">
        <f t="shared" si="106"/>
        <v>15</v>
      </c>
      <c r="E196" s="154">
        <v>1</v>
      </c>
      <c r="F196" s="23" t="str">
        <f t="shared" si="107"/>
        <v>1'h0</v>
      </c>
      <c r="G196" s="138" t="s">
        <v>20</v>
      </c>
      <c r="H196" s="204" t="s">
        <v>18</v>
      </c>
      <c r="I196" s="204" t="s">
        <v>19</v>
      </c>
      <c r="J196" s="154">
        <v>0</v>
      </c>
      <c r="K196" s="23" t="str">
        <f t="shared" si="108"/>
        <v>0</v>
      </c>
      <c r="L196" s="23">
        <f t="shared" si="109"/>
        <v>0</v>
      </c>
      <c r="M196" s="225"/>
      <c r="N196" s="38"/>
    </row>
    <row r="197" ht="15" spans="1:14">
      <c r="A197" s="146"/>
      <c r="B197" s="146"/>
      <c r="C197" s="23">
        <f t="shared" si="105"/>
        <v>8</v>
      </c>
      <c r="D197" s="23">
        <f t="shared" si="106"/>
        <v>14</v>
      </c>
      <c r="E197" s="154">
        <v>7</v>
      </c>
      <c r="F197" s="23" t="str">
        <f t="shared" si="107"/>
        <v>7'h0</v>
      </c>
      <c r="G197" s="154" t="s">
        <v>20</v>
      </c>
      <c r="H197" s="204" t="s">
        <v>465</v>
      </c>
      <c r="I197" s="204" t="s">
        <v>22</v>
      </c>
      <c r="J197" s="154">
        <v>0</v>
      </c>
      <c r="K197" s="23" t="str">
        <f t="shared" si="108"/>
        <v>0</v>
      </c>
      <c r="L197" s="23">
        <f t="shared" si="109"/>
        <v>0</v>
      </c>
      <c r="M197" s="225"/>
      <c r="N197" s="38"/>
    </row>
    <row r="198" ht="15" spans="1:14">
      <c r="A198" s="146"/>
      <c r="B198" s="146"/>
      <c r="C198" s="23">
        <f t="shared" si="105"/>
        <v>7</v>
      </c>
      <c r="D198" s="23">
        <f t="shared" si="106"/>
        <v>7</v>
      </c>
      <c r="E198" s="154">
        <v>1</v>
      </c>
      <c r="F198" s="23" t="str">
        <f t="shared" si="107"/>
        <v>1'h0</v>
      </c>
      <c r="G198" s="154" t="s">
        <v>20</v>
      </c>
      <c r="H198" s="204" t="s">
        <v>18</v>
      </c>
      <c r="I198" s="204" t="s">
        <v>19</v>
      </c>
      <c r="J198" s="154">
        <v>0</v>
      </c>
      <c r="K198" s="23">
        <v>0</v>
      </c>
      <c r="L198" s="23">
        <f t="shared" si="109"/>
        <v>0</v>
      </c>
      <c r="M198" s="225"/>
      <c r="N198" s="38"/>
    </row>
    <row r="199" ht="15" spans="1:14">
      <c r="A199" s="146"/>
      <c r="B199" s="146"/>
      <c r="C199" s="23">
        <f>E191-32</f>
        <v>0</v>
      </c>
      <c r="D199" s="23">
        <f t="shared" si="106"/>
        <v>6</v>
      </c>
      <c r="E199" s="154">
        <v>7</v>
      </c>
      <c r="F199" s="23" t="str">
        <f t="shared" si="107"/>
        <v>7'h0</v>
      </c>
      <c r="G199" s="154" t="s">
        <v>20</v>
      </c>
      <c r="H199" s="204" t="s">
        <v>466</v>
      </c>
      <c r="I199" s="204" t="s">
        <v>22</v>
      </c>
      <c r="J199" s="154">
        <v>0</v>
      </c>
      <c r="K199" s="23">
        <v>0</v>
      </c>
      <c r="L199" s="23">
        <f t="shared" si="109"/>
        <v>0</v>
      </c>
      <c r="M199" s="225"/>
      <c r="N199" s="38"/>
    </row>
    <row r="200" ht="15" spans="1:14">
      <c r="A200" s="44" t="s">
        <v>356</v>
      </c>
      <c r="B200" s="44" t="s">
        <v>152</v>
      </c>
      <c r="C200" s="143"/>
      <c r="D200" s="143"/>
      <c r="E200" s="143">
        <f>SUM(E201:E208)</f>
        <v>32</v>
      </c>
      <c r="F200" s="10" t="str">
        <f>CONCATENATE("32'h",K200)</f>
        <v>32'h00000000</v>
      </c>
      <c r="G200" s="10"/>
      <c r="H200" s="147" t="s">
        <v>467</v>
      </c>
      <c r="I200" s="147"/>
      <c r="J200" s="143"/>
      <c r="K200" s="143" t="str">
        <f>UPPER(DEC2HEX(L200,8))</f>
        <v>00000000</v>
      </c>
      <c r="L200" s="143">
        <f>SUM(L201:L208)</f>
        <v>0</v>
      </c>
      <c r="M200" s="225" t="s">
        <v>16</v>
      </c>
      <c r="N200" s="145"/>
    </row>
    <row r="201" ht="15" spans="1:14">
      <c r="A201" s="170"/>
      <c r="B201" s="170"/>
      <c r="C201" s="23">
        <f t="shared" ref="C201:C207" si="110">D202+1</f>
        <v>31</v>
      </c>
      <c r="D201" s="23">
        <f t="shared" ref="D201:D208" si="111">C201+E201-1</f>
        <v>31</v>
      </c>
      <c r="E201" s="154">
        <v>1</v>
      </c>
      <c r="F201" s="23" t="str">
        <f t="shared" ref="F201:F208" si="112">CONCATENATE(E201,"'h",K201)</f>
        <v>1'h0</v>
      </c>
      <c r="G201" s="138" t="s">
        <v>17</v>
      </c>
      <c r="H201" s="168" t="s">
        <v>18</v>
      </c>
      <c r="I201" s="168" t="s">
        <v>19</v>
      </c>
      <c r="J201" s="154">
        <v>0</v>
      </c>
      <c r="K201" s="23" t="str">
        <f t="shared" ref="K201:K206" si="113">UPPER(DEC2HEX((J201)))</f>
        <v>0</v>
      </c>
      <c r="L201" s="23">
        <f t="shared" ref="L201:L208" si="114">J201*(2^C201)</f>
        <v>0</v>
      </c>
      <c r="M201" s="225"/>
      <c r="N201" s="145"/>
    </row>
    <row r="202" ht="15" spans="1:14">
      <c r="A202" s="170"/>
      <c r="B202" s="170"/>
      <c r="C202" s="23">
        <f t="shared" si="110"/>
        <v>24</v>
      </c>
      <c r="D202" s="23">
        <f t="shared" si="111"/>
        <v>30</v>
      </c>
      <c r="E202" s="154">
        <v>7</v>
      </c>
      <c r="F202" s="23" t="str">
        <f t="shared" si="112"/>
        <v>7'h0</v>
      </c>
      <c r="G202" s="154" t="s">
        <v>20</v>
      </c>
      <c r="H202" s="204" t="s">
        <v>468</v>
      </c>
      <c r="I202" s="204" t="s">
        <v>22</v>
      </c>
      <c r="J202" s="154">
        <v>0</v>
      </c>
      <c r="K202" s="23" t="str">
        <f t="shared" si="113"/>
        <v>0</v>
      </c>
      <c r="L202" s="23">
        <f t="shared" si="114"/>
        <v>0</v>
      </c>
      <c r="M202" s="225"/>
      <c r="N202" s="38" t="s">
        <v>23</v>
      </c>
    </row>
    <row r="203" ht="15" spans="1:14">
      <c r="A203" s="170"/>
      <c r="B203" s="170"/>
      <c r="C203" s="23">
        <f t="shared" si="110"/>
        <v>23</v>
      </c>
      <c r="D203" s="23">
        <f t="shared" si="111"/>
        <v>23</v>
      </c>
      <c r="E203" s="154">
        <v>1</v>
      </c>
      <c r="F203" s="23" t="str">
        <f t="shared" si="112"/>
        <v>1'h0</v>
      </c>
      <c r="G203" s="154" t="s">
        <v>20</v>
      </c>
      <c r="H203" s="168" t="s">
        <v>18</v>
      </c>
      <c r="I203" s="168" t="s">
        <v>19</v>
      </c>
      <c r="J203" s="154">
        <v>0</v>
      </c>
      <c r="K203" s="23" t="str">
        <f t="shared" si="113"/>
        <v>0</v>
      </c>
      <c r="L203" s="23">
        <f t="shared" si="114"/>
        <v>0</v>
      </c>
      <c r="M203" s="225"/>
      <c r="N203" s="38"/>
    </row>
    <row r="204" ht="15" spans="1:14">
      <c r="A204" s="146"/>
      <c r="B204" s="146"/>
      <c r="C204" s="23">
        <f t="shared" si="110"/>
        <v>16</v>
      </c>
      <c r="D204" s="23">
        <f t="shared" si="111"/>
        <v>22</v>
      </c>
      <c r="E204" s="154">
        <v>7</v>
      </c>
      <c r="F204" s="23" t="str">
        <f t="shared" si="112"/>
        <v>7'h0</v>
      </c>
      <c r="G204" s="154" t="s">
        <v>20</v>
      </c>
      <c r="H204" s="204" t="s">
        <v>469</v>
      </c>
      <c r="I204" s="204" t="s">
        <v>22</v>
      </c>
      <c r="J204" s="154">
        <v>0</v>
      </c>
      <c r="K204" s="23" t="str">
        <f t="shared" si="113"/>
        <v>0</v>
      </c>
      <c r="L204" s="23">
        <f t="shared" si="114"/>
        <v>0</v>
      </c>
      <c r="M204" s="225"/>
      <c r="N204" s="38"/>
    </row>
    <row r="205" ht="15" spans="1:14">
      <c r="A205" s="146"/>
      <c r="B205" s="146"/>
      <c r="C205" s="23">
        <f t="shared" si="110"/>
        <v>15</v>
      </c>
      <c r="D205" s="23">
        <f t="shared" si="111"/>
        <v>15</v>
      </c>
      <c r="E205" s="154">
        <v>1</v>
      </c>
      <c r="F205" s="23" t="str">
        <f t="shared" si="112"/>
        <v>1'h0</v>
      </c>
      <c r="G205" s="138" t="s">
        <v>20</v>
      </c>
      <c r="H205" s="204" t="s">
        <v>18</v>
      </c>
      <c r="I205" s="204" t="s">
        <v>19</v>
      </c>
      <c r="J205" s="154">
        <v>0</v>
      </c>
      <c r="K205" s="23" t="str">
        <f t="shared" si="113"/>
        <v>0</v>
      </c>
      <c r="L205" s="23">
        <f t="shared" si="114"/>
        <v>0</v>
      </c>
      <c r="M205" s="225"/>
      <c r="N205" s="38"/>
    </row>
    <row r="206" ht="15" spans="1:14">
      <c r="A206" s="146"/>
      <c r="B206" s="146"/>
      <c r="C206" s="23">
        <f t="shared" si="110"/>
        <v>8</v>
      </c>
      <c r="D206" s="23">
        <f t="shared" si="111"/>
        <v>14</v>
      </c>
      <c r="E206" s="154">
        <v>7</v>
      </c>
      <c r="F206" s="23" t="str">
        <f t="shared" si="112"/>
        <v>7'h0</v>
      </c>
      <c r="G206" s="154" t="s">
        <v>20</v>
      </c>
      <c r="H206" s="204" t="s">
        <v>470</v>
      </c>
      <c r="I206" s="204" t="s">
        <v>22</v>
      </c>
      <c r="J206" s="154">
        <v>0</v>
      </c>
      <c r="K206" s="23" t="str">
        <f t="shared" si="113"/>
        <v>0</v>
      </c>
      <c r="L206" s="23">
        <f t="shared" si="114"/>
        <v>0</v>
      </c>
      <c r="M206" s="225"/>
      <c r="N206" s="38"/>
    </row>
    <row r="207" ht="15" spans="1:14">
      <c r="A207" s="146"/>
      <c r="B207" s="146"/>
      <c r="C207" s="23">
        <f t="shared" si="110"/>
        <v>7</v>
      </c>
      <c r="D207" s="23">
        <f t="shared" si="111"/>
        <v>7</v>
      </c>
      <c r="E207" s="154">
        <v>1</v>
      </c>
      <c r="F207" s="23" t="str">
        <f t="shared" si="112"/>
        <v>1'h0</v>
      </c>
      <c r="G207" s="154" t="s">
        <v>20</v>
      </c>
      <c r="H207" s="204" t="s">
        <v>18</v>
      </c>
      <c r="I207" s="204" t="s">
        <v>19</v>
      </c>
      <c r="J207" s="154">
        <v>0</v>
      </c>
      <c r="K207" s="23">
        <v>0</v>
      </c>
      <c r="L207" s="23">
        <f t="shared" si="114"/>
        <v>0</v>
      </c>
      <c r="M207" s="225"/>
      <c r="N207" s="38"/>
    </row>
    <row r="208" ht="15" spans="1:14">
      <c r="A208" s="146"/>
      <c r="B208" s="146"/>
      <c r="C208" s="23">
        <f>E200-32</f>
        <v>0</v>
      </c>
      <c r="D208" s="23">
        <f t="shared" si="111"/>
        <v>6</v>
      </c>
      <c r="E208" s="154">
        <v>7</v>
      </c>
      <c r="F208" s="23" t="str">
        <f t="shared" si="112"/>
        <v>7'h0</v>
      </c>
      <c r="G208" s="154" t="s">
        <v>20</v>
      </c>
      <c r="H208" s="204" t="s">
        <v>471</v>
      </c>
      <c r="I208" s="204" t="s">
        <v>22</v>
      </c>
      <c r="J208" s="154">
        <v>0</v>
      </c>
      <c r="K208" s="23">
        <v>0</v>
      </c>
      <c r="L208" s="23">
        <f t="shared" si="114"/>
        <v>0</v>
      </c>
      <c r="M208" s="225"/>
      <c r="N208" s="38"/>
    </row>
    <row r="209" ht="15" spans="1:14">
      <c r="A209" s="44" t="s">
        <v>356</v>
      </c>
      <c r="B209" s="44" t="s">
        <v>157</v>
      </c>
      <c r="C209" s="143"/>
      <c r="D209" s="143"/>
      <c r="E209" s="143">
        <f>SUM(E210:E217)</f>
        <v>32</v>
      </c>
      <c r="F209" s="10" t="str">
        <f>CONCATENATE("32'h",K209)</f>
        <v>32'h00000000</v>
      </c>
      <c r="G209" s="10"/>
      <c r="H209" s="147" t="s">
        <v>472</v>
      </c>
      <c r="I209" s="147"/>
      <c r="J209" s="143"/>
      <c r="K209" s="143" t="str">
        <f>UPPER(DEC2HEX(L209,8))</f>
        <v>00000000</v>
      </c>
      <c r="L209" s="143">
        <f>SUM(L210:L217)</f>
        <v>0</v>
      </c>
      <c r="M209" s="225" t="s">
        <v>16</v>
      </c>
      <c r="N209" s="145"/>
    </row>
    <row r="210" ht="15" spans="1:14">
      <c r="A210" s="170"/>
      <c r="B210" s="170"/>
      <c r="C210" s="23">
        <f t="shared" ref="C210:C216" si="115">D211+1</f>
        <v>31</v>
      </c>
      <c r="D210" s="23">
        <f t="shared" ref="D210:D217" si="116">C210+E210-1</f>
        <v>31</v>
      </c>
      <c r="E210" s="154">
        <v>1</v>
      </c>
      <c r="F210" s="23" t="str">
        <f t="shared" ref="F210:F217" si="117">CONCATENATE(E210,"'h",K210)</f>
        <v>1'h0</v>
      </c>
      <c r="G210" s="138" t="s">
        <v>17</v>
      </c>
      <c r="H210" s="168" t="s">
        <v>18</v>
      </c>
      <c r="I210" s="168" t="s">
        <v>19</v>
      </c>
      <c r="J210" s="154">
        <v>0</v>
      </c>
      <c r="K210" s="23" t="str">
        <f t="shared" ref="K210:K215" si="118">UPPER(DEC2HEX((J210)))</f>
        <v>0</v>
      </c>
      <c r="L210" s="23">
        <f t="shared" ref="L210:L217" si="119">J210*(2^C210)</f>
        <v>0</v>
      </c>
      <c r="M210" s="225"/>
      <c r="N210" s="145"/>
    </row>
    <row r="211" ht="15" spans="1:14">
      <c r="A211" s="170"/>
      <c r="B211" s="170"/>
      <c r="C211" s="23">
        <f t="shared" si="115"/>
        <v>24</v>
      </c>
      <c r="D211" s="23">
        <f t="shared" si="116"/>
        <v>30</v>
      </c>
      <c r="E211" s="154">
        <v>7</v>
      </c>
      <c r="F211" s="23" t="str">
        <f t="shared" si="117"/>
        <v>7'h0</v>
      </c>
      <c r="G211" s="154" t="s">
        <v>20</v>
      </c>
      <c r="H211" s="204" t="s">
        <v>473</v>
      </c>
      <c r="I211" s="204" t="s">
        <v>22</v>
      </c>
      <c r="J211" s="154">
        <v>0</v>
      </c>
      <c r="K211" s="23" t="str">
        <f t="shared" si="118"/>
        <v>0</v>
      </c>
      <c r="L211" s="23">
        <f t="shared" si="119"/>
        <v>0</v>
      </c>
      <c r="M211" s="225"/>
      <c r="N211" s="38" t="s">
        <v>23</v>
      </c>
    </row>
    <row r="212" ht="15" spans="1:14">
      <c r="A212" s="170"/>
      <c r="B212" s="170"/>
      <c r="C212" s="23">
        <f t="shared" si="115"/>
        <v>23</v>
      </c>
      <c r="D212" s="23">
        <f t="shared" si="116"/>
        <v>23</v>
      </c>
      <c r="E212" s="154">
        <v>1</v>
      </c>
      <c r="F212" s="23" t="str">
        <f t="shared" si="117"/>
        <v>1'h0</v>
      </c>
      <c r="G212" s="154" t="s">
        <v>20</v>
      </c>
      <c r="H212" s="168" t="s">
        <v>18</v>
      </c>
      <c r="I212" s="168" t="s">
        <v>19</v>
      </c>
      <c r="J212" s="154">
        <v>0</v>
      </c>
      <c r="K212" s="23" t="str">
        <f t="shared" si="118"/>
        <v>0</v>
      </c>
      <c r="L212" s="23">
        <f t="shared" si="119"/>
        <v>0</v>
      </c>
      <c r="M212" s="225"/>
      <c r="N212" s="38"/>
    </row>
    <row r="213" ht="15" spans="1:14">
      <c r="A213" s="146"/>
      <c r="B213" s="146"/>
      <c r="C213" s="23">
        <f t="shared" si="115"/>
        <v>16</v>
      </c>
      <c r="D213" s="23">
        <f t="shared" si="116"/>
        <v>22</v>
      </c>
      <c r="E213" s="154">
        <v>7</v>
      </c>
      <c r="F213" s="23" t="str">
        <f t="shared" si="117"/>
        <v>7'h0</v>
      </c>
      <c r="G213" s="154" t="s">
        <v>20</v>
      </c>
      <c r="H213" s="204" t="s">
        <v>474</v>
      </c>
      <c r="I213" s="204" t="s">
        <v>22</v>
      </c>
      <c r="J213" s="154">
        <v>0</v>
      </c>
      <c r="K213" s="23" t="str">
        <f t="shared" si="118"/>
        <v>0</v>
      </c>
      <c r="L213" s="23">
        <f t="shared" si="119"/>
        <v>0</v>
      </c>
      <c r="M213" s="225"/>
      <c r="N213" s="38"/>
    </row>
    <row r="214" ht="15" spans="1:14">
      <c r="A214" s="146"/>
      <c r="B214" s="146"/>
      <c r="C214" s="23">
        <f t="shared" si="115"/>
        <v>15</v>
      </c>
      <c r="D214" s="23">
        <f t="shared" si="116"/>
        <v>15</v>
      </c>
      <c r="E214" s="154">
        <v>1</v>
      </c>
      <c r="F214" s="23" t="str">
        <f t="shared" si="117"/>
        <v>1'h0</v>
      </c>
      <c r="G214" s="138" t="s">
        <v>20</v>
      </c>
      <c r="H214" s="204" t="s">
        <v>18</v>
      </c>
      <c r="I214" s="204" t="s">
        <v>19</v>
      </c>
      <c r="J214" s="154">
        <v>0</v>
      </c>
      <c r="K214" s="23" t="str">
        <f t="shared" si="118"/>
        <v>0</v>
      </c>
      <c r="L214" s="23">
        <f t="shared" si="119"/>
        <v>0</v>
      </c>
      <c r="M214" s="225"/>
      <c r="N214" s="38"/>
    </row>
    <row r="215" ht="15" spans="1:14">
      <c r="A215" s="146"/>
      <c r="B215" s="146"/>
      <c r="C215" s="23">
        <f t="shared" si="115"/>
        <v>8</v>
      </c>
      <c r="D215" s="23">
        <f t="shared" si="116"/>
        <v>14</v>
      </c>
      <c r="E215" s="154">
        <v>7</v>
      </c>
      <c r="F215" s="23" t="str">
        <f t="shared" si="117"/>
        <v>7'h0</v>
      </c>
      <c r="G215" s="154" t="s">
        <v>20</v>
      </c>
      <c r="H215" s="204" t="s">
        <v>475</v>
      </c>
      <c r="I215" s="204" t="s">
        <v>22</v>
      </c>
      <c r="J215" s="154">
        <v>0</v>
      </c>
      <c r="K215" s="23" t="str">
        <f t="shared" si="118"/>
        <v>0</v>
      </c>
      <c r="L215" s="23">
        <f t="shared" si="119"/>
        <v>0</v>
      </c>
      <c r="M215" s="225"/>
      <c r="N215" s="38"/>
    </row>
    <row r="216" ht="15" spans="1:14">
      <c r="A216" s="146"/>
      <c r="B216" s="146"/>
      <c r="C216" s="23">
        <f t="shared" si="115"/>
        <v>7</v>
      </c>
      <c r="D216" s="23">
        <f t="shared" si="116"/>
        <v>7</v>
      </c>
      <c r="E216" s="154">
        <v>1</v>
      </c>
      <c r="F216" s="23" t="str">
        <f t="shared" si="117"/>
        <v>1'h0</v>
      </c>
      <c r="G216" s="154" t="s">
        <v>20</v>
      </c>
      <c r="H216" s="204" t="s">
        <v>18</v>
      </c>
      <c r="I216" s="204" t="s">
        <v>19</v>
      </c>
      <c r="J216" s="154">
        <v>0</v>
      </c>
      <c r="K216" s="23">
        <v>0</v>
      </c>
      <c r="L216" s="23">
        <f t="shared" si="119"/>
        <v>0</v>
      </c>
      <c r="M216" s="225"/>
      <c r="N216" s="38"/>
    </row>
    <row r="217" ht="15" spans="1:14">
      <c r="A217" s="146"/>
      <c r="B217" s="146"/>
      <c r="C217" s="23">
        <f>E209-32</f>
        <v>0</v>
      </c>
      <c r="D217" s="23">
        <f t="shared" si="116"/>
        <v>6</v>
      </c>
      <c r="E217" s="154">
        <v>7</v>
      </c>
      <c r="F217" s="23" t="str">
        <f t="shared" si="117"/>
        <v>7'h0</v>
      </c>
      <c r="G217" s="154" t="s">
        <v>20</v>
      </c>
      <c r="H217" s="204" t="s">
        <v>476</v>
      </c>
      <c r="I217" s="204" t="s">
        <v>22</v>
      </c>
      <c r="J217" s="154">
        <v>0</v>
      </c>
      <c r="K217" s="23">
        <v>0</v>
      </c>
      <c r="L217" s="23">
        <f t="shared" si="119"/>
        <v>0</v>
      </c>
      <c r="M217" s="225"/>
      <c r="N217" s="38"/>
    </row>
    <row r="218" ht="15" spans="1:14">
      <c r="A218" s="44" t="s">
        <v>356</v>
      </c>
      <c r="B218" s="44" t="s">
        <v>163</v>
      </c>
      <c r="C218" s="143"/>
      <c r="D218" s="143"/>
      <c r="E218" s="143">
        <f>SUM(E219:E226)</f>
        <v>32</v>
      </c>
      <c r="F218" s="10" t="str">
        <f>CONCATENATE("32'h",K218)</f>
        <v>32'h00000000</v>
      </c>
      <c r="G218" s="10"/>
      <c r="H218" s="147" t="s">
        <v>477</v>
      </c>
      <c r="I218" s="147"/>
      <c r="J218" s="143"/>
      <c r="K218" s="143" t="str">
        <f>UPPER(DEC2HEX(L218,8))</f>
        <v>00000000</v>
      </c>
      <c r="L218" s="143">
        <f>SUM(L219:L226)</f>
        <v>0</v>
      </c>
      <c r="M218" s="225" t="s">
        <v>16</v>
      </c>
      <c r="N218" s="145"/>
    </row>
    <row r="219" ht="15" spans="1:14">
      <c r="A219" s="170"/>
      <c r="B219" s="170"/>
      <c r="C219" s="23">
        <f t="shared" ref="C219:C225" si="120">D220+1</f>
        <v>31</v>
      </c>
      <c r="D219" s="23">
        <f t="shared" ref="D219:D226" si="121">C219+E219-1</f>
        <v>31</v>
      </c>
      <c r="E219" s="154">
        <v>1</v>
      </c>
      <c r="F219" s="23" t="str">
        <f t="shared" ref="F219:F226" si="122">CONCATENATE(E219,"'h",K219)</f>
        <v>1'h0</v>
      </c>
      <c r="G219" s="138" t="s">
        <v>17</v>
      </c>
      <c r="H219" s="168" t="s">
        <v>18</v>
      </c>
      <c r="I219" s="168" t="s">
        <v>19</v>
      </c>
      <c r="J219" s="154">
        <v>0</v>
      </c>
      <c r="K219" s="23" t="str">
        <f t="shared" ref="K219:K224" si="123">UPPER(DEC2HEX((J219)))</f>
        <v>0</v>
      </c>
      <c r="L219" s="23">
        <f t="shared" ref="L219:L226" si="124">J219*(2^C219)</f>
        <v>0</v>
      </c>
      <c r="M219" s="225"/>
      <c r="N219" s="145"/>
    </row>
    <row r="220" ht="15" spans="1:14">
      <c r="A220" s="170"/>
      <c r="B220" s="170"/>
      <c r="C220" s="23">
        <f t="shared" si="120"/>
        <v>24</v>
      </c>
      <c r="D220" s="23">
        <f t="shared" si="121"/>
        <v>30</v>
      </c>
      <c r="E220" s="154">
        <v>7</v>
      </c>
      <c r="F220" s="23" t="str">
        <f t="shared" si="122"/>
        <v>7'h0</v>
      </c>
      <c r="G220" s="154" t="s">
        <v>20</v>
      </c>
      <c r="H220" s="204" t="s">
        <v>478</v>
      </c>
      <c r="I220" s="204" t="s">
        <v>22</v>
      </c>
      <c r="J220" s="154">
        <v>0</v>
      </c>
      <c r="K220" s="23" t="str">
        <f t="shared" si="123"/>
        <v>0</v>
      </c>
      <c r="L220" s="23">
        <f t="shared" si="124"/>
        <v>0</v>
      </c>
      <c r="M220" s="225"/>
      <c r="N220" s="38" t="s">
        <v>23</v>
      </c>
    </row>
    <row r="221" ht="15" spans="1:14">
      <c r="A221" s="170"/>
      <c r="B221" s="170"/>
      <c r="C221" s="23">
        <f t="shared" si="120"/>
        <v>23</v>
      </c>
      <c r="D221" s="23">
        <f t="shared" si="121"/>
        <v>23</v>
      </c>
      <c r="E221" s="154">
        <v>1</v>
      </c>
      <c r="F221" s="23" t="str">
        <f t="shared" si="122"/>
        <v>1'h0</v>
      </c>
      <c r="G221" s="154" t="s">
        <v>20</v>
      </c>
      <c r="H221" s="168" t="s">
        <v>18</v>
      </c>
      <c r="I221" s="168" t="s">
        <v>19</v>
      </c>
      <c r="J221" s="154">
        <v>0</v>
      </c>
      <c r="K221" s="23" t="str">
        <f t="shared" si="123"/>
        <v>0</v>
      </c>
      <c r="L221" s="23">
        <f t="shared" si="124"/>
        <v>0</v>
      </c>
      <c r="M221" s="225"/>
      <c r="N221" s="38"/>
    </row>
    <row r="222" ht="15" spans="1:14">
      <c r="A222" s="146"/>
      <c r="B222" s="146"/>
      <c r="C222" s="23">
        <f t="shared" si="120"/>
        <v>16</v>
      </c>
      <c r="D222" s="23">
        <f t="shared" si="121"/>
        <v>22</v>
      </c>
      <c r="E222" s="154">
        <v>7</v>
      </c>
      <c r="F222" s="23" t="str">
        <f t="shared" si="122"/>
        <v>7'h0</v>
      </c>
      <c r="G222" s="154" t="s">
        <v>20</v>
      </c>
      <c r="H222" s="204" t="s">
        <v>479</v>
      </c>
      <c r="I222" s="204" t="s">
        <v>22</v>
      </c>
      <c r="J222" s="154">
        <v>0</v>
      </c>
      <c r="K222" s="23" t="str">
        <f t="shared" si="123"/>
        <v>0</v>
      </c>
      <c r="L222" s="23">
        <f t="shared" si="124"/>
        <v>0</v>
      </c>
      <c r="M222" s="225"/>
      <c r="N222" s="38"/>
    </row>
    <row r="223" ht="15" spans="1:14">
      <c r="A223" s="146"/>
      <c r="B223" s="146"/>
      <c r="C223" s="23">
        <f t="shared" si="120"/>
        <v>15</v>
      </c>
      <c r="D223" s="23">
        <f t="shared" si="121"/>
        <v>15</v>
      </c>
      <c r="E223" s="154">
        <v>1</v>
      </c>
      <c r="F223" s="23" t="str">
        <f t="shared" si="122"/>
        <v>1'h0</v>
      </c>
      <c r="G223" s="138" t="s">
        <v>20</v>
      </c>
      <c r="H223" s="204" t="s">
        <v>18</v>
      </c>
      <c r="I223" s="204" t="s">
        <v>19</v>
      </c>
      <c r="J223" s="154">
        <v>0</v>
      </c>
      <c r="K223" s="23" t="str">
        <f t="shared" si="123"/>
        <v>0</v>
      </c>
      <c r="L223" s="23">
        <f t="shared" si="124"/>
        <v>0</v>
      </c>
      <c r="M223" s="225"/>
      <c r="N223" s="38"/>
    </row>
    <row r="224" ht="15" spans="1:14">
      <c r="A224" s="146"/>
      <c r="B224" s="146"/>
      <c r="C224" s="23">
        <f t="shared" si="120"/>
        <v>8</v>
      </c>
      <c r="D224" s="23">
        <f t="shared" si="121"/>
        <v>14</v>
      </c>
      <c r="E224" s="154">
        <v>7</v>
      </c>
      <c r="F224" s="23" t="str">
        <f t="shared" si="122"/>
        <v>7'h0</v>
      </c>
      <c r="G224" s="154" t="s">
        <v>20</v>
      </c>
      <c r="H224" s="204" t="s">
        <v>480</v>
      </c>
      <c r="I224" s="204" t="s">
        <v>22</v>
      </c>
      <c r="J224" s="154">
        <v>0</v>
      </c>
      <c r="K224" s="23" t="str">
        <f t="shared" si="123"/>
        <v>0</v>
      </c>
      <c r="L224" s="23">
        <f t="shared" si="124"/>
        <v>0</v>
      </c>
      <c r="M224" s="225"/>
      <c r="N224" s="38"/>
    </row>
    <row r="225" ht="15" spans="1:14">
      <c r="A225" s="146"/>
      <c r="B225" s="146"/>
      <c r="C225" s="23">
        <f t="shared" si="120"/>
        <v>7</v>
      </c>
      <c r="D225" s="23">
        <f t="shared" si="121"/>
        <v>7</v>
      </c>
      <c r="E225" s="154">
        <v>1</v>
      </c>
      <c r="F225" s="23" t="str">
        <f t="shared" si="122"/>
        <v>1'h0</v>
      </c>
      <c r="G225" s="154" t="s">
        <v>20</v>
      </c>
      <c r="H225" s="204" t="s">
        <v>18</v>
      </c>
      <c r="I225" s="204" t="s">
        <v>19</v>
      </c>
      <c r="J225" s="154">
        <v>0</v>
      </c>
      <c r="K225" s="23">
        <v>0</v>
      </c>
      <c r="L225" s="23">
        <f t="shared" si="124"/>
        <v>0</v>
      </c>
      <c r="M225" s="225"/>
      <c r="N225" s="38"/>
    </row>
    <row r="226" ht="15" spans="1:14">
      <c r="A226" s="146"/>
      <c r="B226" s="146"/>
      <c r="C226" s="23">
        <f>E218-32</f>
        <v>0</v>
      </c>
      <c r="D226" s="23">
        <f t="shared" si="121"/>
        <v>6</v>
      </c>
      <c r="E226" s="154">
        <v>7</v>
      </c>
      <c r="F226" s="23" t="str">
        <f t="shared" si="122"/>
        <v>7'h0</v>
      </c>
      <c r="G226" s="154" t="s">
        <v>20</v>
      </c>
      <c r="H226" s="204" t="s">
        <v>481</v>
      </c>
      <c r="I226" s="204" t="s">
        <v>22</v>
      </c>
      <c r="J226" s="154">
        <v>0</v>
      </c>
      <c r="K226" s="23">
        <v>0</v>
      </c>
      <c r="L226" s="23">
        <f t="shared" si="124"/>
        <v>0</v>
      </c>
      <c r="M226" s="225"/>
      <c r="N226" s="38"/>
    </row>
    <row r="227" ht="15" spans="1:14">
      <c r="A227" s="44" t="s">
        <v>356</v>
      </c>
      <c r="B227" s="44" t="s">
        <v>169</v>
      </c>
      <c r="C227" s="143"/>
      <c r="D227" s="143"/>
      <c r="E227" s="143">
        <f>SUM(E228:E235)</f>
        <v>32</v>
      </c>
      <c r="F227" s="10" t="str">
        <f>CONCATENATE("32'h",K227)</f>
        <v>32'h00000000</v>
      </c>
      <c r="G227" s="10"/>
      <c r="H227" s="147" t="s">
        <v>482</v>
      </c>
      <c r="I227" s="147"/>
      <c r="J227" s="143"/>
      <c r="K227" s="143" t="str">
        <f>UPPER(DEC2HEX(L227,8))</f>
        <v>00000000</v>
      </c>
      <c r="L227" s="143">
        <f>SUM(L228:L235)</f>
        <v>0</v>
      </c>
      <c r="M227" s="225" t="s">
        <v>16</v>
      </c>
      <c r="N227" s="145"/>
    </row>
    <row r="228" ht="15" spans="1:14">
      <c r="A228" s="170"/>
      <c r="B228" s="170"/>
      <c r="C228" s="23">
        <f t="shared" ref="C228:C234" si="125">D229+1</f>
        <v>31</v>
      </c>
      <c r="D228" s="23">
        <f t="shared" ref="D228:D235" si="126">C228+E228-1</f>
        <v>31</v>
      </c>
      <c r="E228" s="154">
        <v>1</v>
      </c>
      <c r="F228" s="23" t="str">
        <f t="shared" ref="F228:F235" si="127">CONCATENATE(E228,"'h",K228)</f>
        <v>1'h0</v>
      </c>
      <c r="G228" s="138" t="s">
        <v>17</v>
      </c>
      <c r="H228" s="168" t="s">
        <v>18</v>
      </c>
      <c r="I228" s="168" t="s">
        <v>19</v>
      </c>
      <c r="J228" s="154">
        <v>0</v>
      </c>
      <c r="K228" s="23" t="str">
        <f t="shared" ref="K228:K233" si="128">UPPER(DEC2HEX((J228)))</f>
        <v>0</v>
      </c>
      <c r="L228" s="23">
        <f t="shared" ref="L228:L235" si="129">J228*(2^C228)</f>
        <v>0</v>
      </c>
      <c r="M228" s="225"/>
      <c r="N228" s="145"/>
    </row>
    <row r="229" ht="15" spans="1:14">
      <c r="A229" s="170"/>
      <c r="B229" s="170"/>
      <c r="C229" s="23">
        <f t="shared" si="125"/>
        <v>24</v>
      </c>
      <c r="D229" s="23">
        <f t="shared" si="126"/>
        <v>30</v>
      </c>
      <c r="E229" s="154">
        <v>7</v>
      </c>
      <c r="F229" s="23" t="str">
        <f t="shared" si="127"/>
        <v>7'h0</v>
      </c>
      <c r="G229" s="154" t="s">
        <v>20</v>
      </c>
      <c r="H229" s="204" t="s">
        <v>483</v>
      </c>
      <c r="I229" s="204" t="s">
        <v>22</v>
      </c>
      <c r="J229" s="154">
        <v>0</v>
      </c>
      <c r="K229" s="23" t="str">
        <f t="shared" si="128"/>
        <v>0</v>
      </c>
      <c r="L229" s="23">
        <f t="shared" si="129"/>
        <v>0</v>
      </c>
      <c r="M229" s="225"/>
      <c r="N229" s="38" t="s">
        <v>23</v>
      </c>
    </row>
    <row r="230" ht="15" spans="1:14">
      <c r="A230" s="170"/>
      <c r="B230" s="170"/>
      <c r="C230" s="23">
        <f t="shared" si="125"/>
        <v>23</v>
      </c>
      <c r="D230" s="23">
        <f t="shared" si="126"/>
        <v>23</v>
      </c>
      <c r="E230" s="154">
        <v>1</v>
      </c>
      <c r="F230" s="23" t="str">
        <f t="shared" si="127"/>
        <v>1'h0</v>
      </c>
      <c r="G230" s="154" t="s">
        <v>20</v>
      </c>
      <c r="H230" s="168" t="s">
        <v>18</v>
      </c>
      <c r="I230" s="168" t="s">
        <v>19</v>
      </c>
      <c r="J230" s="154">
        <v>0</v>
      </c>
      <c r="K230" s="23" t="str">
        <f t="shared" si="128"/>
        <v>0</v>
      </c>
      <c r="L230" s="23">
        <f t="shared" si="129"/>
        <v>0</v>
      </c>
      <c r="M230" s="225"/>
      <c r="N230" s="38"/>
    </row>
    <row r="231" ht="15" spans="1:14">
      <c r="A231" s="146"/>
      <c r="B231" s="146"/>
      <c r="C231" s="23">
        <f t="shared" si="125"/>
        <v>16</v>
      </c>
      <c r="D231" s="23">
        <f t="shared" si="126"/>
        <v>22</v>
      </c>
      <c r="E231" s="154">
        <v>7</v>
      </c>
      <c r="F231" s="23" t="str">
        <f t="shared" si="127"/>
        <v>7'h0</v>
      </c>
      <c r="G231" s="154" t="s">
        <v>20</v>
      </c>
      <c r="H231" s="204" t="s">
        <v>484</v>
      </c>
      <c r="I231" s="204" t="s">
        <v>22</v>
      </c>
      <c r="J231" s="154">
        <v>0</v>
      </c>
      <c r="K231" s="23" t="str">
        <f t="shared" si="128"/>
        <v>0</v>
      </c>
      <c r="L231" s="23">
        <f t="shared" si="129"/>
        <v>0</v>
      </c>
      <c r="M231" s="225"/>
      <c r="N231" s="38"/>
    </row>
    <row r="232" ht="15" spans="1:14">
      <c r="A232" s="146"/>
      <c r="B232" s="146"/>
      <c r="C232" s="23">
        <f t="shared" si="125"/>
        <v>15</v>
      </c>
      <c r="D232" s="23">
        <f t="shared" si="126"/>
        <v>15</v>
      </c>
      <c r="E232" s="154">
        <v>1</v>
      </c>
      <c r="F232" s="23" t="str">
        <f t="shared" si="127"/>
        <v>1'h0</v>
      </c>
      <c r="G232" s="138" t="s">
        <v>20</v>
      </c>
      <c r="H232" s="204" t="s">
        <v>18</v>
      </c>
      <c r="I232" s="204" t="s">
        <v>19</v>
      </c>
      <c r="J232" s="154">
        <v>0</v>
      </c>
      <c r="K232" s="23" t="str">
        <f t="shared" si="128"/>
        <v>0</v>
      </c>
      <c r="L232" s="23">
        <f t="shared" si="129"/>
        <v>0</v>
      </c>
      <c r="M232" s="225"/>
      <c r="N232" s="38"/>
    </row>
    <row r="233" ht="15" spans="1:14">
      <c r="A233" s="146"/>
      <c r="B233" s="146"/>
      <c r="C233" s="23">
        <f t="shared" si="125"/>
        <v>8</v>
      </c>
      <c r="D233" s="23">
        <f t="shared" si="126"/>
        <v>14</v>
      </c>
      <c r="E233" s="154">
        <v>7</v>
      </c>
      <c r="F233" s="23" t="str">
        <f t="shared" si="127"/>
        <v>7'h0</v>
      </c>
      <c r="G233" s="154" t="s">
        <v>20</v>
      </c>
      <c r="H233" s="204" t="s">
        <v>485</v>
      </c>
      <c r="I233" s="204" t="s">
        <v>22</v>
      </c>
      <c r="J233" s="154">
        <v>0</v>
      </c>
      <c r="K233" s="23" t="str">
        <f t="shared" si="128"/>
        <v>0</v>
      </c>
      <c r="L233" s="23">
        <f t="shared" si="129"/>
        <v>0</v>
      </c>
      <c r="M233" s="225"/>
      <c r="N233" s="38"/>
    </row>
    <row r="234" ht="15" spans="1:14">
      <c r="A234" s="146"/>
      <c r="B234" s="146"/>
      <c r="C234" s="23">
        <f t="shared" si="125"/>
        <v>7</v>
      </c>
      <c r="D234" s="23">
        <f t="shared" si="126"/>
        <v>7</v>
      </c>
      <c r="E234" s="154">
        <v>1</v>
      </c>
      <c r="F234" s="23" t="str">
        <f t="shared" si="127"/>
        <v>1'h0</v>
      </c>
      <c r="G234" s="154" t="s">
        <v>20</v>
      </c>
      <c r="H234" s="204" t="s">
        <v>18</v>
      </c>
      <c r="I234" s="204" t="s">
        <v>19</v>
      </c>
      <c r="J234" s="154">
        <v>0</v>
      </c>
      <c r="K234" s="23">
        <v>0</v>
      </c>
      <c r="L234" s="23">
        <f t="shared" si="129"/>
        <v>0</v>
      </c>
      <c r="M234" s="225"/>
      <c r="N234" s="38"/>
    </row>
    <row r="235" ht="15" spans="1:14">
      <c r="A235" s="146"/>
      <c r="B235" s="146"/>
      <c r="C235" s="23">
        <f>E227-32</f>
        <v>0</v>
      </c>
      <c r="D235" s="23">
        <f t="shared" si="126"/>
        <v>6</v>
      </c>
      <c r="E235" s="154">
        <v>7</v>
      </c>
      <c r="F235" s="23" t="str">
        <f t="shared" si="127"/>
        <v>7'h0</v>
      </c>
      <c r="G235" s="154" t="s">
        <v>20</v>
      </c>
      <c r="H235" s="204" t="s">
        <v>486</v>
      </c>
      <c r="I235" s="204" t="s">
        <v>22</v>
      </c>
      <c r="J235" s="154">
        <v>0</v>
      </c>
      <c r="K235" s="23">
        <v>0</v>
      </c>
      <c r="L235" s="23">
        <f t="shared" si="129"/>
        <v>0</v>
      </c>
      <c r="M235" s="225"/>
      <c r="N235" s="38"/>
    </row>
    <row r="236" ht="15" spans="1:14">
      <c r="A236" s="44" t="s">
        <v>356</v>
      </c>
      <c r="B236" s="44" t="s">
        <v>175</v>
      </c>
      <c r="C236" s="143"/>
      <c r="D236" s="143"/>
      <c r="E236" s="143">
        <f>SUM(E237:E244)</f>
        <v>32</v>
      </c>
      <c r="F236" s="10" t="str">
        <f>CONCATENATE("32'h",K236)</f>
        <v>32'h00000000</v>
      </c>
      <c r="G236" s="10"/>
      <c r="H236" s="147" t="s">
        <v>487</v>
      </c>
      <c r="I236" s="147"/>
      <c r="J236" s="143"/>
      <c r="K236" s="143" t="str">
        <f>UPPER(DEC2HEX(L236,8))</f>
        <v>00000000</v>
      </c>
      <c r="L236" s="143">
        <f>SUM(L237:L244)</f>
        <v>0</v>
      </c>
      <c r="M236" s="225" t="s">
        <v>16</v>
      </c>
      <c r="N236" s="145"/>
    </row>
    <row r="237" ht="15" spans="1:14">
      <c r="A237" s="170"/>
      <c r="B237" s="170"/>
      <c r="C237" s="23">
        <f t="shared" ref="C237:C243" si="130">D238+1</f>
        <v>31</v>
      </c>
      <c r="D237" s="23">
        <f t="shared" ref="D237:D244" si="131">C237+E237-1</f>
        <v>31</v>
      </c>
      <c r="E237" s="154">
        <v>1</v>
      </c>
      <c r="F237" s="23" t="str">
        <f t="shared" ref="F237:F244" si="132">CONCATENATE(E237,"'h",K237)</f>
        <v>1'h0</v>
      </c>
      <c r="G237" s="138" t="s">
        <v>17</v>
      </c>
      <c r="H237" s="168" t="s">
        <v>18</v>
      </c>
      <c r="I237" s="168" t="s">
        <v>19</v>
      </c>
      <c r="J237" s="154">
        <v>0</v>
      </c>
      <c r="K237" s="23" t="str">
        <f t="shared" ref="K237:K242" si="133">UPPER(DEC2HEX((J237)))</f>
        <v>0</v>
      </c>
      <c r="L237" s="23">
        <f t="shared" ref="L237:L244" si="134">J237*(2^C237)</f>
        <v>0</v>
      </c>
      <c r="M237" s="225"/>
      <c r="N237" s="145"/>
    </row>
    <row r="238" ht="15" spans="1:14">
      <c r="A238" s="170"/>
      <c r="B238" s="170"/>
      <c r="C238" s="23">
        <f t="shared" si="130"/>
        <v>24</v>
      </c>
      <c r="D238" s="23">
        <f t="shared" si="131"/>
        <v>30</v>
      </c>
      <c r="E238" s="154">
        <v>7</v>
      </c>
      <c r="F238" s="23" t="str">
        <f t="shared" si="132"/>
        <v>7'h0</v>
      </c>
      <c r="G238" s="154" t="s">
        <v>20</v>
      </c>
      <c r="H238" s="204" t="s">
        <v>488</v>
      </c>
      <c r="I238" s="204" t="s">
        <v>22</v>
      </c>
      <c r="J238" s="154">
        <v>0</v>
      </c>
      <c r="K238" s="23" t="str">
        <f t="shared" si="133"/>
        <v>0</v>
      </c>
      <c r="L238" s="23">
        <f t="shared" si="134"/>
        <v>0</v>
      </c>
      <c r="M238" s="225"/>
      <c r="N238" s="38" t="s">
        <v>23</v>
      </c>
    </row>
    <row r="239" ht="15" spans="1:14">
      <c r="A239" s="170"/>
      <c r="B239" s="170"/>
      <c r="C239" s="23">
        <f t="shared" si="130"/>
        <v>23</v>
      </c>
      <c r="D239" s="23">
        <f t="shared" si="131"/>
        <v>23</v>
      </c>
      <c r="E239" s="154">
        <v>1</v>
      </c>
      <c r="F239" s="23" t="str">
        <f t="shared" si="132"/>
        <v>1'h0</v>
      </c>
      <c r="G239" s="154" t="s">
        <v>20</v>
      </c>
      <c r="H239" s="168" t="s">
        <v>18</v>
      </c>
      <c r="I239" s="168" t="s">
        <v>19</v>
      </c>
      <c r="J239" s="154">
        <v>0</v>
      </c>
      <c r="K239" s="23" t="str">
        <f t="shared" si="133"/>
        <v>0</v>
      </c>
      <c r="L239" s="23">
        <f t="shared" si="134"/>
        <v>0</v>
      </c>
      <c r="M239" s="225"/>
      <c r="N239" s="38"/>
    </row>
    <row r="240" ht="15" spans="1:14">
      <c r="A240" s="146"/>
      <c r="B240" s="146"/>
      <c r="C240" s="23">
        <f t="shared" si="130"/>
        <v>16</v>
      </c>
      <c r="D240" s="23">
        <f t="shared" si="131"/>
        <v>22</v>
      </c>
      <c r="E240" s="154">
        <v>7</v>
      </c>
      <c r="F240" s="23" t="str">
        <f t="shared" si="132"/>
        <v>7'h0</v>
      </c>
      <c r="G240" s="154" t="s">
        <v>20</v>
      </c>
      <c r="H240" s="204" t="s">
        <v>489</v>
      </c>
      <c r="I240" s="204" t="s">
        <v>22</v>
      </c>
      <c r="J240" s="154">
        <v>0</v>
      </c>
      <c r="K240" s="23" t="str">
        <f t="shared" si="133"/>
        <v>0</v>
      </c>
      <c r="L240" s="23">
        <f t="shared" si="134"/>
        <v>0</v>
      </c>
      <c r="M240" s="225"/>
      <c r="N240" s="38"/>
    </row>
    <row r="241" ht="15" spans="1:14">
      <c r="A241" s="146"/>
      <c r="B241" s="146"/>
      <c r="C241" s="23">
        <f t="shared" si="130"/>
        <v>15</v>
      </c>
      <c r="D241" s="23">
        <f t="shared" si="131"/>
        <v>15</v>
      </c>
      <c r="E241" s="154">
        <v>1</v>
      </c>
      <c r="F241" s="23" t="str">
        <f t="shared" si="132"/>
        <v>1'h0</v>
      </c>
      <c r="G241" s="138" t="s">
        <v>20</v>
      </c>
      <c r="H241" s="204" t="s">
        <v>18</v>
      </c>
      <c r="I241" s="204" t="s">
        <v>19</v>
      </c>
      <c r="J241" s="154">
        <v>0</v>
      </c>
      <c r="K241" s="23" t="str">
        <f t="shared" si="133"/>
        <v>0</v>
      </c>
      <c r="L241" s="23">
        <f t="shared" si="134"/>
        <v>0</v>
      </c>
      <c r="M241" s="225"/>
      <c r="N241" s="38"/>
    </row>
    <row r="242" ht="15" spans="1:14">
      <c r="A242" s="146"/>
      <c r="B242" s="146"/>
      <c r="C242" s="23">
        <f t="shared" si="130"/>
        <v>8</v>
      </c>
      <c r="D242" s="23">
        <f t="shared" si="131"/>
        <v>14</v>
      </c>
      <c r="E242" s="154">
        <v>7</v>
      </c>
      <c r="F242" s="23" t="str">
        <f t="shared" si="132"/>
        <v>7'h0</v>
      </c>
      <c r="G242" s="154" t="s">
        <v>20</v>
      </c>
      <c r="H242" s="204" t="s">
        <v>490</v>
      </c>
      <c r="I242" s="204" t="s">
        <v>22</v>
      </c>
      <c r="J242" s="154">
        <v>0</v>
      </c>
      <c r="K242" s="23" t="str">
        <f t="shared" si="133"/>
        <v>0</v>
      </c>
      <c r="L242" s="23">
        <f t="shared" si="134"/>
        <v>0</v>
      </c>
      <c r="M242" s="225"/>
      <c r="N242" s="38"/>
    </row>
    <row r="243" ht="15" spans="1:14">
      <c r="A243" s="146"/>
      <c r="B243" s="146"/>
      <c r="C243" s="23">
        <f t="shared" si="130"/>
        <v>7</v>
      </c>
      <c r="D243" s="23">
        <f t="shared" si="131"/>
        <v>7</v>
      </c>
      <c r="E243" s="154">
        <v>1</v>
      </c>
      <c r="F243" s="23" t="str">
        <f t="shared" si="132"/>
        <v>1'h0</v>
      </c>
      <c r="G243" s="154" t="s">
        <v>20</v>
      </c>
      <c r="H243" s="204" t="s">
        <v>18</v>
      </c>
      <c r="I243" s="204" t="s">
        <v>19</v>
      </c>
      <c r="J243" s="154">
        <v>0</v>
      </c>
      <c r="K243" s="23">
        <v>0</v>
      </c>
      <c r="L243" s="23">
        <f t="shared" si="134"/>
        <v>0</v>
      </c>
      <c r="M243" s="225"/>
      <c r="N243" s="38"/>
    </row>
    <row r="244" ht="15" spans="1:14">
      <c r="A244" s="146"/>
      <c r="B244" s="146"/>
      <c r="C244" s="23">
        <f>E236-32</f>
        <v>0</v>
      </c>
      <c r="D244" s="23">
        <f t="shared" si="131"/>
        <v>6</v>
      </c>
      <c r="E244" s="154">
        <v>7</v>
      </c>
      <c r="F244" s="23" t="str">
        <f t="shared" si="132"/>
        <v>7'h0</v>
      </c>
      <c r="G244" s="154" t="s">
        <v>20</v>
      </c>
      <c r="H244" s="204" t="s">
        <v>491</v>
      </c>
      <c r="I244" s="204" t="s">
        <v>22</v>
      </c>
      <c r="J244" s="154">
        <v>0</v>
      </c>
      <c r="K244" s="23">
        <v>0</v>
      </c>
      <c r="L244" s="23">
        <f t="shared" si="134"/>
        <v>0</v>
      </c>
      <c r="M244" s="225"/>
      <c r="N244" s="38"/>
    </row>
    <row r="245" ht="15" spans="1:14">
      <c r="A245" s="44" t="s">
        <v>356</v>
      </c>
      <c r="B245" s="44" t="s">
        <v>181</v>
      </c>
      <c r="C245" s="143"/>
      <c r="D245" s="143"/>
      <c r="E245" s="143">
        <f>SUM(E246:E253)</f>
        <v>32</v>
      </c>
      <c r="F245" s="10" t="str">
        <f>CONCATENATE("32'h",K245)</f>
        <v>32'h00000000</v>
      </c>
      <c r="G245" s="10"/>
      <c r="H245" s="147" t="s">
        <v>492</v>
      </c>
      <c r="I245" s="147"/>
      <c r="J245" s="143"/>
      <c r="K245" s="143" t="str">
        <f>UPPER(DEC2HEX(L245,8))</f>
        <v>00000000</v>
      </c>
      <c r="L245" s="143">
        <f>SUM(L246:L253)</f>
        <v>0</v>
      </c>
      <c r="M245" s="225" t="s">
        <v>16</v>
      </c>
      <c r="N245" s="145"/>
    </row>
    <row r="246" ht="15" spans="1:14">
      <c r="A246" s="170"/>
      <c r="B246" s="170"/>
      <c r="C246" s="23">
        <f t="shared" ref="C246:C252" si="135">D247+1</f>
        <v>31</v>
      </c>
      <c r="D246" s="23">
        <f t="shared" ref="D246:D253" si="136">C246+E246-1</f>
        <v>31</v>
      </c>
      <c r="E246" s="154">
        <v>1</v>
      </c>
      <c r="F246" s="23" t="str">
        <f t="shared" ref="F246:F253" si="137">CONCATENATE(E246,"'h",K246)</f>
        <v>1'h0</v>
      </c>
      <c r="G246" s="138" t="s">
        <v>17</v>
      </c>
      <c r="H246" s="168" t="s">
        <v>18</v>
      </c>
      <c r="I246" s="168" t="s">
        <v>19</v>
      </c>
      <c r="J246" s="154">
        <v>0</v>
      </c>
      <c r="K246" s="23" t="str">
        <f t="shared" ref="K246:K251" si="138">UPPER(DEC2HEX((J246)))</f>
        <v>0</v>
      </c>
      <c r="L246" s="23">
        <f t="shared" ref="L246:L253" si="139">J246*(2^C246)</f>
        <v>0</v>
      </c>
      <c r="M246" s="225"/>
      <c r="N246" s="145"/>
    </row>
    <row r="247" ht="15" spans="1:14">
      <c r="A247" s="170"/>
      <c r="B247" s="170"/>
      <c r="C247" s="23">
        <f t="shared" si="135"/>
        <v>24</v>
      </c>
      <c r="D247" s="23">
        <f t="shared" si="136"/>
        <v>30</v>
      </c>
      <c r="E247" s="154">
        <v>7</v>
      </c>
      <c r="F247" s="23" t="str">
        <f t="shared" si="137"/>
        <v>7'h0</v>
      </c>
      <c r="G247" s="154" t="s">
        <v>20</v>
      </c>
      <c r="H247" s="204" t="s">
        <v>493</v>
      </c>
      <c r="I247" s="204" t="s">
        <v>22</v>
      </c>
      <c r="J247" s="154">
        <v>0</v>
      </c>
      <c r="K247" s="23" t="str">
        <f t="shared" si="138"/>
        <v>0</v>
      </c>
      <c r="L247" s="23">
        <f t="shared" si="139"/>
        <v>0</v>
      </c>
      <c r="M247" s="225"/>
      <c r="N247" s="38" t="s">
        <v>23</v>
      </c>
    </row>
    <row r="248" ht="15" spans="1:14">
      <c r="A248" s="170"/>
      <c r="B248" s="170"/>
      <c r="C248" s="23">
        <f t="shared" si="135"/>
        <v>23</v>
      </c>
      <c r="D248" s="23">
        <f t="shared" si="136"/>
        <v>23</v>
      </c>
      <c r="E248" s="154">
        <v>1</v>
      </c>
      <c r="F248" s="23" t="str">
        <f t="shared" si="137"/>
        <v>1'h0</v>
      </c>
      <c r="G248" s="154" t="s">
        <v>20</v>
      </c>
      <c r="H248" s="168" t="s">
        <v>18</v>
      </c>
      <c r="I248" s="168" t="s">
        <v>19</v>
      </c>
      <c r="J248" s="154">
        <v>0</v>
      </c>
      <c r="K248" s="23" t="str">
        <f t="shared" si="138"/>
        <v>0</v>
      </c>
      <c r="L248" s="23">
        <f t="shared" si="139"/>
        <v>0</v>
      </c>
      <c r="M248" s="225"/>
      <c r="N248" s="38"/>
    </row>
    <row r="249" ht="15" spans="1:14">
      <c r="A249" s="146"/>
      <c r="B249" s="146"/>
      <c r="C249" s="23">
        <f t="shared" si="135"/>
        <v>16</v>
      </c>
      <c r="D249" s="23">
        <f t="shared" si="136"/>
        <v>22</v>
      </c>
      <c r="E249" s="154">
        <v>7</v>
      </c>
      <c r="F249" s="23" t="str">
        <f t="shared" si="137"/>
        <v>7'h0</v>
      </c>
      <c r="G249" s="154" t="s">
        <v>20</v>
      </c>
      <c r="H249" s="204" t="s">
        <v>494</v>
      </c>
      <c r="I249" s="204" t="s">
        <v>22</v>
      </c>
      <c r="J249" s="154">
        <v>0</v>
      </c>
      <c r="K249" s="23" t="str">
        <f t="shared" si="138"/>
        <v>0</v>
      </c>
      <c r="L249" s="23">
        <f t="shared" si="139"/>
        <v>0</v>
      </c>
      <c r="M249" s="225"/>
      <c r="N249" s="38"/>
    </row>
    <row r="250" ht="15" spans="1:14">
      <c r="A250" s="146"/>
      <c r="B250" s="146"/>
      <c r="C250" s="23">
        <f t="shared" si="135"/>
        <v>15</v>
      </c>
      <c r="D250" s="23">
        <f t="shared" si="136"/>
        <v>15</v>
      </c>
      <c r="E250" s="154">
        <v>1</v>
      </c>
      <c r="F250" s="23" t="str">
        <f t="shared" si="137"/>
        <v>1'h0</v>
      </c>
      <c r="G250" s="138" t="s">
        <v>20</v>
      </c>
      <c r="H250" s="204" t="s">
        <v>18</v>
      </c>
      <c r="I250" s="204" t="s">
        <v>19</v>
      </c>
      <c r="J250" s="154">
        <v>0</v>
      </c>
      <c r="K250" s="23" t="str">
        <f t="shared" si="138"/>
        <v>0</v>
      </c>
      <c r="L250" s="23">
        <f t="shared" si="139"/>
        <v>0</v>
      </c>
      <c r="M250" s="225"/>
      <c r="N250" s="38"/>
    </row>
    <row r="251" ht="15" spans="1:14">
      <c r="A251" s="146"/>
      <c r="B251" s="146"/>
      <c r="C251" s="23">
        <f t="shared" si="135"/>
        <v>8</v>
      </c>
      <c r="D251" s="23">
        <f t="shared" si="136"/>
        <v>14</v>
      </c>
      <c r="E251" s="154">
        <v>7</v>
      </c>
      <c r="F251" s="23" t="str">
        <f t="shared" si="137"/>
        <v>7'h0</v>
      </c>
      <c r="G251" s="154" t="s">
        <v>20</v>
      </c>
      <c r="H251" s="204" t="s">
        <v>495</v>
      </c>
      <c r="I251" s="204" t="s">
        <v>22</v>
      </c>
      <c r="J251" s="154">
        <v>0</v>
      </c>
      <c r="K251" s="23" t="str">
        <f t="shared" si="138"/>
        <v>0</v>
      </c>
      <c r="L251" s="23">
        <f t="shared" si="139"/>
        <v>0</v>
      </c>
      <c r="M251" s="225"/>
      <c r="N251" s="38"/>
    </row>
    <row r="252" ht="15" spans="1:14">
      <c r="A252" s="146"/>
      <c r="B252" s="146"/>
      <c r="C252" s="23">
        <f t="shared" si="135"/>
        <v>7</v>
      </c>
      <c r="D252" s="23">
        <f t="shared" si="136"/>
        <v>7</v>
      </c>
      <c r="E252" s="154">
        <v>1</v>
      </c>
      <c r="F252" s="23" t="str">
        <f t="shared" si="137"/>
        <v>1'h0</v>
      </c>
      <c r="G252" s="154" t="s">
        <v>20</v>
      </c>
      <c r="H252" s="204" t="s">
        <v>18</v>
      </c>
      <c r="I252" s="204" t="s">
        <v>19</v>
      </c>
      <c r="J252" s="154">
        <v>0</v>
      </c>
      <c r="K252" s="23">
        <v>0</v>
      </c>
      <c r="L252" s="23">
        <f t="shared" si="139"/>
        <v>0</v>
      </c>
      <c r="M252" s="225"/>
      <c r="N252" s="38"/>
    </row>
    <row r="253" ht="15" spans="1:14">
      <c r="A253" s="146"/>
      <c r="B253" s="146"/>
      <c r="C253" s="23">
        <f>E245-32</f>
        <v>0</v>
      </c>
      <c r="D253" s="23">
        <f t="shared" si="136"/>
        <v>6</v>
      </c>
      <c r="E253" s="154">
        <v>7</v>
      </c>
      <c r="F253" s="23" t="str">
        <f t="shared" si="137"/>
        <v>7'h0</v>
      </c>
      <c r="G253" s="154" t="s">
        <v>20</v>
      </c>
      <c r="H253" s="204" t="s">
        <v>496</v>
      </c>
      <c r="I253" s="204" t="s">
        <v>22</v>
      </c>
      <c r="J253" s="154">
        <v>0</v>
      </c>
      <c r="K253" s="23">
        <v>0</v>
      </c>
      <c r="L253" s="23">
        <f t="shared" si="139"/>
        <v>0</v>
      </c>
      <c r="M253" s="225"/>
      <c r="N253" s="38"/>
    </row>
    <row r="254" ht="15" spans="1:14">
      <c r="A254" s="44" t="s">
        <v>356</v>
      </c>
      <c r="B254" s="44" t="s">
        <v>187</v>
      </c>
      <c r="C254" s="143"/>
      <c r="D254" s="143"/>
      <c r="E254" s="143">
        <f>SUM(E255:E262)</f>
        <v>32</v>
      </c>
      <c r="F254" s="10" t="str">
        <f>CONCATENATE("32'h",K254)</f>
        <v>32'h00000000</v>
      </c>
      <c r="G254" s="10"/>
      <c r="H254" s="147" t="s">
        <v>497</v>
      </c>
      <c r="I254" s="147"/>
      <c r="J254" s="143"/>
      <c r="K254" s="143" t="str">
        <f>UPPER(DEC2HEX(L254,8))</f>
        <v>00000000</v>
      </c>
      <c r="L254" s="143">
        <f>SUM(L255:L262)</f>
        <v>0</v>
      </c>
      <c r="M254" s="225" t="s">
        <v>16</v>
      </c>
      <c r="N254" s="145"/>
    </row>
    <row r="255" ht="15" spans="1:14">
      <c r="A255" s="170"/>
      <c r="B255" s="170"/>
      <c r="C255" s="23">
        <f t="shared" ref="C255:C261" si="140">D256+1</f>
        <v>31</v>
      </c>
      <c r="D255" s="23">
        <f t="shared" ref="D255:D262" si="141">C255+E255-1</f>
        <v>31</v>
      </c>
      <c r="E255" s="154">
        <v>1</v>
      </c>
      <c r="F255" s="23" t="str">
        <f t="shared" ref="F255:F262" si="142">CONCATENATE(E255,"'h",K255)</f>
        <v>1'h0</v>
      </c>
      <c r="G255" s="138" t="s">
        <v>17</v>
      </c>
      <c r="H255" s="168" t="s">
        <v>18</v>
      </c>
      <c r="I255" s="168" t="s">
        <v>19</v>
      </c>
      <c r="J255" s="154">
        <v>0</v>
      </c>
      <c r="K255" s="23" t="str">
        <f t="shared" ref="K255:K260" si="143">UPPER(DEC2HEX((J255)))</f>
        <v>0</v>
      </c>
      <c r="L255" s="23">
        <f t="shared" ref="L255:L262" si="144">J255*(2^C255)</f>
        <v>0</v>
      </c>
      <c r="M255" s="225"/>
      <c r="N255" s="145"/>
    </row>
    <row r="256" ht="15" spans="1:14">
      <c r="A256" s="170"/>
      <c r="B256" s="170"/>
      <c r="C256" s="23">
        <f t="shared" si="140"/>
        <v>24</v>
      </c>
      <c r="D256" s="23">
        <f t="shared" si="141"/>
        <v>30</v>
      </c>
      <c r="E256" s="154">
        <v>7</v>
      </c>
      <c r="F256" s="23" t="str">
        <f t="shared" si="142"/>
        <v>7'h0</v>
      </c>
      <c r="G256" s="154" t="s">
        <v>20</v>
      </c>
      <c r="H256" s="204" t="s">
        <v>498</v>
      </c>
      <c r="I256" s="204" t="s">
        <v>22</v>
      </c>
      <c r="J256" s="154">
        <v>0</v>
      </c>
      <c r="K256" s="23" t="str">
        <f t="shared" si="143"/>
        <v>0</v>
      </c>
      <c r="L256" s="23">
        <f t="shared" si="144"/>
        <v>0</v>
      </c>
      <c r="M256" s="225"/>
      <c r="N256" s="38" t="s">
        <v>23</v>
      </c>
    </row>
    <row r="257" ht="15" spans="1:14">
      <c r="A257" s="170"/>
      <c r="B257" s="170"/>
      <c r="C257" s="23">
        <f t="shared" si="140"/>
        <v>23</v>
      </c>
      <c r="D257" s="23">
        <f t="shared" si="141"/>
        <v>23</v>
      </c>
      <c r="E257" s="154">
        <v>1</v>
      </c>
      <c r="F257" s="23" t="str">
        <f t="shared" si="142"/>
        <v>1'h0</v>
      </c>
      <c r="G257" s="154" t="s">
        <v>20</v>
      </c>
      <c r="H257" s="168" t="s">
        <v>18</v>
      </c>
      <c r="I257" s="168" t="s">
        <v>19</v>
      </c>
      <c r="J257" s="154">
        <v>0</v>
      </c>
      <c r="K257" s="23" t="str">
        <f t="shared" si="143"/>
        <v>0</v>
      </c>
      <c r="L257" s="23">
        <f t="shared" si="144"/>
        <v>0</v>
      </c>
      <c r="M257" s="225"/>
      <c r="N257" s="38"/>
    </row>
    <row r="258" ht="15" spans="1:14">
      <c r="A258" s="146"/>
      <c r="B258" s="146"/>
      <c r="C258" s="23">
        <f t="shared" si="140"/>
        <v>16</v>
      </c>
      <c r="D258" s="23">
        <f t="shared" si="141"/>
        <v>22</v>
      </c>
      <c r="E258" s="154">
        <v>7</v>
      </c>
      <c r="F258" s="23" t="str">
        <f t="shared" si="142"/>
        <v>7'h0</v>
      </c>
      <c r="G258" s="154" t="s">
        <v>20</v>
      </c>
      <c r="H258" s="204" t="s">
        <v>499</v>
      </c>
      <c r="I258" s="204" t="s">
        <v>22</v>
      </c>
      <c r="J258" s="154">
        <v>0</v>
      </c>
      <c r="K258" s="23" t="str">
        <f t="shared" si="143"/>
        <v>0</v>
      </c>
      <c r="L258" s="23">
        <f t="shared" si="144"/>
        <v>0</v>
      </c>
      <c r="M258" s="225"/>
      <c r="N258" s="38"/>
    </row>
    <row r="259" ht="15" spans="1:14">
      <c r="A259" s="146"/>
      <c r="B259" s="146"/>
      <c r="C259" s="23">
        <f t="shared" si="140"/>
        <v>15</v>
      </c>
      <c r="D259" s="23">
        <f t="shared" si="141"/>
        <v>15</v>
      </c>
      <c r="E259" s="154">
        <v>1</v>
      </c>
      <c r="F259" s="23" t="str">
        <f t="shared" si="142"/>
        <v>1'h0</v>
      </c>
      <c r="G259" s="138" t="s">
        <v>20</v>
      </c>
      <c r="H259" s="204" t="s">
        <v>18</v>
      </c>
      <c r="I259" s="204" t="s">
        <v>19</v>
      </c>
      <c r="J259" s="154">
        <v>0</v>
      </c>
      <c r="K259" s="23" t="str">
        <f t="shared" si="143"/>
        <v>0</v>
      </c>
      <c r="L259" s="23">
        <f t="shared" si="144"/>
        <v>0</v>
      </c>
      <c r="M259" s="225"/>
      <c r="N259" s="38"/>
    </row>
    <row r="260" ht="15" spans="1:14">
      <c r="A260" s="146"/>
      <c r="B260" s="146"/>
      <c r="C260" s="23">
        <f t="shared" si="140"/>
        <v>8</v>
      </c>
      <c r="D260" s="23">
        <f t="shared" si="141"/>
        <v>14</v>
      </c>
      <c r="E260" s="154">
        <v>7</v>
      </c>
      <c r="F260" s="23" t="str">
        <f t="shared" si="142"/>
        <v>7'h0</v>
      </c>
      <c r="G260" s="154" t="s">
        <v>20</v>
      </c>
      <c r="H260" s="204" t="s">
        <v>500</v>
      </c>
      <c r="I260" s="204" t="s">
        <v>22</v>
      </c>
      <c r="J260" s="154">
        <v>0</v>
      </c>
      <c r="K260" s="23" t="str">
        <f t="shared" si="143"/>
        <v>0</v>
      </c>
      <c r="L260" s="23">
        <f t="shared" si="144"/>
        <v>0</v>
      </c>
      <c r="M260" s="225"/>
      <c r="N260" s="38"/>
    </row>
    <row r="261" ht="15" spans="1:14">
      <c r="A261" s="146"/>
      <c r="B261" s="146"/>
      <c r="C261" s="23">
        <f t="shared" si="140"/>
        <v>7</v>
      </c>
      <c r="D261" s="23">
        <f t="shared" si="141"/>
        <v>7</v>
      </c>
      <c r="E261" s="154">
        <v>1</v>
      </c>
      <c r="F261" s="23" t="str">
        <f t="shared" si="142"/>
        <v>1'h0</v>
      </c>
      <c r="G261" s="154" t="s">
        <v>20</v>
      </c>
      <c r="H261" s="204" t="s">
        <v>18</v>
      </c>
      <c r="I261" s="204" t="s">
        <v>19</v>
      </c>
      <c r="J261" s="154">
        <v>0</v>
      </c>
      <c r="K261" s="23">
        <v>0</v>
      </c>
      <c r="L261" s="23">
        <f t="shared" si="144"/>
        <v>0</v>
      </c>
      <c r="M261" s="225"/>
      <c r="N261" s="38"/>
    </row>
    <row r="262" ht="15" spans="1:14">
      <c r="A262" s="146"/>
      <c r="B262" s="146"/>
      <c r="C262" s="23">
        <f>E254-32</f>
        <v>0</v>
      </c>
      <c r="D262" s="23">
        <f t="shared" si="141"/>
        <v>6</v>
      </c>
      <c r="E262" s="154">
        <v>7</v>
      </c>
      <c r="F262" s="23" t="str">
        <f t="shared" si="142"/>
        <v>7'h0</v>
      </c>
      <c r="G262" s="154" t="s">
        <v>20</v>
      </c>
      <c r="H262" s="204" t="s">
        <v>501</v>
      </c>
      <c r="I262" s="204" t="s">
        <v>22</v>
      </c>
      <c r="J262" s="154">
        <v>0</v>
      </c>
      <c r="K262" s="23">
        <v>0</v>
      </c>
      <c r="L262" s="23">
        <f t="shared" si="144"/>
        <v>0</v>
      </c>
      <c r="M262" s="225"/>
      <c r="N262" s="38"/>
    </row>
    <row r="263" ht="15" spans="1:14">
      <c r="A263" s="44" t="s">
        <v>356</v>
      </c>
      <c r="B263" s="44" t="s">
        <v>193</v>
      </c>
      <c r="C263" s="143"/>
      <c r="D263" s="143"/>
      <c r="E263" s="143">
        <f>SUM(E264:E271)</f>
        <v>32</v>
      </c>
      <c r="F263" s="10" t="str">
        <f>CONCATENATE("32'h",K263)</f>
        <v>32'h00000000</v>
      </c>
      <c r="G263" s="10"/>
      <c r="H263" s="147" t="s">
        <v>502</v>
      </c>
      <c r="I263" s="147"/>
      <c r="J263" s="143"/>
      <c r="K263" s="143" t="str">
        <f>UPPER(DEC2HEX(L263,8))</f>
        <v>00000000</v>
      </c>
      <c r="L263" s="143">
        <f>SUM(L264:L271)</f>
        <v>0</v>
      </c>
      <c r="M263" s="225" t="s">
        <v>16</v>
      </c>
      <c r="N263" s="145"/>
    </row>
    <row r="264" ht="15" spans="1:14">
      <c r="A264" s="170"/>
      <c r="B264" s="170"/>
      <c r="C264" s="23">
        <f t="shared" ref="C264:C270" si="145">D265+1</f>
        <v>31</v>
      </c>
      <c r="D264" s="23">
        <f t="shared" ref="D264:D271" si="146">C264+E264-1</f>
        <v>31</v>
      </c>
      <c r="E264" s="154">
        <v>1</v>
      </c>
      <c r="F264" s="23" t="str">
        <f t="shared" ref="F264:F271" si="147">CONCATENATE(E264,"'h",K264)</f>
        <v>1'h0</v>
      </c>
      <c r="G264" s="138" t="s">
        <v>17</v>
      </c>
      <c r="H264" s="168" t="s">
        <v>18</v>
      </c>
      <c r="I264" s="168" t="s">
        <v>19</v>
      </c>
      <c r="J264" s="154">
        <v>0</v>
      </c>
      <c r="K264" s="23" t="str">
        <f t="shared" ref="K264:K269" si="148">UPPER(DEC2HEX((J264)))</f>
        <v>0</v>
      </c>
      <c r="L264" s="23">
        <f t="shared" ref="L264:L271" si="149">J264*(2^C264)</f>
        <v>0</v>
      </c>
      <c r="M264" s="225"/>
      <c r="N264" s="145"/>
    </row>
    <row r="265" ht="15" spans="1:14">
      <c r="A265" s="170"/>
      <c r="B265" s="170"/>
      <c r="C265" s="23">
        <f t="shared" si="145"/>
        <v>24</v>
      </c>
      <c r="D265" s="23">
        <f t="shared" si="146"/>
        <v>30</v>
      </c>
      <c r="E265" s="154">
        <v>7</v>
      </c>
      <c r="F265" s="23" t="str">
        <f t="shared" si="147"/>
        <v>7'h0</v>
      </c>
      <c r="G265" s="154" t="s">
        <v>20</v>
      </c>
      <c r="H265" s="204" t="s">
        <v>503</v>
      </c>
      <c r="I265" s="204" t="s">
        <v>22</v>
      </c>
      <c r="J265" s="154">
        <v>0</v>
      </c>
      <c r="K265" s="23" t="str">
        <f t="shared" si="148"/>
        <v>0</v>
      </c>
      <c r="L265" s="23">
        <f t="shared" si="149"/>
        <v>0</v>
      </c>
      <c r="M265" s="225"/>
      <c r="N265" s="38" t="s">
        <v>23</v>
      </c>
    </row>
    <row r="266" ht="15" spans="1:14">
      <c r="A266" s="170"/>
      <c r="B266" s="170"/>
      <c r="C266" s="23">
        <f t="shared" si="145"/>
        <v>23</v>
      </c>
      <c r="D266" s="23">
        <f t="shared" si="146"/>
        <v>23</v>
      </c>
      <c r="E266" s="154">
        <v>1</v>
      </c>
      <c r="F266" s="23" t="str">
        <f t="shared" si="147"/>
        <v>1'h0</v>
      </c>
      <c r="G266" s="154" t="s">
        <v>20</v>
      </c>
      <c r="H266" s="168" t="s">
        <v>18</v>
      </c>
      <c r="I266" s="168" t="s">
        <v>19</v>
      </c>
      <c r="J266" s="154">
        <v>0</v>
      </c>
      <c r="K266" s="23" t="str">
        <f t="shared" si="148"/>
        <v>0</v>
      </c>
      <c r="L266" s="23">
        <f t="shared" si="149"/>
        <v>0</v>
      </c>
      <c r="M266" s="225"/>
      <c r="N266" s="38"/>
    </row>
    <row r="267" ht="15" spans="1:14">
      <c r="A267" s="146"/>
      <c r="B267" s="146"/>
      <c r="C267" s="23">
        <f t="shared" si="145"/>
        <v>16</v>
      </c>
      <c r="D267" s="23">
        <f t="shared" si="146"/>
        <v>22</v>
      </c>
      <c r="E267" s="154">
        <v>7</v>
      </c>
      <c r="F267" s="23" t="str">
        <f t="shared" si="147"/>
        <v>7'h0</v>
      </c>
      <c r="G267" s="154" t="s">
        <v>20</v>
      </c>
      <c r="H267" s="204" t="s">
        <v>504</v>
      </c>
      <c r="I267" s="204" t="s">
        <v>22</v>
      </c>
      <c r="J267" s="154">
        <v>0</v>
      </c>
      <c r="K267" s="23" t="str">
        <f t="shared" si="148"/>
        <v>0</v>
      </c>
      <c r="L267" s="23">
        <f t="shared" si="149"/>
        <v>0</v>
      </c>
      <c r="M267" s="225"/>
      <c r="N267" s="38"/>
    </row>
    <row r="268" ht="15" spans="1:14">
      <c r="A268" s="146"/>
      <c r="B268" s="146"/>
      <c r="C268" s="23">
        <f t="shared" si="145"/>
        <v>15</v>
      </c>
      <c r="D268" s="23">
        <f t="shared" si="146"/>
        <v>15</v>
      </c>
      <c r="E268" s="154">
        <v>1</v>
      </c>
      <c r="F268" s="23" t="str">
        <f t="shared" si="147"/>
        <v>1'h0</v>
      </c>
      <c r="G268" s="138" t="s">
        <v>20</v>
      </c>
      <c r="H268" s="204" t="s">
        <v>18</v>
      </c>
      <c r="I268" s="204" t="s">
        <v>19</v>
      </c>
      <c r="J268" s="154">
        <v>0</v>
      </c>
      <c r="K268" s="23" t="str">
        <f t="shared" si="148"/>
        <v>0</v>
      </c>
      <c r="L268" s="23">
        <f t="shared" si="149"/>
        <v>0</v>
      </c>
      <c r="M268" s="225"/>
      <c r="N268" s="38"/>
    </row>
    <row r="269" ht="15" spans="1:14">
      <c r="A269" s="146"/>
      <c r="B269" s="146"/>
      <c r="C269" s="23">
        <f t="shared" si="145"/>
        <v>8</v>
      </c>
      <c r="D269" s="23">
        <f t="shared" si="146"/>
        <v>14</v>
      </c>
      <c r="E269" s="154">
        <v>7</v>
      </c>
      <c r="F269" s="23" t="str">
        <f t="shared" si="147"/>
        <v>7'h0</v>
      </c>
      <c r="G269" s="154" t="s">
        <v>20</v>
      </c>
      <c r="H269" s="204" t="s">
        <v>505</v>
      </c>
      <c r="I269" s="204" t="s">
        <v>22</v>
      </c>
      <c r="J269" s="154">
        <v>0</v>
      </c>
      <c r="K269" s="23" t="str">
        <f t="shared" si="148"/>
        <v>0</v>
      </c>
      <c r="L269" s="23">
        <f t="shared" si="149"/>
        <v>0</v>
      </c>
      <c r="M269" s="225"/>
      <c r="N269" s="38"/>
    </row>
    <row r="270" ht="15" spans="1:14">
      <c r="A270" s="146"/>
      <c r="B270" s="146"/>
      <c r="C270" s="23">
        <f t="shared" si="145"/>
        <v>7</v>
      </c>
      <c r="D270" s="23">
        <f t="shared" si="146"/>
        <v>7</v>
      </c>
      <c r="E270" s="154">
        <v>1</v>
      </c>
      <c r="F270" s="23" t="str">
        <f t="shared" si="147"/>
        <v>1'h0</v>
      </c>
      <c r="G270" s="154" t="s">
        <v>20</v>
      </c>
      <c r="H270" s="204" t="s">
        <v>18</v>
      </c>
      <c r="I270" s="204" t="s">
        <v>19</v>
      </c>
      <c r="J270" s="154">
        <v>0</v>
      </c>
      <c r="K270" s="23">
        <v>0</v>
      </c>
      <c r="L270" s="23">
        <f t="shared" si="149"/>
        <v>0</v>
      </c>
      <c r="M270" s="225"/>
      <c r="N270" s="38"/>
    </row>
    <row r="271" ht="15" spans="1:14">
      <c r="A271" s="146"/>
      <c r="B271" s="146"/>
      <c r="C271" s="23">
        <f>E263-32</f>
        <v>0</v>
      </c>
      <c r="D271" s="23">
        <f t="shared" si="146"/>
        <v>6</v>
      </c>
      <c r="E271" s="154">
        <v>7</v>
      </c>
      <c r="F271" s="23" t="str">
        <f t="shared" si="147"/>
        <v>7'h0</v>
      </c>
      <c r="G271" s="154" t="s">
        <v>20</v>
      </c>
      <c r="H271" s="204" t="s">
        <v>506</v>
      </c>
      <c r="I271" s="204" t="s">
        <v>22</v>
      </c>
      <c r="J271" s="154">
        <v>0</v>
      </c>
      <c r="K271" s="23">
        <v>0</v>
      </c>
      <c r="L271" s="23">
        <f t="shared" si="149"/>
        <v>0</v>
      </c>
      <c r="M271" s="225"/>
      <c r="N271" s="38"/>
    </row>
    <row r="272" s="212" customFormat="1" ht="15" spans="1:13">
      <c r="A272" s="84" t="s">
        <v>356</v>
      </c>
      <c r="B272" s="84" t="s">
        <v>199</v>
      </c>
      <c r="C272" s="213"/>
      <c r="D272" s="213"/>
      <c r="E272" s="213">
        <f>SUM(E273:E280)</f>
        <v>32</v>
      </c>
      <c r="F272" s="221" t="str">
        <f>CONCATENATE("32'h",K272)</f>
        <v>32'h00000000</v>
      </c>
      <c r="G272" s="221"/>
      <c r="H272" s="222" t="s">
        <v>507</v>
      </c>
      <c r="I272" s="222"/>
      <c r="J272" s="213"/>
      <c r="K272" s="213" t="str">
        <f>UPPER(DEC2HEX(L272,8))</f>
        <v>00000000</v>
      </c>
      <c r="L272" s="213">
        <f>SUM(L273:L280)</f>
        <v>0</v>
      </c>
      <c r="M272" s="227" t="s">
        <v>201</v>
      </c>
    </row>
    <row r="273" s="212" customFormat="1" ht="15" spans="1:13">
      <c r="A273" s="223"/>
      <c r="B273" s="223"/>
      <c r="C273" s="91">
        <f t="shared" ref="C273:C279" si="150">D274+1</f>
        <v>31</v>
      </c>
      <c r="D273" s="91">
        <f t="shared" ref="D273:D280" si="151">C273+E273-1</f>
        <v>31</v>
      </c>
      <c r="E273" s="216">
        <v>1</v>
      </c>
      <c r="F273" s="91" t="str">
        <f t="shared" ref="F273:F280" si="152">CONCATENATE(E273,"'h",K273)</f>
        <v>1'h0</v>
      </c>
      <c r="G273" s="219" t="s">
        <v>17</v>
      </c>
      <c r="H273" s="220" t="s">
        <v>18</v>
      </c>
      <c r="I273" s="220" t="s">
        <v>19</v>
      </c>
      <c r="J273" s="216">
        <v>0</v>
      </c>
      <c r="K273" s="91" t="str">
        <f t="shared" ref="K273:K278" si="153">UPPER(DEC2HEX((J273)))</f>
        <v>0</v>
      </c>
      <c r="L273" s="91">
        <f t="shared" ref="L273:L280" si="154">J273*(2^C273)</f>
        <v>0</v>
      </c>
      <c r="M273" s="228"/>
    </row>
    <row r="274" s="212" customFormat="1" ht="15" spans="1:13">
      <c r="A274" s="223"/>
      <c r="B274" s="223"/>
      <c r="C274" s="91">
        <f t="shared" si="150"/>
        <v>24</v>
      </c>
      <c r="D274" s="91">
        <f t="shared" si="151"/>
        <v>30</v>
      </c>
      <c r="E274" s="216">
        <v>7</v>
      </c>
      <c r="F274" s="91" t="str">
        <f t="shared" si="152"/>
        <v>7'h0</v>
      </c>
      <c r="G274" s="216" t="s">
        <v>20</v>
      </c>
      <c r="H274" s="220" t="s">
        <v>508</v>
      </c>
      <c r="I274" s="220" t="s">
        <v>22</v>
      </c>
      <c r="J274" s="216">
        <v>0</v>
      </c>
      <c r="K274" s="91" t="str">
        <f t="shared" si="153"/>
        <v>0</v>
      </c>
      <c r="L274" s="91">
        <f t="shared" si="154"/>
        <v>0</v>
      </c>
      <c r="M274" s="228"/>
    </row>
    <row r="275" s="212" customFormat="1" ht="15" spans="1:13">
      <c r="A275" s="223"/>
      <c r="B275" s="223"/>
      <c r="C275" s="91">
        <f t="shared" si="150"/>
        <v>23</v>
      </c>
      <c r="D275" s="91">
        <f t="shared" si="151"/>
        <v>23</v>
      </c>
      <c r="E275" s="216">
        <v>1</v>
      </c>
      <c r="F275" s="91" t="str">
        <f t="shared" si="152"/>
        <v>1'h0</v>
      </c>
      <c r="G275" s="216" t="s">
        <v>17</v>
      </c>
      <c r="H275" s="220" t="s">
        <v>18</v>
      </c>
      <c r="I275" s="220" t="s">
        <v>19</v>
      </c>
      <c r="J275" s="216">
        <v>0</v>
      </c>
      <c r="K275" s="91" t="str">
        <f t="shared" si="153"/>
        <v>0</v>
      </c>
      <c r="L275" s="91">
        <f t="shared" si="154"/>
        <v>0</v>
      </c>
      <c r="M275" s="228"/>
    </row>
    <row r="276" s="212" customFormat="1" ht="15" spans="1:13">
      <c r="A276" s="219"/>
      <c r="B276" s="219"/>
      <c r="C276" s="91">
        <f t="shared" si="150"/>
        <v>16</v>
      </c>
      <c r="D276" s="91">
        <f t="shared" si="151"/>
        <v>22</v>
      </c>
      <c r="E276" s="216">
        <v>7</v>
      </c>
      <c r="F276" s="91" t="str">
        <f t="shared" si="152"/>
        <v>7'h0</v>
      </c>
      <c r="G276" s="216" t="s">
        <v>20</v>
      </c>
      <c r="H276" s="220" t="s">
        <v>509</v>
      </c>
      <c r="I276" s="220" t="s">
        <v>22</v>
      </c>
      <c r="J276" s="216">
        <v>0</v>
      </c>
      <c r="K276" s="91" t="str">
        <f t="shared" si="153"/>
        <v>0</v>
      </c>
      <c r="L276" s="91">
        <f t="shared" si="154"/>
        <v>0</v>
      </c>
      <c r="M276" s="228"/>
    </row>
    <row r="277" s="212" customFormat="1" ht="15" spans="1:13">
      <c r="A277" s="219"/>
      <c r="B277" s="219"/>
      <c r="C277" s="91">
        <f t="shared" si="150"/>
        <v>15</v>
      </c>
      <c r="D277" s="91">
        <f t="shared" si="151"/>
        <v>15</v>
      </c>
      <c r="E277" s="216">
        <v>1</v>
      </c>
      <c r="F277" s="91" t="str">
        <f t="shared" si="152"/>
        <v>1'h0</v>
      </c>
      <c r="G277" s="219" t="s">
        <v>17</v>
      </c>
      <c r="H277" s="220" t="s">
        <v>18</v>
      </c>
      <c r="I277" s="220" t="s">
        <v>19</v>
      </c>
      <c r="J277" s="216">
        <v>0</v>
      </c>
      <c r="K277" s="91" t="str">
        <f t="shared" si="153"/>
        <v>0</v>
      </c>
      <c r="L277" s="91">
        <f t="shared" si="154"/>
        <v>0</v>
      </c>
      <c r="M277" s="228"/>
    </row>
    <row r="278" s="212" customFormat="1" ht="15" spans="1:13">
      <c r="A278" s="219"/>
      <c r="B278" s="219"/>
      <c r="C278" s="91">
        <f t="shared" si="150"/>
        <v>8</v>
      </c>
      <c r="D278" s="91">
        <f t="shared" si="151"/>
        <v>14</v>
      </c>
      <c r="E278" s="216">
        <v>7</v>
      </c>
      <c r="F278" s="91" t="str">
        <f t="shared" si="152"/>
        <v>7'h0</v>
      </c>
      <c r="G278" s="216" t="s">
        <v>20</v>
      </c>
      <c r="H278" s="220" t="s">
        <v>510</v>
      </c>
      <c r="I278" s="220" t="s">
        <v>22</v>
      </c>
      <c r="J278" s="216">
        <v>0</v>
      </c>
      <c r="K278" s="91" t="str">
        <f t="shared" si="153"/>
        <v>0</v>
      </c>
      <c r="L278" s="91">
        <f t="shared" si="154"/>
        <v>0</v>
      </c>
      <c r="M278" s="228"/>
    </row>
    <row r="279" s="212" customFormat="1" ht="15" spans="1:13">
      <c r="A279" s="219"/>
      <c r="B279" s="219"/>
      <c r="C279" s="91">
        <f t="shared" si="150"/>
        <v>7</v>
      </c>
      <c r="D279" s="91">
        <f t="shared" si="151"/>
        <v>7</v>
      </c>
      <c r="E279" s="216">
        <v>1</v>
      </c>
      <c r="F279" s="91" t="str">
        <f t="shared" si="152"/>
        <v>1'h0</v>
      </c>
      <c r="G279" s="216" t="s">
        <v>17</v>
      </c>
      <c r="H279" s="220" t="s">
        <v>18</v>
      </c>
      <c r="I279" s="220" t="s">
        <v>19</v>
      </c>
      <c r="J279" s="216">
        <v>0</v>
      </c>
      <c r="K279" s="91">
        <v>0</v>
      </c>
      <c r="L279" s="91">
        <f t="shared" si="154"/>
        <v>0</v>
      </c>
      <c r="M279" s="228"/>
    </row>
    <row r="280" s="212" customFormat="1" ht="15" spans="1:13">
      <c r="A280" s="219"/>
      <c r="B280" s="219"/>
      <c r="C280" s="91">
        <f>E272-32</f>
        <v>0</v>
      </c>
      <c r="D280" s="91">
        <f t="shared" si="151"/>
        <v>6</v>
      </c>
      <c r="E280" s="216">
        <v>7</v>
      </c>
      <c r="F280" s="91" t="str">
        <f t="shared" si="152"/>
        <v>7'h0</v>
      </c>
      <c r="G280" s="216" t="s">
        <v>20</v>
      </c>
      <c r="H280" s="220" t="s">
        <v>511</v>
      </c>
      <c r="I280" s="220" t="s">
        <v>22</v>
      </c>
      <c r="J280" s="216">
        <v>0</v>
      </c>
      <c r="K280" s="91">
        <v>0</v>
      </c>
      <c r="L280" s="91">
        <f t="shared" si="154"/>
        <v>0</v>
      </c>
      <c r="M280" s="228"/>
    </row>
    <row r="281" s="212" customFormat="1" ht="15" spans="1:13">
      <c r="A281" s="84" t="s">
        <v>356</v>
      </c>
      <c r="B281" s="84" t="s">
        <v>206</v>
      </c>
      <c r="C281" s="213"/>
      <c r="D281" s="213"/>
      <c r="E281" s="213">
        <f>SUM(E282:E289)</f>
        <v>32</v>
      </c>
      <c r="F281" s="221" t="str">
        <f>CONCATENATE("32'h",K281)</f>
        <v>32'h00000000</v>
      </c>
      <c r="G281" s="221"/>
      <c r="H281" s="222" t="s">
        <v>512</v>
      </c>
      <c r="I281" s="222"/>
      <c r="J281" s="213"/>
      <c r="K281" s="213" t="str">
        <f>UPPER(DEC2HEX(L281,8))</f>
        <v>00000000</v>
      </c>
      <c r="L281" s="213">
        <f>SUM(L282:L289)</f>
        <v>0</v>
      </c>
      <c r="M281" s="227" t="s">
        <v>201</v>
      </c>
    </row>
    <row r="282" s="212" customFormat="1" ht="15" spans="1:13">
      <c r="A282" s="223"/>
      <c r="B282" s="223"/>
      <c r="C282" s="91">
        <f t="shared" ref="C282:C288" si="155">D283+1</f>
        <v>31</v>
      </c>
      <c r="D282" s="91">
        <f t="shared" ref="D282:D289" si="156">C282+E282-1</f>
        <v>31</v>
      </c>
      <c r="E282" s="216">
        <v>1</v>
      </c>
      <c r="F282" s="91" t="str">
        <f t="shared" ref="F282:F289" si="157">CONCATENATE(E282,"'h",K282)</f>
        <v>1'h0</v>
      </c>
      <c r="G282" s="219" t="s">
        <v>17</v>
      </c>
      <c r="H282" s="220" t="s">
        <v>18</v>
      </c>
      <c r="I282" s="220" t="s">
        <v>19</v>
      </c>
      <c r="J282" s="216">
        <v>0</v>
      </c>
      <c r="K282" s="91" t="str">
        <f t="shared" ref="K282:K287" si="158">UPPER(DEC2HEX((J282)))</f>
        <v>0</v>
      </c>
      <c r="L282" s="91">
        <f t="shared" ref="L282:L289" si="159">J282*(2^C282)</f>
        <v>0</v>
      </c>
      <c r="M282" s="228"/>
    </row>
    <row r="283" s="212" customFormat="1" ht="15" spans="1:13">
      <c r="A283" s="223"/>
      <c r="B283" s="223"/>
      <c r="C283" s="91">
        <f t="shared" si="155"/>
        <v>24</v>
      </c>
      <c r="D283" s="91">
        <f t="shared" si="156"/>
        <v>30</v>
      </c>
      <c r="E283" s="216">
        <v>7</v>
      </c>
      <c r="F283" s="91" t="str">
        <f t="shared" si="157"/>
        <v>7'h0</v>
      </c>
      <c r="G283" s="216" t="s">
        <v>20</v>
      </c>
      <c r="H283" s="220" t="s">
        <v>513</v>
      </c>
      <c r="I283" s="220" t="s">
        <v>22</v>
      </c>
      <c r="J283" s="216">
        <v>0</v>
      </c>
      <c r="K283" s="91" t="str">
        <f t="shared" si="158"/>
        <v>0</v>
      </c>
      <c r="L283" s="91">
        <f t="shared" si="159"/>
        <v>0</v>
      </c>
      <c r="M283" s="228"/>
    </row>
    <row r="284" s="212" customFormat="1" ht="15" spans="1:13">
      <c r="A284" s="223"/>
      <c r="B284" s="223"/>
      <c r="C284" s="91">
        <f t="shared" si="155"/>
        <v>23</v>
      </c>
      <c r="D284" s="91">
        <f t="shared" si="156"/>
        <v>23</v>
      </c>
      <c r="E284" s="216">
        <v>1</v>
      </c>
      <c r="F284" s="91" t="str">
        <f t="shared" si="157"/>
        <v>1'h0</v>
      </c>
      <c r="G284" s="216" t="s">
        <v>17</v>
      </c>
      <c r="H284" s="220" t="s">
        <v>18</v>
      </c>
      <c r="I284" s="220" t="s">
        <v>19</v>
      </c>
      <c r="J284" s="216">
        <v>0</v>
      </c>
      <c r="K284" s="91" t="str">
        <f t="shared" si="158"/>
        <v>0</v>
      </c>
      <c r="L284" s="91">
        <f t="shared" si="159"/>
        <v>0</v>
      </c>
      <c r="M284" s="228"/>
    </row>
    <row r="285" s="212" customFormat="1" ht="15" spans="1:13">
      <c r="A285" s="219"/>
      <c r="B285" s="219"/>
      <c r="C285" s="91">
        <f t="shared" si="155"/>
        <v>16</v>
      </c>
      <c r="D285" s="91">
        <f t="shared" si="156"/>
        <v>22</v>
      </c>
      <c r="E285" s="216">
        <v>7</v>
      </c>
      <c r="F285" s="91" t="str">
        <f t="shared" si="157"/>
        <v>7'h0</v>
      </c>
      <c r="G285" s="216" t="s">
        <v>20</v>
      </c>
      <c r="H285" s="220" t="s">
        <v>514</v>
      </c>
      <c r="I285" s="220" t="s">
        <v>22</v>
      </c>
      <c r="J285" s="216">
        <v>0</v>
      </c>
      <c r="K285" s="91" t="str">
        <f t="shared" si="158"/>
        <v>0</v>
      </c>
      <c r="L285" s="91">
        <f t="shared" si="159"/>
        <v>0</v>
      </c>
      <c r="M285" s="228"/>
    </row>
    <row r="286" s="212" customFormat="1" ht="15" spans="1:13">
      <c r="A286" s="219"/>
      <c r="B286" s="219"/>
      <c r="C286" s="91">
        <f t="shared" si="155"/>
        <v>15</v>
      </c>
      <c r="D286" s="91">
        <f t="shared" si="156"/>
        <v>15</v>
      </c>
      <c r="E286" s="216">
        <v>1</v>
      </c>
      <c r="F286" s="91" t="str">
        <f t="shared" si="157"/>
        <v>1'h0</v>
      </c>
      <c r="G286" s="219" t="s">
        <v>17</v>
      </c>
      <c r="H286" s="220" t="s">
        <v>18</v>
      </c>
      <c r="I286" s="220" t="s">
        <v>19</v>
      </c>
      <c r="J286" s="216">
        <v>0</v>
      </c>
      <c r="K286" s="91" t="str">
        <f t="shared" si="158"/>
        <v>0</v>
      </c>
      <c r="L286" s="91">
        <f t="shared" si="159"/>
        <v>0</v>
      </c>
      <c r="M286" s="228"/>
    </row>
    <row r="287" s="212" customFormat="1" ht="15" spans="1:13">
      <c r="A287" s="219"/>
      <c r="B287" s="219"/>
      <c r="C287" s="91">
        <f t="shared" si="155"/>
        <v>8</v>
      </c>
      <c r="D287" s="91">
        <f t="shared" si="156"/>
        <v>14</v>
      </c>
      <c r="E287" s="216">
        <v>7</v>
      </c>
      <c r="F287" s="91" t="str">
        <f t="shared" si="157"/>
        <v>7'h0</v>
      </c>
      <c r="G287" s="216" t="s">
        <v>20</v>
      </c>
      <c r="H287" s="220" t="s">
        <v>515</v>
      </c>
      <c r="I287" s="220" t="s">
        <v>22</v>
      </c>
      <c r="J287" s="216">
        <v>0</v>
      </c>
      <c r="K287" s="91" t="str">
        <f t="shared" si="158"/>
        <v>0</v>
      </c>
      <c r="L287" s="91">
        <f t="shared" si="159"/>
        <v>0</v>
      </c>
      <c r="M287" s="228"/>
    </row>
    <row r="288" s="212" customFormat="1" ht="15" spans="1:13">
      <c r="A288" s="219"/>
      <c r="B288" s="219"/>
      <c r="C288" s="91">
        <f t="shared" si="155"/>
        <v>7</v>
      </c>
      <c r="D288" s="91">
        <f t="shared" si="156"/>
        <v>7</v>
      </c>
      <c r="E288" s="216">
        <v>1</v>
      </c>
      <c r="F288" s="91" t="str">
        <f t="shared" si="157"/>
        <v>1'h0</v>
      </c>
      <c r="G288" s="216" t="s">
        <v>17</v>
      </c>
      <c r="H288" s="220" t="s">
        <v>18</v>
      </c>
      <c r="I288" s="220" t="s">
        <v>19</v>
      </c>
      <c r="J288" s="216">
        <v>0</v>
      </c>
      <c r="K288" s="91">
        <v>0</v>
      </c>
      <c r="L288" s="91">
        <f t="shared" si="159"/>
        <v>0</v>
      </c>
      <c r="M288" s="228"/>
    </row>
    <row r="289" s="212" customFormat="1" ht="15" spans="1:13">
      <c r="A289" s="219"/>
      <c r="B289" s="219"/>
      <c r="C289" s="91">
        <f>E281-32</f>
        <v>0</v>
      </c>
      <c r="D289" s="91">
        <f t="shared" si="156"/>
        <v>6</v>
      </c>
      <c r="E289" s="216">
        <v>7</v>
      </c>
      <c r="F289" s="91" t="str">
        <f t="shared" si="157"/>
        <v>7'h0</v>
      </c>
      <c r="G289" s="216" t="s">
        <v>20</v>
      </c>
      <c r="H289" s="220" t="s">
        <v>516</v>
      </c>
      <c r="I289" s="220" t="s">
        <v>22</v>
      </c>
      <c r="J289" s="216">
        <v>0</v>
      </c>
      <c r="K289" s="91">
        <v>0</v>
      </c>
      <c r="L289" s="91">
        <f t="shared" si="159"/>
        <v>0</v>
      </c>
      <c r="M289" s="228"/>
    </row>
    <row r="290" s="212" customFormat="1" ht="15" spans="1:13">
      <c r="A290" s="84" t="s">
        <v>356</v>
      </c>
      <c r="B290" s="84" t="s">
        <v>212</v>
      </c>
      <c r="C290" s="213"/>
      <c r="D290" s="213"/>
      <c r="E290" s="213">
        <f>SUM(E291:E298)</f>
        <v>32</v>
      </c>
      <c r="F290" s="221" t="str">
        <f>CONCATENATE("32'h",K290)</f>
        <v>32'h00000000</v>
      </c>
      <c r="G290" s="221"/>
      <c r="H290" s="222" t="s">
        <v>517</v>
      </c>
      <c r="I290" s="222"/>
      <c r="J290" s="213"/>
      <c r="K290" s="213" t="str">
        <f>UPPER(DEC2HEX(L290,8))</f>
        <v>00000000</v>
      </c>
      <c r="L290" s="213">
        <f>SUM(L291:L298)</f>
        <v>0</v>
      </c>
      <c r="M290" s="227" t="s">
        <v>201</v>
      </c>
    </row>
    <row r="291" s="212" customFormat="1" ht="15" spans="1:13">
      <c r="A291" s="223"/>
      <c r="B291" s="223"/>
      <c r="C291" s="91">
        <f t="shared" ref="C291:C297" si="160">D292+1</f>
        <v>31</v>
      </c>
      <c r="D291" s="91">
        <f t="shared" ref="D291:D298" si="161">C291+E291-1</f>
        <v>31</v>
      </c>
      <c r="E291" s="216">
        <v>1</v>
      </c>
      <c r="F291" s="91" t="str">
        <f t="shared" ref="F291:F298" si="162">CONCATENATE(E291,"'h",K291)</f>
        <v>1'h0</v>
      </c>
      <c r="G291" s="219" t="s">
        <v>17</v>
      </c>
      <c r="H291" s="220" t="s">
        <v>18</v>
      </c>
      <c r="I291" s="220" t="s">
        <v>19</v>
      </c>
      <c r="J291" s="216">
        <v>0</v>
      </c>
      <c r="K291" s="91" t="str">
        <f t="shared" ref="K291:K296" si="163">UPPER(DEC2HEX((J291)))</f>
        <v>0</v>
      </c>
      <c r="L291" s="91">
        <f t="shared" ref="L291:L298" si="164">J291*(2^C291)</f>
        <v>0</v>
      </c>
      <c r="M291" s="228"/>
    </row>
    <row r="292" s="212" customFormat="1" ht="15" spans="1:13">
      <c r="A292" s="223"/>
      <c r="B292" s="223"/>
      <c r="C292" s="91">
        <f t="shared" si="160"/>
        <v>24</v>
      </c>
      <c r="D292" s="91">
        <f t="shared" si="161"/>
        <v>30</v>
      </c>
      <c r="E292" s="216">
        <v>7</v>
      </c>
      <c r="F292" s="91" t="str">
        <f t="shared" si="162"/>
        <v>7'h0</v>
      </c>
      <c r="G292" s="216" t="s">
        <v>20</v>
      </c>
      <c r="H292" s="220" t="s">
        <v>518</v>
      </c>
      <c r="I292" s="220" t="s">
        <v>22</v>
      </c>
      <c r="J292" s="216">
        <v>0</v>
      </c>
      <c r="K292" s="91" t="str">
        <f t="shared" si="163"/>
        <v>0</v>
      </c>
      <c r="L292" s="91">
        <f t="shared" si="164"/>
        <v>0</v>
      </c>
      <c r="M292" s="228"/>
    </row>
    <row r="293" s="212" customFormat="1" ht="15" spans="1:13">
      <c r="A293" s="223"/>
      <c r="B293" s="223"/>
      <c r="C293" s="91">
        <f t="shared" si="160"/>
        <v>23</v>
      </c>
      <c r="D293" s="91">
        <f t="shared" si="161"/>
        <v>23</v>
      </c>
      <c r="E293" s="216">
        <v>1</v>
      </c>
      <c r="F293" s="91" t="str">
        <f t="shared" si="162"/>
        <v>1'h0</v>
      </c>
      <c r="G293" s="216" t="s">
        <v>17</v>
      </c>
      <c r="H293" s="220" t="s">
        <v>18</v>
      </c>
      <c r="I293" s="220" t="s">
        <v>19</v>
      </c>
      <c r="J293" s="216">
        <v>0</v>
      </c>
      <c r="K293" s="91" t="str">
        <f t="shared" si="163"/>
        <v>0</v>
      </c>
      <c r="L293" s="91">
        <f t="shared" si="164"/>
        <v>0</v>
      </c>
      <c r="M293" s="228"/>
    </row>
    <row r="294" s="212" customFormat="1" ht="15" spans="1:13">
      <c r="A294" s="219"/>
      <c r="B294" s="219"/>
      <c r="C294" s="91">
        <f t="shared" si="160"/>
        <v>16</v>
      </c>
      <c r="D294" s="91">
        <f t="shared" si="161"/>
        <v>22</v>
      </c>
      <c r="E294" s="216">
        <v>7</v>
      </c>
      <c r="F294" s="91" t="str">
        <f t="shared" si="162"/>
        <v>7'h0</v>
      </c>
      <c r="G294" s="216" t="s">
        <v>20</v>
      </c>
      <c r="H294" s="220" t="s">
        <v>519</v>
      </c>
      <c r="I294" s="220" t="s">
        <v>22</v>
      </c>
      <c r="J294" s="216">
        <v>0</v>
      </c>
      <c r="K294" s="91" t="str">
        <f t="shared" si="163"/>
        <v>0</v>
      </c>
      <c r="L294" s="91">
        <f t="shared" si="164"/>
        <v>0</v>
      </c>
      <c r="M294" s="228"/>
    </row>
    <row r="295" s="212" customFormat="1" ht="15" spans="1:13">
      <c r="A295" s="219"/>
      <c r="B295" s="219"/>
      <c r="C295" s="91">
        <f t="shared" si="160"/>
        <v>15</v>
      </c>
      <c r="D295" s="91">
        <f t="shared" si="161"/>
        <v>15</v>
      </c>
      <c r="E295" s="216">
        <v>1</v>
      </c>
      <c r="F295" s="91" t="str">
        <f t="shared" si="162"/>
        <v>1'h0</v>
      </c>
      <c r="G295" s="219" t="s">
        <v>17</v>
      </c>
      <c r="H295" s="220" t="s">
        <v>18</v>
      </c>
      <c r="I295" s="220" t="s">
        <v>19</v>
      </c>
      <c r="J295" s="216">
        <v>0</v>
      </c>
      <c r="K295" s="91" t="str">
        <f t="shared" si="163"/>
        <v>0</v>
      </c>
      <c r="L295" s="91">
        <f t="shared" si="164"/>
        <v>0</v>
      </c>
      <c r="M295" s="228"/>
    </row>
    <row r="296" s="212" customFormat="1" ht="15" spans="1:13">
      <c r="A296" s="219"/>
      <c r="B296" s="219"/>
      <c r="C296" s="91">
        <f t="shared" si="160"/>
        <v>8</v>
      </c>
      <c r="D296" s="91">
        <f t="shared" si="161"/>
        <v>14</v>
      </c>
      <c r="E296" s="216">
        <v>7</v>
      </c>
      <c r="F296" s="91" t="str">
        <f t="shared" si="162"/>
        <v>7'h0</v>
      </c>
      <c r="G296" s="216" t="s">
        <v>20</v>
      </c>
      <c r="H296" s="220" t="s">
        <v>520</v>
      </c>
      <c r="I296" s="220" t="s">
        <v>22</v>
      </c>
      <c r="J296" s="216">
        <v>0</v>
      </c>
      <c r="K296" s="91" t="str">
        <f t="shared" si="163"/>
        <v>0</v>
      </c>
      <c r="L296" s="91">
        <f t="shared" si="164"/>
        <v>0</v>
      </c>
      <c r="M296" s="228"/>
    </row>
    <row r="297" s="212" customFormat="1" ht="15" spans="1:13">
      <c r="A297" s="219"/>
      <c r="B297" s="219"/>
      <c r="C297" s="91">
        <f t="shared" si="160"/>
        <v>7</v>
      </c>
      <c r="D297" s="91">
        <f t="shared" si="161"/>
        <v>7</v>
      </c>
      <c r="E297" s="216">
        <v>1</v>
      </c>
      <c r="F297" s="91" t="str">
        <f t="shared" si="162"/>
        <v>1'h0</v>
      </c>
      <c r="G297" s="216" t="s">
        <v>17</v>
      </c>
      <c r="H297" s="220" t="s">
        <v>18</v>
      </c>
      <c r="I297" s="220" t="s">
        <v>19</v>
      </c>
      <c r="J297" s="216">
        <v>0</v>
      </c>
      <c r="K297" s="91">
        <v>0</v>
      </c>
      <c r="L297" s="91">
        <f t="shared" si="164"/>
        <v>0</v>
      </c>
      <c r="M297" s="228"/>
    </row>
    <row r="298" s="212" customFormat="1" ht="15" spans="1:13">
      <c r="A298" s="219"/>
      <c r="B298" s="219"/>
      <c r="C298" s="91">
        <f>E290-32</f>
        <v>0</v>
      </c>
      <c r="D298" s="91">
        <f t="shared" si="161"/>
        <v>6</v>
      </c>
      <c r="E298" s="216">
        <v>7</v>
      </c>
      <c r="F298" s="91" t="str">
        <f t="shared" si="162"/>
        <v>7'h0</v>
      </c>
      <c r="G298" s="216" t="s">
        <v>20</v>
      </c>
      <c r="H298" s="220" t="s">
        <v>521</v>
      </c>
      <c r="I298" s="220" t="s">
        <v>22</v>
      </c>
      <c r="J298" s="216">
        <v>0</v>
      </c>
      <c r="K298" s="91">
        <v>0</v>
      </c>
      <c r="L298" s="91">
        <f t="shared" si="164"/>
        <v>0</v>
      </c>
      <c r="M298" s="228"/>
    </row>
    <row r="299" s="212" customFormat="1" ht="15" spans="1:13">
      <c r="A299" s="84" t="s">
        <v>356</v>
      </c>
      <c r="B299" s="84" t="s">
        <v>218</v>
      </c>
      <c r="C299" s="213"/>
      <c r="D299" s="213"/>
      <c r="E299" s="213">
        <f>SUM(E300:E307)</f>
        <v>32</v>
      </c>
      <c r="F299" s="221" t="str">
        <f>CONCATENATE("32'h",K299)</f>
        <v>32'h00000000</v>
      </c>
      <c r="G299" s="221"/>
      <c r="H299" s="222" t="s">
        <v>522</v>
      </c>
      <c r="I299" s="222"/>
      <c r="J299" s="213"/>
      <c r="K299" s="213" t="str">
        <f>UPPER(DEC2HEX(L299,8))</f>
        <v>00000000</v>
      </c>
      <c r="L299" s="213">
        <f>SUM(L300:L307)</f>
        <v>0</v>
      </c>
      <c r="M299" s="227" t="s">
        <v>201</v>
      </c>
    </row>
    <row r="300" s="212" customFormat="1" ht="15" spans="1:13">
      <c r="A300" s="223"/>
      <c r="B300" s="223"/>
      <c r="C300" s="91">
        <f t="shared" ref="C300:C306" si="165">D301+1</f>
        <v>31</v>
      </c>
      <c r="D300" s="91">
        <f t="shared" ref="D300:D307" si="166">C300+E300-1</f>
        <v>31</v>
      </c>
      <c r="E300" s="216">
        <v>1</v>
      </c>
      <c r="F300" s="91" t="str">
        <f t="shared" ref="F300:F307" si="167">CONCATENATE(E300,"'h",K300)</f>
        <v>1'h0</v>
      </c>
      <c r="G300" s="219" t="s">
        <v>17</v>
      </c>
      <c r="H300" s="220" t="s">
        <v>18</v>
      </c>
      <c r="I300" s="220" t="s">
        <v>19</v>
      </c>
      <c r="J300" s="216">
        <v>0</v>
      </c>
      <c r="K300" s="91" t="str">
        <f t="shared" ref="K300:K305" si="168">UPPER(DEC2HEX((J300)))</f>
        <v>0</v>
      </c>
      <c r="L300" s="91">
        <f t="shared" ref="L300:L307" si="169">J300*(2^C300)</f>
        <v>0</v>
      </c>
      <c r="M300" s="228"/>
    </row>
    <row r="301" s="212" customFormat="1" ht="15" spans="1:13">
      <c r="A301" s="223"/>
      <c r="B301" s="223"/>
      <c r="C301" s="91">
        <f t="shared" si="165"/>
        <v>24</v>
      </c>
      <c r="D301" s="91">
        <f t="shared" si="166"/>
        <v>30</v>
      </c>
      <c r="E301" s="216">
        <v>7</v>
      </c>
      <c r="F301" s="91" t="str">
        <f t="shared" si="167"/>
        <v>7'h0</v>
      </c>
      <c r="G301" s="216" t="s">
        <v>20</v>
      </c>
      <c r="H301" s="220" t="s">
        <v>523</v>
      </c>
      <c r="I301" s="220" t="s">
        <v>22</v>
      </c>
      <c r="J301" s="216">
        <v>0</v>
      </c>
      <c r="K301" s="91" t="str">
        <f t="shared" si="168"/>
        <v>0</v>
      </c>
      <c r="L301" s="91">
        <f t="shared" si="169"/>
        <v>0</v>
      </c>
      <c r="M301" s="228"/>
    </row>
    <row r="302" s="212" customFormat="1" ht="15" spans="1:13">
      <c r="A302" s="223"/>
      <c r="B302" s="223"/>
      <c r="C302" s="91">
        <f t="shared" si="165"/>
        <v>23</v>
      </c>
      <c r="D302" s="91">
        <f t="shared" si="166"/>
        <v>23</v>
      </c>
      <c r="E302" s="216">
        <v>1</v>
      </c>
      <c r="F302" s="91" t="str">
        <f t="shared" si="167"/>
        <v>1'h0</v>
      </c>
      <c r="G302" s="216" t="s">
        <v>17</v>
      </c>
      <c r="H302" s="220" t="s">
        <v>18</v>
      </c>
      <c r="I302" s="220" t="s">
        <v>19</v>
      </c>
      <c r="J302" s="216">
        <v>0</v>
      </c>
      <c r="K302" s="91" t="str">
        <f t="shared" si="168"/>
        <v>0</v>
      </c>
      <c r="L302" s="91">
        <f t="shared" si="169"/>
        <v>0</v>
      </c>
      <c r="M302" s="228"/>
    </row>
    <row r="303" s="212" customFormat="1" ht="15" spans="1:13">
      <c r="A303" s="219"/>
      <c r="B303" s="219"/>
      <c r="C303" s="91">
        <f t="shared" si="165"/>
        <v>16</v>
      </c>
      <c r="D303" s="91">
        <f t="shared" si="166"/>
        <v>22</v>
      </c>
      <c r="E303" s="216">
        <v>7</v>
      </c>
      <c r="F303" s="91" t="str">
        <f t="shared" si="167"/>
        <v>7'h0</v>
      </c>
      <c r="G303" s="216" t="s">
        <v>20</v>
      </c>
      <c r="H303" s="220" t="s">
        <v>524</v>
      </c>
      <c r="I303" s="220" t="s">
        <v>22</v>
      </c>
      <c r="J303" s="216">
        <v>0</v>
      </c>
      <c r="K303" s="91" t="str">
        <f t="shared" si="168"/>
        <v>0</v>
      </c>
      <c r="L303" s="91">
        <f t="shared" si="169"/>
        <v>0</v>
      </c>
      <c r="M303" s="228"/>
    </row>
    <row r="304" s="212" customFormat="1" ht="15" spans="1:13">
      <c r="A304" s="219"/>
      <c r="B304" s="219"/>
      <c r="C304" s="91">
        <f t="shared" si="165"/>
        <v>15</v>
      </c>
      <c r="D304" s="91">
        <f t="shared" si="166"/>
        <v>15</v>
      </c>
      <c r="E304" s="216">
        <v>1</v>
      </c>
      <c r="F304" s="91" t="str">
        <f t="shared" si="167"/>
        <v>1'h0</v>
      </c>
      <c r="G304" s="219" t="s">
        <v>17</v>
      </c>
      <c r="H304" s="220" t="s">
        <v>18</v>
      </c>
      <c r="I304" s="220" t="s">
        <v>19</v>
      </c>
      <c r="J304" s="216">
        <v>0</v>
      </c>
      <c r="K304" s="91" t="str">
        <f t="shared" si="168"/>
        <v>0</v>
      </c>
      <c r="L304" s="91">
        <f t="shared" si="169"/>
        <v>0</v>
      </c>
      <c r="M304" s="228"/>
    </row>
    <row r="305" s="212" customFormat="1" ht="15" spans="1:13">
      <c r="A305" s="219"/>
      <c r="B305" s="219"/>
      <c r="C305" s="91">
        <f t="shared" si="165"/>
        <v>8</v>
      </c>
      <c r="D305" s="91">
        <f t="shared" si="166"/>
        <v>14</v>
      </c>
      <c r="E305" s="216">
        <v>7</v>
      </c>
      <c r="F305" s="91" t="str">
        <f t="shared" si="167"/>
        <v>7'h0</v>
      </c>
      <c r="G305" s="216" t="s">
        <v>20</v>
      </c>
      <c r="H305" s="220" t="s">
        <v>525</v>
      </c>
      <c r="I305" s="220" t="s">
        <v>22</v>
      </c>
      <c r="J305" s="216">
        <v>0</v>
      </c>
      <c r="K305" s="91" t="str">
        <f t="shared" si="168"/>
        <v>0</v>
      </c>
      <c r="L305" s="91">
        <f t="shared" si="169"/>
        <v>0</v>
      </c>
      <c r="M305" s="228"/>
    </row>
    <row r="306" s="212" customFormat="1" ht="15" spans="1:13">
      <c r="A306" s="219"/>
      <c r="B306" s="219"/>
      <c r="C306" s="91">
        <f t="shared" si="165"/>
        <v>7</v>
      </c>
      <c r="D306" s="91">
        <f t="shared" si="166"/>
        <v>7</v>
      </c>
      <c r="E306" s="216">
        <v>1</v>
      </c>
      <c r="F306" s="91" t="str">
        <f t="shared" si="167"/>
        <v>1'h0</v>
      </c>
      <c r="G306" s="216" t="s">
        <v>17</v>
      </c>
      <c r="H306" s="220" t="s">
        <v>18</v>
      </c>
      <c r="I306" s="220" t="s">
        <v>19</v>
      </c>
      <c r="J306" s="216">
        <v>0</v>
      </c>
      <c r="K306" s="91">
        <v>0</v>
      </c>
      <c r="L306" s="91">
        <f t="shared" si="169"/>
        <v>0</v>
      </c>
      <c r="M306" s="228"/>
    </row>
    <row r="307" s="212" customFormat="1" ht="15" spans="1:13">
      <c r="A307" s="219"/>
      <c r="B307" s="219"/>
      <c r="C307" s="91">
        <f>E299-32</f>
        <v>0</v>
      </c>
      <c r="D307" s="91">
        <f t="shared" si="166"/>
        <v>6</v>
      </c>
      <c r="E307" s="216">
        <v>7</v>
      </c>
      <c r="F307" s="91" t="str">
        <f t="shared" si="167"/>
        <v>7'h0</v>
      </c>
      <c r="G307" s="216" t="s">
        <v>20</v>
      </c>
      <c r="H307" s="220" t="s">
        <v>526</v>
      </c>
      <c r="I307" s="220" t="s">
        <v>22</v>
      </c>
      <c r="J307" s="216">
        <v>0</v>
      </c>
      <c r="K307" s="91">
        <v>0</v>
      </c>
      <c r="L307" s="91">
        <f t="shared" si="169"/>
        <v>0</v>
      </c>
      <c r="M307" s="228"/>
    </row>
    <row r="308" s="212" customFormat="1" ht="15" spans="1:13">
      <c r="A308" s="84" t="s">
        <v>356</v>
      </c>
      <c r="B308" s="84" t="s">
        <v>224</v>
      </c>
      <c r="C308" s="213"/>
      <c r="D308" s="213"/>
      <c r="E308" s="213">
        <f>SUM(E309:E316)</f>
        <v>32</v>
      </c>
      <c r="F308" s="221" t="str">
        <f>CONCATENATE("32'h",K308)</f>
        <v>32'h00000000</v>
      </c>
      <c r="G308" s="221"/>
      <c r="H308" s="222" t="s">
        <v>527</v>
      </c>
      <c r="I308" s="222"/>
      <c r="J308" s="213"/>
      <c r="K308" s="213" t="str">
        <f>UPPER(DEC2HEX(L308,8))</f>
        <v>00000000</v>
      </c>
      <c r="L308" s="213">
        <f>SUM(L309:L316)</f>
        <v>0</v>
      </c>
      <c r="M308" s="227" t="s">
        <v>201</v>
      </c>
    </row>
    <row r="309" s="212" customFormat="1" ht="15" spans="1:13">
      <c r="A309" s="223"/>
      <c r="B309" s="223"/>
      <c r="C309" s="91">
        <f t="shared" ref="C309:C315" si="170">D310+1</f>
        <v>31</v>
      </c>
      <c r="D309" s="91">
        <f t="shared" ref="D309:D316" si="171">C309+E309-1</f>
        <v>31</v>
      </c>
      <c r="E309" s="216">
        <v>1</v>
      </c>
      <c r="F309" s="91" t="str">
        <f t="shared" ref="F309:F316" si="172">CONCATENATE(E309,"'h",K309)</f>
        <v>1'h0</v>
      </c>
      <c r="G309" s="219" t="s">
        <v>17</v>
      </c>
      <c r="H309" s="220" t="s">
        <v>18</v>
      </c>
      <c r="I309" s="220" t="s">
        <v>19</v>
      </c>
      <c r="J309" s="216">
        <v>0</v>
      </c>
      <c r="K309" s="91" t="str">
        <f t="shared" ref="K309:K314" si="173">UPPER(DEC2HEX((J309)))</f>
        <v>0</v>
      </c>
      <c r="L309" s="91">
        <f t="shared" ref="L309:L316" si="174">J309*(2^C309)</f>
        <v>0</v>
      </c>
      <c r="M309" s="228"/>
    </row>
    <row r="310" s="212" customFormat="1" ht="15" spans="1:13">
      <c r="A310" s="223"/>
      <c r="B310" s="223"/>
      <c r="C310" s="91">
        <f t="shared" si="170"/>
        <v>24</v>
      </c>
      <c r="D310" s="91">
        <f t="shared" si="171"/>
        <v>30</v>
      </c>
      <c r="E310" s="216">
        <v>7</v>
      </c>
      <c r="F310" s="91" t="str">
        <f t="shared" si="172"/>
        <v>7'h0</v>
      </c>
      <c r="G310" s="216" t="s">
        <v>20</v>
      </c>
      <c r="H310" s="220" t="s">
        <v>528</v>
      </c>
      <c r="I310" s="220" t="s">
        <v>22</v>
      </c>
      <c r="J310" s="216">
        <v>0</v>
      </c>
      <c r="K310" s="91" t="str">
        <f t="shared" si="173"/>
        <v>0</v>
      </c>
      <c r="L310" s="91">
        <f t="shared" si="174"/>
        <v>0</v>
      </c>
      <c r="M310" s="228"/>
    </row>
    <row r="311" s="212" customFormat="1" ht="15" spans="1:13">
      <c r="A311" s="223"/>
      <c r="B311" s="223"/>
      <c r="C311" s="91">
        <f t="shared" si="170"/>
        <v>23</v>
      </c>
      <c r="D311" s="91">
        <f t="shared" si="171"/>
        <v>23</v>
      </c>
      <c r="E311" s="216">
        <v>1</v>
      </c>
      <c r="F311" s="91" t="str">
        <f t="shared" si="172"/>
        <v>1'h0</v>
      </c>
      <c r="G311" s="216" t="s">
        <v>17</v>
      </c>
      <c r="H311" s="220" t="s">
        <v>18</v>
      </c>
      <c r="I311" s="220" t="s">
        <v>19</v>
      </c>
      <c r="J311" s="216">
        <v>0</v>
      </c>
      <c r="K311" s="91" t="str">
        <f t="shared" si="173"/>
        <v>0</v>
      </c>
      <c r="L311" s="91">
        <f t="shared" si="174"/>
        <v>0</v>
      </c>
      <c r="M311" s="228"/>
    </row>
    <row r="312" s="212" customFormat="1" ht="15" spans="1:13">
      <c r="A312" s="219"/>
      <c r="B312" s="219"/>
      <c r="C312" s="91">
        <f t="shared" si="170"/>
        <v>16</v>
      </c>
      <c r="D312" s="91">
        <f t="shared" si="171"/>
        <v>22</v>
      </c>
      <c r="E312" s="216">
        <v>7</v>
      </c>
      <c r="F312" s="91" t="str">
        <f t="shared" si="172"/>
        <v>7'h0</v>
      </c>
      <c r="G312" s="216" t="s">
        <v>20</v>
      </c>
      <c r="H312" s="220" t="s">
        <v>529</v>
      </c>
      <c r="I312" s="220" t="s">
        <v>22</v>
      </c>
      <c r="J312" s="216">
        <v>0</v>
      </c>
      <c r="K312" s="91" t="str">
        <f t="shared" si="173"/>
        <v>0</v>
      </c>
      <c r="L312" s="91">
        <f t="shared" si="174"/>
        <v>0</v>
      </c>
      <c r="M312" s="228"/>
    </row>
    <row r="313" s="212" customFormat="1" ht="15" spans="1:13">
      <c r="A313" s="219"/>
      <c r="B313" s="219"/>
      <c r="C313" s="91">
        <f t="shared" si="170"/>
        <v>15</v>
      </c>
      <c r="D313" s="91">
        <f t="shared" si="171"/>
        <v>15</v>
      </c>
      <c r="E313" s="216">
        <v>1</v>
      </c>
      <c r="F313" s="91" t="str">
        <f t="shared" si="172"/>
        <v>1'h0</v>
      </c>
      <c r="G313" s="219" t="s">
        <v>17</v>
      </c>
      <c r="H313" s="220" t="s">
        <v>18</v>
      </c>
      <c r="I313" s="220" t="s">
        <v>19</v>
      </c>
      <c r="J313" s="216">
        <v>0</v>
      </c>
      <c r="K313" s="91" t="str">
        <f t="shared" si="173"/>
        <v>0</v>
      </c>
      <c r="L313" s="91">
        <f t="shared" si="174"/>
        <v>0</v>
      </c>
      <c r="M313" s="228"/>
    </row>
    <row r="314" s="212" customFormat="1" ht="15" spans="1:13">
      <c r="A314" s="219"/>
      <c r="B314" s="219"/>
      <c r="C314" s="91">
        <f t="shared" si="170"/>
        <v>8</v>
      </c>
      <c r="D314" s="91">
        <f t="shared" si="171"/>
        <v>14</v>
      </c>
      <c r="E314" s="216">
        <v>7</v>
      </c>
      <c r="F314" s="91" t="str">
        <f t="shared" si="172"/>
        <v>7'h0</v>
      </c>
      <c r="G314" s="216" t="s">
        <v>20</v>
      </c>
      <c r="H314" s="220" t="s">
        <v>530</v>
      </c>
      <c r="I314" s="220" t="s">
        <v>22</v>
      </c>
      <c r="J314" s="216">
        <v>0</v>
      </c>
      <c r="K314" s="91" t="str">
        <f t="shared" si="173"/>
        <v>0</v>
      </c>
      <c r="L314" s="91">
        <f t="shared" si="174"/>
        <v>0</v>
      </c>
      <c r="M314" s="228"/>
    </row>
    <row r="315" s="212" customFormat="1" ht="15" spans="1:13">
      <c r="A315" s="219"/>
      <c r="B315" s="219"/>
      <c r="C315" s="91">
        <f t="shared" si="170"/>
        <v>7</v>
      </c>
      <c r="D315" s="91">
        <f t="shared" si="171"/>
        <v>7</v>
      </c>
      <c r="E315" s="216">
        <v>1</v>
      </c>
      <c r="F315" s="91" t="str">
        <f t="shared" si="172"/>
        <v>1'h0</v>
      </c>
      <c r="G315" s="216" t="s">
        <v>17</v>
      </c>
      <c r="H315" s="220" t="s">
        <v>18</v>
      </c>
      <c r="I315" s="220" t="s">
        <v>19</v>
      </c>
      <c r="J315" s="216">
        <v>0</v>
      </c>
      <c r="K315" s="91">
        <v>0</v>
      </c>
      <c r="L315" s="91">
        <f t="shared" si="174"/>
        <v>0</v>
      </c>
      <c r="M315" s="228"/>
    </row>
    <row r="316" s="212" customFormat="1" ht="15" spans="1:13">
      <c r="A316" s="219"/>
      <c r="B316" s="219"/>
      <c r="C316" s="91">
        <f>E308-32</f>
        <v>0</v>
      </c>
      <c r="D316" s="91">
        <f t="shared" si="171"/>
        <v>6</v>
      </c>
      <c r="E316" s="216">
        <v>7</v>
      </c>
      <c r="F316" s="91" t="str">
        <f t="shared" si="172"/>
        <v>7'h0</v>
      </c>
      <c r="G316" s="216" t="s">
        <v>20</v>
      </c>
      <c r="H316" s="220" t="s">
        <v>531</v>
      </c>
      <c r="I316" s="220" t="s">
        <v>22</v>
      </c>
      <c r="J316" s="216">
        <v>0</v>
      </c>
      <c r="K316" s="91">
        <v>0</v>
      </c>
      <c r="L316" s="91">
        <f t="shared" si="174"/>
        <v>0</v>
      </c>
      <c r="M316" s="228"/>
    </row>
    <row r="317" s="212" customFormat="1" ht="15" spans="1:13">
      <c r="A317" s="84" t="s">
        <v>356</v>
      </c>
      <c r="B317" s="84" t="s">
        <v>230</v>
      </c>
      <c r="C317" s="213"/>
      <c r="D317" s="213"/>
      <c r="E317" s="213">
        <f>SUM(E318:E325)</f>
        <v>32</v>
      </c>
      <c r="F317" s="221" t="str">
        <f>CONCATENATE("32'h",K317)</f>
        <v>32'h00000000</v>
      </c>
      <c r="G317" s="221"/>
      <c r="H317" s="222" t="s">
        <v>532</v>
      </c>
      <c r="I317" s="222"/>
      <c r="J317" s="213"/>
      <c r="K317" s="213" t="str">
        <f>UPPER(DEC2HEX(L317,8))</f>
        <v>00000000</v>
      </c>
      <c r="L317" s="213">
        <f>SUM(L318:L325)</f>
        <v>0</v>
      </c>
      <c r="M317" s="227" t="s">
        <v>201</v>
      </c>
    </row>
    <row r="318" s="212" customFormat="1" ht="15" spans="1:13">
      <c r="A318" s="223"/>
      <c r="B318" s="223"/>
      <c r="C318" s="91">
        <f t="shared" ref="C318:C324" si="175">D319+1</f>
        <v>31</v>
      </c>
      <c r="D318" s="91">
        <f t="shared" ref="D318:D325" si="176">C318+E318-1</f>
        <v>31</v>
      </c>
      <c r="E318" s="216">
        <v>1</v>
      </c>
      <c r="F318" s="91" t="str">
        <f t="shared" ref="F318:F325" si="177">CONCATENATE(E318,"'h",K318)</f>
        <v>1'h0</v>
      </c>
      <c r="G318" s="219" t="s">
        <v>17</v>
      </c>
      <c r="H318" s="220" t="s">
        <v>18</v>
      </c>
      <c r="I318" s="220" t="s">
        <v>19</v>
      </c>
      <c r="J318" s="216">
        <v>0</v>
      </c>
      <c r="K318" s="91" t="str">
        <f t="shared" ref="K318:K323" si="178">UPPER(DEC2HEX((J318)))</f>
        <v>0</v>
      </c>
      <c r="L318" s="91">
        <f t="shared" ref="L318:L325" si="179">J318*(2^C318)</f>
        <v>0</v>
      </c>
      <c r="M318" s="228"/>
    </row>
    <row r="319" s="212" customFormat="1" ht="15" spans="1:13">
      <c r="A319" s="223"/>
      <c r="B319" s="223"/>
      <c r="C319" s="91">
        <f t="shared" si="175"/>
        <v>24</v>
      </c>
      <c r="D319" s="91">
        <f t="shared" si="176"/>
        <v>30</v>
      </c>
      <c r="E319" s="216">
        <v>7</v>
      </c>
      <c r="F319" s="91" t="str">
        <f t="shared" si="177"/>
        <v>7'h0</v>
      </c>
      <c r="G319" s="216" t="s">
        <v>20</v>
      </c>
      <c r="H319" s="220" t="s">
        <v>533</v>
      </c>
      <c r="I319" s="220" t="s">
        <v>22</v>
      </c>
      <c r="J319" s="216">
        <v>0</v>
      </c>
      <c r="K319" s="91" t="str">
        <f t="shared" si="178"/>
        <v>0</v>
      </c>
      <c r="L319" s="91">
        <f t="shared" si="179"/>
        <v>0</v>
      </c>
      <c r="M319" s="228"/>
    </row>
    <row r="320" s="212" customFormat="1" ht="15" spans="1:13">
      <c r="A320" s="223"/>
      <c r="B320" s="223"/>
      <c r="C320" s="91">
        <f t="shared" si="175"/>
        <v>23</v>
      </c>
      <c r="D320" s="91">
        <f t="shared" si="176"/>
        <v>23</v>
      </c>
      <c r="E320" s="216">
        <v>1</v>
      </c>
      <c r="F320" s="91" t="str">
        <f t="shared" si="177"/>
        <v>1'h0</v>
      </c>
      <c r="G320" s="216" t="s">
        <v>17</v>
      </c>
      <c r="H320" s="220" t="s">
        <v>18</v>
      </c>
      <c r="I320" s="220" t="s">
        <v>19</v>
      </c>
      <c r="J320" s="216">
        <v>0</v>
      </c>
      <c r="K320" s="91" t="str">
        <f t="shared" si="178"/>
        <v>0</v>
      </c>
      <c r="L320" s="91">
        <f t="shared" si="179"/>
        <v>0</v>
      </c>
      <c r="M320" s="228"/>
    </row>
    <row r="321" s="212" customFormat="1" ht="15" spans="1:13">
      <c r="A321" s="219"/>
      <c r="B321" s="219"/>
      <c r="C321" s="91">
        <f t="shared" si="175"/>
        <v>16</v>
      </c>
      <c r="D321" s="91">
        <f t="shared" si="176"/>
        <v>22</v>
      </c>
      <c r="E321" s="216">
        <v>7</v>
      </c>
      <c r="F321" s="91" t="str">
        <f t="shared" si="177"/>
        <v>7'h0</v>
      </c>
      <c r="G321" s="216" t="s">
        <v>20</v>
      </c>
      <c r="H321" s="220" t="s">
        <v>534</v>
      </c>
      <c r="I321" s="220" t="s">
        <v>22</v>
      </c>
      <c r="J321" s="216">
        <v>0</v>
      </c>
      <c r="K321" s="91" t="str">
        <f t="shared" si="178"/>
        <v>0</v>
      </c>
      <c r="L321" s="91">
        <f t="shared" si="179"/>
        <v>0</v>
      </c>
      <c r="M321" s="228"/>
    </row>
    <row r="322" s="212" customFormat="1" ht="15" spans="1:13">
      <c r="A322" s="219"/>
      <c r="B322" s="219"/>
      <c r="C322" s="91">
        <f t="shared" si="175"/>
        <v>15</v>
      </c>
      <c r="D322" s="91">
        <f t="shared" si="176"/>
        <v>15</v>
      </c>
      <c r="E322" s="216">
        <v>1</v>
      </c>
      <c r="F322" s="91" t="str">
        <f t="shared" si="177"/>
        <v>1'h0</v>
      </c>
      <c r="G322" s="219" t="s">
        <v>17</v>
      </c>
      <c r="H322" s="220" t="s">
        <v>18</v>
      </c>
      <c r="I322" s="220" t="s">
        <v>19</v>
      </c>
      <c r="J322" s="216">
        <v>0</v>
      </c>
      <c r="K322" s="91" t="str">
        <f t="shared" si="178"/>
        <v>0</v>
      </c>
      <c r="L322" s="91">
        <f t="shared" si="179"/>
        <v>0</v>
      </c>
      <c r="M322" s="228"/>
    </row>
    <row r="323" s="212" customFormat="1" ht="15" spans="1:13">
      <c r="A323" s="219"/>
      <c r="B323" s="219"/>
      <c r="C323" s="91">
        <f t="shared" si="175"/>
        <v>8</v>
      </c>
      <c r="D323" s="91">
        <f t="shared" si="176"/>
        <v>14</v>
      </c>
      <c r="E323" s="216">
        <v>7</v>
      </c>
      <c r="F323" s="91" t="str">
        <f t="shared" si="177"/>
        <v>7'h0</v>
      </c>
      <c r="G323" s="216" t="s">
        <v>20</v>
      </c>
      <c r="H323" s="220" t="s">
        <v>535</v>
      </c>
      <c r="I323" s="220" t="s">
        <v>22</v>
      </c>
      <c r="J323" s="216">
        <v>0</v>
      </c>
      <c r="K323" s="91" t="str">
        <f t="shared" si="178"/>
        <v>0</v>
      </c>
      <c r="L323" s="91">
        <f t="shared" si="179"/>
        <v>0</v>
      </c>
      <c r="M323" s="228"/>
    </row>
    <row r="324" s="212" customFormat="1" ht="15" spans="1:13">
      <c r="A324" s="219"/>
      <c r="B324" s="219"/>
      <c r="C324" s="91">
        <f t="shared" si="175"/>
        <v>7</v>
      </c>
      <c r="D324" s="91">
        <f t="shared" si="176"/>
        <v>7</v>
      </c>
      <c r="E324" s="216">
        <v>1</v>
      </c>
      <c r="F324" s="91" t="str">
        <f t="shared" si="177"/>
        <v>1'h0</v>
      </c>
      <c r="G324" s="216" t="s">
        <v>17</v>
      </c>
      <c r="H324" s="220" t="s">
        <v>18</v>
      </c>
      <c r="I324" s="220" t="s">
        <v>19</v>
      </c>
      <c r="J324" s="216">
        <v>0</v>
      </c>
      <c r="K324" s="91">
        <v>0</v>
      </c>
      <c r="L324" s="91">
        <f t="shared" si="179"/>
        <v>0</v>
      </c>
      <c r="M324" s="228"/>
    </row>
    <row r="325" s="212" customFormat="1" ht="15" spans="1:13">
      <c r="A325" s="219"/>
      <c r="B325" s="219"/>
      <c r="C325" s="91">
        <f>E317-32</f>
        <v>0</v>
      </c>
      <c r="D325" s="91">
        <f t="shared" si="176"/>
        <v>6</v>
      </c>
      <c r="E325" s="216">
        <v>7</v>
      </c>
      <c r="F325" s="91" t="str">
        <f t="shared" si="177"/>
        <v>7'h0</v>
      </c>
      <c r="G325" s="216" t="s">
        <v>20</v>
      </c>
      <c r="H325" s="220" t="s">
        <v>536</v>
      </c>
      <c r="I325" s="220" t="s">
        <v>22</v>
      </c>
      <c r="J325" s="216">
        <v>0</v>
      </c>
      <c r="K325" s="91">
        <v>0</v>
      </c>
      <c r="L325" s="91">
        <f t="shared" si="179"/>
        <v>0</v>
      </c>
      <c r="M325" s="228"/>
    </row>
    <row r="326" s="212" customFormat="1" ht="15" spans="1:13">
      <c r="A326" s="84" t="s">
        <v>356</v>
      </c>
      <c r="B326" s="84" t="s">
        <v>236</v>
      </c>
      <c r="C326" s="213"/>
      <c r="D326" s="213"/>
      <c r="E326" s="213">
        <f>SUM(E327:E334)</f>
        <v>32</v>
      </c>
      <c r="F326" s="221" t="str">
        <f>CONCATENATE("32'h",K326)</f>
        <v>32'h00000000</v>
      </c>
      <c r="G326" s="221"/>
      <c r="H326" s="222" t="s">
        <v>537</v>
      </c>
      <c r="I326" s="222"/>
      <c r="J326" s="213"/>
      <c r="K326" s="213" t="str">
        <f>UPPER(DEC2HEX(L326,8))</f>
        <v>00000000</v>
      </c>
      <c r="L326" s="213">
        <f>SUM(L327:L334)</f>
        <v>0</v>
      </c>
      <c r="M326" s="227" t="s">
        <v>201</v>
      </c>
    </row>
    <row r="327" s="212" customFormat="1" ht="15" spans="1:13">
      <c r="A327" s="223"/>
      <c r="B327" s="223"/>
      <c r="C327" s="91">
        <f t="shared" ref="C327:C333" si="180">D328+1</f>
        <v>31</v>
      </c>
      <c r="D327" s="91">
        <f t="shared" ref="D327:D334" si="181">C327+E327-1</f>
        <v>31</v>
      </c>
      <c r="E327" s="216">
        <v>1</v>
      </c>
      <c r="F327" s="91" t="str">
        <f t="shared" ref="F327:F334" si="182">CONCATENATE(E327,"'h",K327)</f>
        <v>1'h0</v>
      </c>
      <c r="G327" s="219" t="s">
        <v>17</v>
      </c>
      <c r="H327" s="220" t="s">
        <v>18</v>
      </c>
      <c r="I327" s="220" t="s">
        <v>19</v>
      </c>
      <c r="J327" s="216">
        <v>0</v>
      </c>
      <c r="K327" s="91" t="str">
        <f t="shared" ref="K327:K332" si="183">UPPER(DEC2HEX((J327)))</f>
        <v>0</v>
      </c>
      <c r="L327" s="91">
        <f t="shared" ref="L327:L334" si="184">J327*(2^C327)</f>
        <v>0</v>
      </c>
      <c r="M327" s="228"/>
    </row>
    <row r="328" s="212" customFormat="1" ht="15" spans="1:13">
      <c r="A328" s="223"/>
      <c r="B328" s="223"/>
      <c r="C328" s="91">
        <f t="shared" si="180"/>
        <v>24</v>
      </c>
      <c r="D328" s="91">
        <f t="shared" si="181"/>
        <v>30</v>
      </c>
      <c r="E328" s="216">
        <v>7</v>
      </c>
      <c r="F328" s="91" t="str">
        <f t="shared" si="182"/>
        <v>7'h0</v>
      </c>
      <c r="G328" s="216" t="s">
        <v>20</v>
      </c>
      <c r="H328" s="220" t="s">
        <v>538</v>
      </c>
      <c r="I328" s="220" t="s">
        <v>22</v>
      </c>
      <c r="J328" s="216">
        <v>0</v>
      </c>
      <c r="K328" s="91" t="str">
        <f t="shared" si="183"/>
        <v>0</v>
      </c>
      <c r="L328" s="91">
        <f t="shared" si="184"/>
        <v>0</v>
      </c>
      <c r="M328" s="228"/>
    </row>
    <row r="329" s="212" customFormat="1" ht="15" spans="1:13">
      <c r="A329" s="223"/>
      <c r="B329" s="223"/>
      <c r="C329" s="91">
        <f t="shared" si="180"/>
        <v>23</v>
      </c>
      <c r="D329" s="91">
        <f t="shared" si="181"/>
        <v>23</v>
      </c>
      <c r="E329" s="216">
        <v>1</v>
      </c>
      <c r="F329" s="91" t="str">
        <f t="shared" si="182"/>
        <v>1'h0</v>
      </c>
      <c r="G329" s="216" t="s">
        <v>17</v>
      </c>
      <c r="H329" s="220" t="s">
        <v>18</v>
      </c>
      <c r="I329" s="220" t="s">
        <v>19</v>
      </c>
      <c r="J329" s="216">
        <v>0</v>
      </c>
      <c r="K329" s="91" t="str">
        <f t="shared" si="183"/>
        <v>0</v>
      </c>
      <c r="L329" s="91">
        <f t="shared" si="184"/>
        <v>0</v>
      </c>
      <c r="M329" s="228"/>
    </row>
    <row r="330" s="212" customFormat="1" ht="15" spans="1:13">
      <c r="A330" s="219"/>
      <c r="B330" s="219"/>
      <c r="C330" s="91">
        <f t="shared" si="180"/>
        <v>16</v>
      </c>
      <c r="D330" s="91">
        <f t="shared" si="181"/>
        <v>22</v>
      </c>
      <c r="E330" s="216">
        <v>7</v>
      </c>
      <c r="F330" s="91" t="str">
        <f t="shared" si="182"/>
        <v>7'h0</v>
      </c>
      <c r="G330" s="216" t="s">
        <v>20</v>
      </c>
      <c r="H330" s="220" t="s">
        <v>539</v>
      </c>
      <c r="I330" s="220" t="s">
        <v>22</v>
      </c>
      <c r="J330" s="216">
        <v>0</v>
      </c>
      <c r="K330" s="91" t="str">
        <f t="shared" si="183"/>
        <v>0</v>
      </c>
      <c r="L330" s="91">
        <f t="shared" si="184"/>
        <v>0</v>
      </c>
      <c r="M330" s="228"/>
    </row>
    <row r="331" s="212" customFormat="1" ht="15" spans="1:13">
      <c r="A331" s="219"/>
      <c r="B331" s="219"/>
      <c r="C331" s="91">
        <f t="shared" si="180"/>
        <v>15</v>
      </c>
      <c r="D331" s="91">
        <f t="shared" si="181"/>
        <v>15</v>
      </c>
      <c r="E331" s="216">
        <v>1</v>
      </c>
      <c r="F331" s="91" t="str">
        <f t="shared" si="182"/>
        <v>1'h0</v>
      </c>
      <c r="G331" s="219" t="s">
        <v>17</v>
      </c>
      <c r="H331" s="220" t="s">
        <v>18</v>
      </c>
      <c r="I331" s="220" t="s">
        <v>19</v>
      </c>
      <c r="J331" s="216">
        <v>0</v>
      </c>
      <c r="K331" s="91" t="str">
        <f t="shared" si="183"/>
        <v>0</v>
      </c>
      <c r="L331" s="91">
        <f t="shared" si="184"/>
        <v>0</v>
      </c>
      <c r="M331" s="228"/>
    </row>
    <row r="332" s="212" customFormat="1" ht="15" spans="1:13">
      <c r="A332" s="219"/>
      <c r="B332" s="219"/>
      <c r="C332" s="91">
        <f t="shared" si="180"/>
        <v>8</v>
      </c>
      <c r="D332" s="91">
        <f t="shared" si="181"/>
        <v>14</v>
      </c>
      <c r="E332" s="216">
        <v>7</v>
      </c>
      <c r="F332" s="91" t="str">
        <f t="shared" si="182"/>
        <v>7'h0</v>
      </c>
      <c r="G332" s="216" t="s">
        <v>20</v>
      </c>
      <c r="H332" s="220" t="s">
        <v>540</v>
      </c>
      <c r="I332" s="220" t="s">
        <v>22</v>
      </c>
      <c r="J332" s="216">
        <v>0</v>
      </c>
      <c r="K332" s="91" t="str">
        <f t="shared" si="183"/>
        <v>0</v>
      </c>
      <c r="L332" s="91">
        <f t="shared" si="184"/>
        <v>0</v>
      </c>
      <c r="M332" s="228"/>
    </row>
    <row r="333" s="212" customFormat="1" ht="15" spans="1:13">
      <c r="A333" s="219"/>
      <c r="B333" s="219"/>
      <c r="C333" s="91">
        <f t="shared" si="180"/>
        <v>7</v>
      </c>
      <c r="D333" s="91">
        <f t="shared" si="181"/>
        <v>7</v>
      </c>
      <c r="E333" s="216">
        <v>1</v>
      </c>
      <c r="F333" s="91" t="str">
        <f t="shared" si="182"/>
        <v>1'h0</v>
      </c>
      <c r="G333" s="216" t="s">
        <v>17</v>
      </c>
      <c r="H333" s="220" t="s">
        <v>18</v>
      </c>
      <c r="I333" s="220" t="s">
        <v>19</v>
      </c>
      <c r="J333" s="216">
        <v>0</v>
      </c>
      <c r="K333" s="91">
        <v>0</v>
      </c>
      <c r="L333" s="91">
        <f t="shared" si="184"/>
        <v>0</v>
      </c>
      <c r="M333" s="228"/>
    </row>
    <row r="334" s="212" customFormat="1" ht="15" spans="1:13">
      <c r="A334" s="219"/>
      <c r="B334" s="219"/>
      <c r="C334" s="91">
        <f>E326-32</f>
        <v>0</v>
      </c>
      <c r="D334" s="91">
        <f t="shared" si="181"/>
        <v>6</v>
      </c>
      <c r="E334" s="216">
        <v>7</v>
      </c>
      <c r="F334" s="91" t="str">
        <f t="shared" si="182"/>
        <v>7'h0</v>
      </c>
      <c r="G334" s="216" t="s">
        <v>20</v>
      </c>
      <c r="H334" s="220" t="s">
        <v>541</v>
      </c>
      <c r="I334" s="220" t="s">
        <v>22</v>
      </c>
      <c r="J334" s="216">
        <v>0</v>
      </c>
      <c r="K334" s="91">
        <v>0</v>
      </c>
      <c r="L334" s="91">
        <f t="shared" si="184"/>
        <v>0</v>
      </c>
      <c r="M334" s="228"/>
    </row>
    <row r="335" s="212" customFormat="1" ht="15" spans="1:13">
      <c r="A335" s="84" t="s">
        <v>356</v>
      </c>
      <c r="B335" s="84" t="s">
        <v>242</v>
      </c>
      <c r="C335" s="213"/>
      <c r="D335" s="213"/>
      <c r="E335" s="213">
        <f>SUM(E336:E343)</f>
        <v>32</v>
      </c>
      <c r="F335" s="221" t="str">
        <f>CONCATENATE("32'h",K335)</f>
        <v>32'h00000000</v>
      </c>
      <c r="G335" s="221"/>
      <c r="H335" s="222" t="s">
        <v>542</v>
      </c>
      <c r="I335" s="222"/>
      <c r="J335" s="213"/>
      <c r="K335" s="213" t="str">
        <f>UPPER(DEC2HEX(L335,8))</f>
        <v>00000000</v>
      </c>
      <c r="L335" s="213">
        <f>SUM(L336:L343)</f>
        <v>0</v>
      </c>
      <c r="M335" s="227" t="s">
        <v>201</v>
      </c>
    </row>
    <row r="336" s="212" customFormat="1" ht="15" spans="1:13">
      <c r="A336" s="223"/>
      <c r="B336" s="223"/>
      <c r="C336" s="91">
        <f t="shared" ref="C336:C342" si="185">D337+1</f>
        <v>31</v>
      </c>
      <c r="D336" s="91">
        <f t="shared" ref="D336:D343" si="186">C336+E336-1</f>
        <v>31</v>
      </c>
      <c r="E336" s="216">
        <v>1</v>
      </c>
      <c r="F336" s="91" t="str">
        <f t="shared" ref="F336:F343" si="187">CONCATENATE(E336,"'h",K336)</f>
        <v>1'h0</v>
      </c>
      <c r="G336" s="219" t="s">
        <v>17</v>
      </c>
      <c r="H336" s="220" t="s">
        <v>18</v>
      </c>
      <c r="I336" s="220" t="s">
        <v>19</v>
      </c>
      <c r="J336" s="216">
        <v>0</v>
      </c>
      <c r="K336" s="91" t="str">
        <f t="shared" ref="K336:K341" si="188">UPPER(DEC2HEX((J336)))</f>
        <v>0</v>
      </c>
      <c r="L336" s="91">
        <f t="shared" ref="L336:L343" si="189">J336*(2^C336)</f>
        <v>0</v>
      </c>
      <c r="M336" s="228"/>
    </row>
    <row r="337" s="212" customFormat="1" ht="15" spans="1:13">
      <c r="A337" s="223"/>
      <c r="B337" s="223"/>
      <c r="C337" s="91">
        <f t="shared" si="185"/>
        <v>24</v>
      </c>
      <c r="D337" s="91">
        <f t="shared" si="186"/>
        <v>30</v>
      </c>
      <c r="E337" s="216">
        <v>7</v>
      </c>
      <c r="F337" s="91" t="str">
        <f t="shared" si="187"/>
        <v>7'h0</v>
      </c>
      <c r="G337" s="216" t="s">
        <v>20</v>
      </c>
      <c r="H337" s="220" t="s">
        <v>543</v>
      </c>
      <c r="I337" s="220" t="s">
        <v>22</v>
      </c>
      <c r="J337" s="216">
        <v>0</v>
      </c>
      <c r="K337" s="91" t="str">
        <f t="shared" si="188"/>
        <v>0</v>
      </c>
      <c r="L337" s="91">
        <f t="shared" si="189"/>
        <v>0</v>
      </c>
      <c r="M337" s="228"/>
    </row>
    <row r="338" s="212" customFormat="1" ht="15" spans="1:13">
      <c r="A338" s="223"/>
      <c r="B338" s="223"/>
      <c r="C338" s="91">
        <f t="shared" si="185"/>
        <v>23</v>
      </c>
      <c r="D338" s="91">
        <f t="shared" si="186"/>
        <v>23</v>
      </c>
      <c r="E338" s="216">
        <v>1</v>
      </c>
      <c r="F338" s="91" t="str">
        <f t="shared" si="187"/>
        <v>1'h0</v>
      </c>
      <c r="G338" s="216" t="s">
        <v>17</v>
      </c>
      <c r="H338" s="220" t="s">
        <v>18</v>
      </c>
      <c r="I338" s="220" t="s">
        <v>19</v>
      </c>
      <c r="J338" s="216">
        <v>0</v>
      </c>
      <c r="K338" s="91" t="str">
        <f t="shared" si="188"/>
        <v>0</v>
      </c>
      <c r="L338" s="91">
        <f t="shared" si="189"/>
        <v>0</v>
      </c>
      <c r="M338" s="228"/>
    </row>
    <row r="339" s="212" customFormat="1" ht="15" spans="1:13">
      <c r="A339" s="219"/>
      <c r="B339" s="219"/>
      <c r="C339" s="91">
        <f t="shared" si="185"/>
        <v>16</v>
      </c>
      <c r="D339" s="91">
        <f t="shared" si="186"/>
        <v>22</v>
      </c>
      <c r="E339" s="216">
        <v>7</v>
      </c>
      <c r="F339" s="91" t="str">
        <f t="shared" si="187"/>
        <v>7'h0</v>
      </c>
      <c r="G339" s="216" t="s">
        <v>20</v>
      </c>
      <c r="H339" s="220" t="s">
        <v>544</v>
      </c>
      <c r="I339" s="220" t="s">
        <v>22</v>
      </c>
      <c r="J339" s="216">
        <v>0</v>
      </c>
      <c r="K339" s="91" t="str">
        <f t="shared" si="188"/>
        <v>0</v>
      </c>
      <c r="L339" s="91">
        <f t="shared" si="189"/>
        <v>0</v>
      </c>
      <c r="M339" s="228"/>
    </row>
    <row r="340" s="212" customFormat="1" ht="15" spans="1:13">
      <c r="A340" s="219"/>
      <c r="B340" s="219"/>
      <c r="C340" s="91">
        <f t="shared" si="185"/>
        <v>15</v>
      </c>
      <c r="D340" s="91">
        <f t="shared" si="186"/>
        <v>15</v>
      </c>
      <c r="E340" s="216">
        <v>1</v>
      </c>
      <c r="F340" s="91" t="str">
        <f t="shared" si="187"/>
        <v>1'h0</v>
      </c>
      <c r="G340" s="219" t="s">
        <v>17</v>
      </c>
      <c r="H340" s="220" t="s">
        <v>18</v>
      </c>
      <c r="I340" s="220" t="s">
        <v>19</v>
      </c>
      <c r="J340" s="216">
        <v>0</v>
      </c>
      <c r="K340" s="91" t="str">
        <f t="shared" si="188"/>
        <v>0</v>
      </c>
      <c r="L340" s="91">
        <f t="shared" si="189"/>
        <v>0</v>
      </c>
      <c r="M340" s="228"/>
    </row>
    <row r="341" s="212" customFormat="1" ht="15" spans="1:13">
      <c r="A341" s="219"/>
      <c r="B341" s="219"/>
      <c r="C341" s="91">
        <f t="shared" si="185"/>
        <v>8</v>
      </c>
      <c r="D341" s="91">
        <f t="shared" si="186"/>
        <v>14</v>
      </c>
      <c r="E341" s="216">
        <v>7</v>
      </c>
      <c r="F341" s="91" t="str">
        <f t="shared" si="187"/>
        <v>7'h0</v>
      </c>
      <c r="G341" s="216" t="s">
        <v>20</v>
      </c>
      <c r="H341" s="220" t="s">
        <v>545</v>
      </c>
      <c r="I341" s="220" t="s">
        <v>22</v>
      </c>
      <c r="J341" s="216">
        <v>0</v>
      </c>
      <c r="K341" s="91" t="str">
        <f t="shared" si="188"/>
        <v>0</v>
      </c>
      <c r="L341" s="91">
        <f t="shared" si="189"/>
        <v>0</v>
      </c>
      <c r="M341" s="228"/>
    </row>
    <row r="342" s="212" customFormat="1" ht="15" spans="1:13">
      <c r="A342" s="219"/>
      <c r="B342" s="219"/>
      <c r="C342" s="91">
        <f t="shared" si="185"/>
        <v>7</v>
      </c>
      <c r="D342" s="91">
        <f t="shared" si="186"/>
        <v>7</v>
      </c>
      <c r="E342" s="216">
        <v>1</v>
      </c>
      <c r="F342" s="91" t="str">
        <f t="shared" si="187"/>
        <v>1'h0</v>
      </c>
      <c r="G342" s="216" t="s">
        <v>17</v>
      </c>
      <c r="H342" s="220" t="s">
        <v>18</v>
      </c>
      <c r="I342" s="220" t="s">
        <v>19</v>
      </c>
      <c r="J342" s="216">
        <v>0</v>
      </c>
      <c r="K342" s="91">
        <v>0</v>
      </c>
      <c r="L342" s="91">
        <f t="shared" si="189"/>
        <v>0</v>
      </c>
      <c r="M342" s="228"/>
    </row>
    <row r="343" s="212" customFormat="1" ht="15" spans="1:13">
      <c r="A343" s="219"/>
      <c r="B343" s="219"/>
      <c r="C343" s="91">
        <f>E335-32</f>
        <v>0</v>
      </c>
      <c r="D343" s="91">
        <f t="shared" si="186"/>
        <v>6</v>
      </c>
      <c r="E343" s="216">
        <v>7</v>
      </c>
      <c r="F343" s="91" t="str">
        <f t="shared" si="187"/>
        <v>7'h0</v>
      </c>
      <c r="G343" s="216" t="s">
        <v>20</v>
      </c>
      <c r="H343" s="220" t="s">
        <v>546</v>
      </c>
      <c r="I343" s="220" t="s">
        <v>22</v>
      </c>
      <c r="J343" s="216">
        <v>0</v>
      </c>
      <c r="K343" s="91">
        <v>0</v>
      </c>
      <c r="L343" s="91">
        <f t="shared" si="189"/>
        <v>0</v>
      </c>
      <c r="M343" s="228"/>
    </row>
    <row r="344" s="212" customFormat="1" ht="15" spans="1:13">
      <c r="A344" s="84" t="s">
        <v>356</v>
      </c>
      <c r="B344" s="84" t="s">
        <v>248</v>
      </c>
      <c r="C344" s="213"/>
      <c r="D344" s="213"/>
      <c r="E344" s="213">
        <f>SUM(E345:E352)</f>
        <v>32</v>
      </c>
      <c r="F344" s="221" t="str">
        <f>CONCATENATE("32'h",K344)</f>
        <v>32'h00000000</v>
      </c>
      <c r="G344" s="221"/>
      <c r="H344" s="222" t="s">
        <v>547</v>
      </c>
      <c r="I344" s="222"/>
      <c r="J344" s="213"/>
      <c r="K344" s="213" t="str">
        <f>UPPER(DEC2HEX(L344,8))</f>
        <v>00000000</v>
      </c>
      <c r="L344" s="213">
        <f>SUM(L345:L352)</f>
        <v>0</v>
      </c>
      <c r="M344" s="227" t="s">
        <v>201</v>
      </c>
    </row>
    <row r="345" s="212" customFormat="1" ht="15" spans="1:13">
      <c r="A345" s="223"/>
      <c r="B345" s="223"/>
      <c r="C345" s="91">
        <f t="shared" ref="C345:C351" si="190">D346+1</f>
        <v>31</v>
      </c>
      <c r="D345" s="91">
        <f t="shared" ref="D345:D352" si="191">C345+E345-1</f>
        <v>31</v>
      </c>
      <c r="E345" s="216">
        <v>1</v>
      </c>
      <c r="F345" s="91" t="str">
        <f t="shared" ref="F345:F352" si="192">CONCATENATE(E345,"'h",K345)</f>
        <v>1'h0</v>
      </c>
      <c r="G345" s="219" t="s">
        <v>17</v>
      </c>
      <c r="H345" s="220" t="s">
        <v>18</v>
      </c>
      <c r="I345" s="220" t="s">
        <v>19</v>
      </c>
      <c r="J345" s="216">
        <v>0</v>
      </c>
      <c r="K345" s="91" t="str">
        <f t="shared" ref="K345:K350" si="193">UPPER(DEC2HEX((J345)))</f>
        <v>0</v>
      </c>
      <c r="L345" s="91">
        <f t="shared" ref="L345:L352" si="194">J345*(2^C345)</f>
        <v>0</v>
      </c>
      <c r="M345" s="228"/>
    </row>
    <row r="346" s="212" customFormat="1" ht="15" spans="1:13">
      <c r="A346" s="223"/>
      <c r="B346" s="223"/>
      <c r="C346" s="91">
        <f t="shared" si="190"/>
        <v>24</v>
      </c>
      <c r="D346" s="91">
        <f t="shared" si="191"/>
        <v>30</v>
      </c>
      <c r="E346" s="216">
        <v>7</v>
      </c>
      <c r="F346" s="91" t="str">
        <f t="shared" si="192"/>
        <v>7'h0</v>
      </c>
      <c r="G346" s="216" t="s">
        <v>20</v>
      </c>
      <c r="H346" s="220" t="s">
        <v>548</v>
      </c>
      <c r="I346" s="220" t="s">
        <v>22</v>
      </c>
      <c r="J346" s="216">
        <v>0</v>
      </c>
      <c r="K346" s="91" t="str">
        <f t="shared" si="193"/>
        <v>0</v>
      </c>
      <c r="L346" s="91">
        <f t="shared" si="194"/>
        <v>0</v>
      </c>
      <c r="M346" s="228"/>
    </row>
    <row r="347" s="212" customFormat="1" ht="15" spans="1:13">
      <c r="A347" s="223"/>
      <c r="B347" s="223"/>
      <c r="C347" s="91">
        <f t="shared" si="190"/>
        <v>23</v>
      </c>
      <c r="D347" s="91">
        <f t="shared" si="191"/>
        <v>23</v>
      </c>
      <c r="E347" s="216">
        <v>1</v>
      </c>
      <c r="F347" s="91" t="str">
        <f t="shared" si="192"/>
        <v>1'h0</v>
      </c>
      <c r="G347" s="216" t="s">
        <v>17</v>
      </c>
      <c r="H347" s="220" t="s">
        <v>18</v>
      </c>
      <c r="I347" s="220" t="s">
        <v>19</v>
      </c>
      <c r="J347" s="216">
        <v>0</v>
      </c>
      <c r="K347" s="91" t="str">
        <f t="shared" si="193"/>
        <v>0</v>
      </c>
      <c r="L347" s="91">
        <f t="shared" si="194"/>
        <v>0</v>
      </c>
      <c r="M347" s="228"/>
    </row>
    <row r="348" s="212" customFormat="1" ht="15" spans="1:13">
      <c r="A348" s="219"/>
      <c r="B348" s="219"/>
      <c r="C348" s="91">
        <f t="shared" si="190"/>
        <v>16</v>
      </c>
      <c r="D348" s="91">
        <f t="shared" si="191"/>
        <v>22</v>
      </c>
      <c r="E348" s="216">
        <v>7</v>
      </c>
      <c r="F348" s="91" t="str">
        <f t="shared" si="192"/>
        <v>7'h0</v>
      </c>
      <c r="G348" s="216" t="s">
        <v>20</v>
      </c>
      <c r="H348" s="220" t="s">
        <v>549</v>
      </c>
      <c r="I348" s="220" t="s">
        <v>22</v>
      </c>
      <c r="J348" s="216">
        <v>0</v>
      </c>
      <c r="K348" s="91" t="str">
        <f t="shared" si="193"/>
        <v>0</v>
      </c>
      <c r="L348" s="91">
        <f t="shared" si="194"/>
        <v>0</v>
      </c>
      <c r="M348" s="228"/>
    </row>
    <row r="349" s="212" customFormat="1" ht="15" spans="1:13">
      <c r="A349" s="219"/>
      <c r="B349" s="219"/>
      <c r="C349" s="91">
        <f t="shared" si="190"/>
        <v>15</v>
      </c>
      <c r="D349" s="91">
        <f t="shared" si="191"/>
        <v>15</v>
      </c>
      <c r="E349" s="216">
        <v>1</v>
      </c>
      <c r="F349" s="91" t="str">
        <f t="shared" si="192"/>
        <v>1'h0</v>
      </c>
      <c r="G349" s="219" t="s">
        <v>17</v>
      </c>
      <c r="H349" s="220" t="s">
        <v>18</v>
      </c>
      <c r="I349" s="220" t="s">
        <v>19</v>
      </c>
      <c r="J349" s="216">
        <v>0</v>
      </c>
      <c r="K349" s="91" t="str">
        <f t="shared" si="193"/>
        <v>0</v>
      </c>
      <c r="L349" s="91">
        <f t="shared" si="194"/>
        <v>0</v>
      </c>
      <c r="M349" s="228"/>
    </row>
    <row r="350" s="212" customFormat="1" ht="15" spans="1:13">
      <c r="A350" s="219"/>
      <c r="B350" s="219"/>
      <c r="C350" s="91">
        <f t="shared" si="190"/>
        <v>8</v>
      </c>
      <c r="D350" s="91">
        <f t="shared" si="191"/>
        <v>14</v>
      </c>
      <c r="E350" s="216">
        <v>7</v>
      </c>
      <c r="F350" s="91" t="str">
        <f t="shared" si="192"/>
        <v>7'h0</v>
      </c>
      <c r="G350" s="216" t="s">
        <v>20</v>
      </c>
      <c r="H350" s="220" t="s">
        <v>550</v>
      </c>
      <c r="I350" s="220" t="s">
        <v>22</v>
      </c>
      <c r="J350" s="216">
        <v>0</v>
      </c>
      <c r="K350" s="91" t="str">
        <f t="shared" si="193"/>
        <v>0</v>
      </c>
      <c r="L350" s="91">
        <f t="shared" si="194"/>
        <v>0</v>
      </c>
      <c r="M350" s="228"/>
    </row>
    <row r="351" s="212" customFormat="1" ht="15" spans="1:13">
      <c r="A351" s="219"/>
      <c r="B351" s="219"/>
      <c r="C351" s="91">
        <f t="shared" si="190"/>
        <v>7</v>
      </c>
      <c r="D351" s="91">
        <f t="shared" si="191"/>
        <v>7</v>
      </c>
      <c r="E351" s="216">
        <v>1</v>
      </c>
      <c r="F351" s="91" t="str">
        <f t="shared" si="192"/>
        <v>1'h0</v>
      </c>
      <c r="G351" s="216" t="s">
        <v>17</v>
      </c>
      <c r="H351" s="220" t="s">
        <v>18</v>
      </c>
      <c r="I351" s="220" t="s">
        <v>19</v>
      </c>
      <c r="J351" s="216">
        <v>0</v>
      </c>
      <c r="K351" s="91">
        <v>0</v>
      </c>
      <c r="L351" s="91">
        <f t="shared" si="194"/>
        <v>0</v>
      </c>
      <c r="M351" s="228"/>
    </row>
    <row r="352" s="212" customFormat="1" ht="15" spans="1:13">
      <c r="A352" s="219"/>
      <c r="B352" s="219"/>
      <c r="C352" s="91">
        <f>E344-32</f>
        <v>0</v>
      </c>
      <c r="D352" s="91">
        <f t="shared" si="191"/>
        <v>6</v>
      </c>
      <c r="E352" s="216">
        <v>7</v>
      </c>
      <c r="F352" s="91" t="str">
        <f t="shared" si="192"/>
        <v>7'h0</v>
      </c>
      <c r="G352" s="216" t="s">
        <v>20</v>
      </c>
      <c r="H352" s="220" t="s">
        <v>551</v>
      </c>
      <c r="I352" s="220" t="s">
        <v>22</v>
      </c>
      <c r="J352" s="216">
        <v>0</v>
      </c>
      <c r="K352" s="91">
        <v>0</v>
      </c>
      <c r="L352" s="91">
        <f t="shared" si="194"/>
        <v>0</v>
      </c>
      <c r="M352" s="228"/>
    </row>
    <row r="353" s="212" customFormat="1" ht="15" spans="1:13">
      <c r="A353" s="84" t="s">
        <v>356</v>
      </c>
      <c r="B353" s="84" t="s">
        <v>254</v>
      </c>
      <c r="C353" s="213"/>
      <c r="D353" s="213"/>
      <c r="E353" s="213">
        <f>SUM(E354:E361)</f>
        <v>32</v>
      </c>
      <c r="F353" s="221" t="str">
        <f>CONCATENATE("32'h",K353)</f>
        <v>32'h00000000</v>
      </c>
      <c r="G353" s="221"/>
      <c r="H353" s="222" t="s">
        <v>552</v>
      </c>
      <c r="I353" s="222"/>
      <c r="J353" s="213"/>
      <c r="K353" s="213" t="str">
        <f>UPPER(DEC2HEX(L353,8))</f>
        <v>00000000</v>
      </c>
      <c r="L353" s="213">
        <f>SUM(L354:L361)</f>
        <v>0</v>
      </c>
      <c r="M353" s="227" t="s">
        <v>201</v>
      </c>
    </row>
    <row r="354" s="212" customFormat="1" ht="15" spans="1:13">
      <c r="A354" s="223"/>
      <c r="B354" s="223"/>
      <c r="C354" s="91">
        <f t="shared" ref="C354:C360" si="195">D355+1</f>
        <v>31</v>
      </c>
      <c r="D354" s="91">
        <f t="shared" ref="D354:D361" si="196">C354+E354-1</f>
        <v>31</v>
      </c>
      <c r="E354" s="216">
        <v>1</v>
      </c>
      <c r="F354" s="91" t="str">
        <f t="shared" ref="F354:F361" si="197">CONCATENATE(E354,"'h",K354)</f>
        <v>1'h0</v>
      </c>
      <c r="G354" s="219" t="s">
        <v>17</v>
      </c>
      <c r="H354" s="220" t="s">
        <v>18</v>
      </c>
      <c r="I354" s="220" t="s">
        <v>19</v>
      </c>
      <c r="J354" s="216">
        <v>0</v>
      </c>
      <c r="K354" s="91" t="str">
        <f t="shared" ref="K354:K359" si="198">UPPER(DEC2HEX((J354)))</f>
        <v>0</v>
      </c>
      <c r="L354" s="91">
        <f t="shared" ref="L354:L361" si="199">J354*(2^C354)</f>
        <v>0</v>
      </c>
      <c r="M354" s="228"/>
    </row>
    <row r="355" s="212" customFormat="1" ht="15" spans="1:13">
      <c r="A355" s="223"/>
      <c r="B355" s="223"/>
      <c r="C355" s="91">
        <f t="shared" si="195"/>
        <v>24</v>
      </c>
      <c r="D355" s="91">
        <f t="shared" si="196"/>
        <v>30</v>
      </c>
      <c r="E355" s="216">
        <v>7</v>
      </c>
      <c r="F355" s="91" t="str">
        <f t="shared" si="197"/>
        <v>7'h0</v>
      </c>
      <c r="G355" s="216" t="s">
        <v>20</v>
      </c>
      <c r="H355" s="220" t="s">
        <v>553</v>
      </c>
      <c r="I355" s="220" t="s">
        <v>22</v>
      </c>
      <c r="J355" s="216">
        <v>0</v>
      </c>
      <c r="K355" s="91" t="str">
        <f t="shared" si="198"/>
        <v>0</v>
      </c>
      <c r="L355" s="91">
        <f t="shared" si="199"/>
        <v>0</v>
      </c>
      <c r="M355" s="228"/>
    </row>
    <row r="356" s="212" customFormat="1" ht="15" spans="1:13">
      <c r="A356" s="223"/>
      <c r="B356" s="223"/>
      <c r="C356" s="91">
        <f t="shared" si="195"/>
        <v>23</v>
      </c>
      <c r="D356" s="91">
        <f t="shared" si="196"/>
        <v>23</v>
      </c>
      <c r="E356" s="216">
        <v>1</v>
      </c>
      <c r="F356" s="91" t="str">
        <f t="shared" si="197"/>
        <v>1'h0</v>
      </c>
      <c r="G356" s="216" t="s">
        <v>17</v>
      </c>
      <c r="H356" s="220" t="s">
        <v>18</v>
      </c>
      <c r="I356" s="220" t="s">
        <v>19</v>
      </c>
      <c r="J356" s="216">
        <v>0</v>
      </c>
      <c r="K356" s="91" t="str">
        <f t="shared" si="198"/>
        <v>0</v>
      </c>
      <c r="L356" s="91">
        <f t="shared" si="199"/>
        <v>0</v>
      </c>
      <c r="M356" s="228"/>
    </row>
    <row r="357" s="212" customFormat="1" ht="15" spans="1:13">
      <c r="A357" s="219"/>
      <c r="B357" s="219"/>
      <c r="C357" s="91">
        <f t="shared" si="195"/>
        <v>16</v>
      </c>
      <c r="D357" s="91">
        <f t="shared" si="196"/>
        <v>22</v>
      </c>
      <c r="E357" s="216">
        <v>7</v>
      </c>
      <c r="F357" s="91" t="str">
        <f t="shared" si="197"/>
        <v>7'h0</v>
      </c>
      <c r="G357" s="216" t="s">
        <v>20</v>
      </c>
      <c r="H357" s="220" t="s">
        <v>554</v>
      </c>
      <c r="I357" s="220" t="s">
        <v>22</v>
      </c>
      <c r="J357" s="216">
        <v>0</v>
      </c>
      <c r="K357" s="91" t="str">
        <f t="shared" si="198"/>
        <v>0</v>
      </c>
      <c r="L357" s="91">
        <f t="shared" si="199"/>
        <v>0</v>
      </c>
      <c r="M357" s="228"/>
    </row>
    <row r="358" s="212" customFormat="1" ht="15" spans="1:13">
      <c r="A358" s="219"/>
      <c r="B358" s="219"/>
      <c r="C358" s="91">
        <f t="shared" si="195"/>
        <v>15</v>
      </c>
      <c r="D358" s="91">
        <f t="shared" si="196"/>
        <v>15</v>
      </c>
      <c r="E358" s="216">
        <v>1</v>
      </c>
      <c r="F358" s="91" t="str">
        <f t="shared" si="197"/>
        <v>1'h0</v>
      </c>
      <c r="G358" s="219" t="s">
        <v>17</v>
      </c>
      <c r="H358" s="220" t="s">
        <v>18</v>
      </c>
      <c r="I358" s="220" t="s">
        <v>19</v>
      </c>
      <c r="J358" s="216">
        <v>0</v>
      </c>
      <c r="K358" s="91" t="str">
        <f t="shared" si="198"/>
        <v>0</v>
      </c>
      <c r="L358" s="91">
        <f t="shared" si="199"/>
        <v>0</v>
      </c>
      <c r="M358" s="228"/>
    </row>
    <row r="359" s="212" customFormat="1" ht="15" spans="1:13">
      <c r="A359" s="219"/>
      <c r="B359" s="219"/>
      <c r="C359" s="91">
        <f t="shared" si="195"/>
        <v>8</v>
      </c>
      <c r="D359" s="91">
        <f t="shared" si="196"/>
        <v>14</v>
      </c>
      <c r="E359" s="216">
        <v>7</v>
      </c>
      <c r="F359" s="91" t="str">
        <f t="shared" si="197"/>
        <v>7'h0</v>
      </c>
      <c r="G359" s="216" t="s">
        <v>20</v>
      </c>
      <c r="H359" s="220" t="s">
        <v>555</v>
      </c>
      <c r="I359" s="220" t="s">
        <v>22</v>
      </c>
      <c r="J359" s="216">
        <v>0</v>
      </c>
      <c r="K359" s="91" t="str">
        <f t="shared" si="198"/>
        <v>0</v>
      </c>
      <c r="L359" s="91">
        <f t="shared" si="199"/>
        <v>0</v>
      </c>
      <c r="M359" s="228"/>
    </row>
    <row r="360" s="212" customFormat="1" ht="15" spans="1:13">
      <c r="A360" s="219"/>
      <c r="B360" s="219"/>
      <c r="C360" s="91">
        <f t="shared" si="195"/>
        <v>7</v>
      </c>
      <c r="D360" s="91">
        <f t="shared" si="196"/>
        <v>7</v>
      </c>
      <c r="E360" s="216">
        <v>1</v>
      </c>
      <c r="F360" s="91" t="str">
        <f t="shared" si="197"/>
        <v>1'h0</v>
      </c>
      <c r="G360" s="216" t="s">
        <v>17</v>
      </c>
      <c r="H360" s="220" t="s">
        <v>18</v>
      </c>
      <c r="I360" s="220" t="s">
        <v>19</v>
      </c>
      <c r="J360" s="216">
        <v>0</v>
      </c>
      <c r="K360" s="91">
        <v>0</v>
      </c>
      <c r="L360" s="91">
        <f t="shared" si="199"/>
        <v>0</v>
      </c>
      <c r="M360" s="228"/>
    </row>
    <row r="361" s="212" customFormat="1" ht="15" spans="1:13">
      <c r="A361" s="219"/>
      <c r="B361" s="219"/>
      <c r="C361" s="91">
        <f>E353-32</f>
        <v>0</v>
      </c>
      <c r="D361" s="91">
        <f t="shared" si="196"/>
        <v>6</v>
      </c>
      <c r="E361" s="216">
        <v>7</v>
      </c>
      <c r="F361" s="91" t="str">
        <f t="shared" si="197"/>
        <v>7'h0</v>
      </c>
      <c r="G361" s="216" t="s">
        <v>20</v>
      </c>
      <c r="H361" s="220" t="s">
        <v>556</v>
      </c>
      <c r="I361" s="220" t="s">
        <v>22</v>
      </c>
      <c r="J361" s="216">
        <v>0</v>
      </c>
      <c r="K361" s="91">
        <v>0</v>
      </c>
      <c r="L361" s="91">
        <f t="shared" si="199"/>
        <v>0</v>
      </c>
      <c r="M361" s="228"/>
    </row>
    <row r="362" s="212" customFormat="1" ht="15" spans="1:13">
      <c r="A362" s="84" t="s">
        <v>356</v>
      </c>
      <c r="B362" s="84" t="s">
        <v>260</v>
      </c>
      <c r="C362" s="213"/>
      <c r="D362" s="213"/>
      <c r="E362" s="213">
        <f>SUM(E363:E370)</f>
        <v>32</v>
      </c>
      <c r="F362" s="221" t="str">
        <f>CONCATENATE("32'h",K362)</f>
        <v>32'h00000000</v>
      </c>
      <c r="G362" s="221"/>
      <c r="H362" s="222" t="s">
        <v>557</v>
      </c>
      <c r="I362" s="222"/>
      <c r="J362" s="213"/>
      <c r="K362" s="213" t="str">
        <f>UPPER(DEC2HEX(L362,8))</f>
        <v>00000000</v>
      </c>
      <c r="L362" s="213">
        <f>SUM(L363:L370)</f>
        <v>0</v>
      </c>
      <c r="M362" s="227" t="s">
        <v>201</v>
      </c>
    </row>
    <row r="363" s="212" customFormat="1" ht="15" spans="1:13">
      <c r="A363" s="223"/>
      <c r="B363" s="223"/>
      <c r="C363" s="91">
        <f t="shared" ref="C363:C369" si="200">D364+1</f>
        <v>31</v>
      </c>
      <c r="D363" s="91">
        <f t="shared" ref="D363:D370" si="201">C363+E363-1</f>
        <v>31</v>
      </c>
      <c r="E363" s="216">
        <v>1</v>
      </c>
      <c r="F363" s="91" t="str">
        <f t="shared" ref="F363:F370" si="202">CONCATENATE(E363,"'h",K363)</f>
        <v>1'h0</v>
      </c>
      <c r="G363" s="219" t="s">
        <v>17</v>
      </c>
      <c r="H363" s="220" t="s">
        <v>18</v>
      </c>
      <c r="I363" s="220" t="s">
        <v>19</v>
      </c>
      <c r="J363" s="216">
        <v>0</v>
      </c>
      <c r="K363" s="91" t="str">
        <f t="shared" ref="K363:K368" si="203">UPPER(DEC2HEX((J363)))</f>
        <v>0</v>
      </c>
      <c r="L363" s="91">
        <f t="shared" ref="L363:L370" si="204">J363*(2^C363)</f>
        <v>0</v>
      </c>
      <c r="M363" s="228"/>
    </row>
    <row r="364" s="212" customFormat="1" ht="15" spans="1:13">
      <c r="A364" s="223"/>
      <c r="B364" s="223"/>
      <c r="C364" s="91">
        <f t="shared" si="200"/>
        <v>24</v>
      </c>
      <c r="D364" s="91">
        <f t="shared" si="201"/>
        <v>30</v>
      </c>
      <c r="E364" s="216">
        <v>7</v>
      </c>
      <c r="F364" s="91" t="str">
        <f t="shared" si="202"/>
        <v>7'h0</v>
      </c>
      <c r="G364" s="216" t="s">
        <v>20</v>
      </c>
      <c r="H364" s="220" t="s">
        <v>558</v>
      </c>
      <c r="I364" s="220" t="s">
        <v>22</v>
      </c>
      <c r="J364" s="216">
        <v>0</v>
      </c>
      <c r="K364" s="91" t="str">
        <f t="shared" si="203"/>
        <v>0</v>
      </c>
      <c r="L364" s="91">
        <f t="shared" si="204"/>
        <v>0</v>
      </c>
      <c r="M364" s="228"/>
    </row>
    <row r="365" s="212" customFormat="1" ht="15" spans="1:13">
      <c r="A365" s="223"/>
      <c r="B365" s="223"/>
      <c r="C365" s="91">
        <f t="shared" si="200"/>
        <v>23</v>
      </c>
      <c r="D365" s="91">
        <f t="shared" si="201"/>
        <v>23</v>
      </c>
      <c r="E365" s="216">
        <v>1</v>
      </c>
      <c r="F365" s="91" t="str">
        <f t="shared" si="202"/>
        <v>1'h0</v>
      </c>
      <c r="G365" s="216" t="s">
        <v>17</v>
      </c>
      <c r="H365" s="220" t="s">
        <v>18</v>
      </c>
      <c r="I365" s="220" t="s">
        <v>19</v>
      </c>
      <c r="J365" s="216">
        <v>0</v>
      </c>
      <c r="K365" s="91" t="str">
        <f t="shared" si="203"/>
        <v>0</v>
      </c>
      <c r="L365" s="91">
        <f t="shared" si="204"/>
        <v>0</v>
      </c>
      <c r="M365" s="228"/>
    </row>
    <row r="366" s="212" customFormat="1" ht="15" spans="1:13">
      <c r="A366" s="219"/>
      <c r="B366" s="219"/>
      <c r="C366" s="91">
        <f t="shared" si="200"/>
        <v>16</v>
      </c>
      <c r="D366" s="91">
        <f t="shared" si="201"/>
        <v>22</v>
      </c>
      <c r="E366" s="216">
        <v>7</v>
      </c>
      <c r="F366" s="91" t="str">
        <f t="shared" si="202"/>
        <v>7'h0</v>
      </c>
      <c r="G366" s="216" t="s">
        <v>20</v>
      </c>
      <c r="H366" s="220" t="s">
        <v>559</v>
      </c>
      <c r="I366" s="220" t="s">
        <v>22</v>
      </c>
      <c r="J366" s="216">
        <v>0</v>
      </c>
      <c r="K366" s="91" t="str">
        <f t="shared" si="203"/>
        <v>0</v>
      </c>
      <c r="L366" s="91">
        <f t="shared" si="204"/>
        <v>0</v>
      </c>
      <c r="M366" s="228"/>
    </row>
    <row r="367" s="212" customFormat="1" ht="15" spans="1:13">
      <c r="A367" s="219"/>
      <c r="B367" s="219"/>
      <c r="C367" s="91">
        <f t="shared" si="200"/>
        <v>15</v>
      </c>
      <c r="D367" s="91">
        <f t="shared" si="201"/>
        <v>15</v>
      </c>
      <c r="E367" s="216">
        <v>1</v>
      </c>
      <c r="F367" s="91" t="str">
        <f t="shared" si="202"/>
        <v>1'h0</v>
      </c>
      <c r="G367" s="219" t="s">
        <v>17</v>
      </c>
      <c r="H367" s="220" t="s">
        <v>18</v>
      </c>
      <c r="I367" s="220" t="s">
        <v>19</v>
      </c>
      <c r="J367" s="216">
        <v>0</v>
      </c>
      <c r="K367" s="91" t="str">
        <f t="shared" si="203"/>
        <v>0</v>
      </c>
      <c r="L367" s="91">
        <f t="shared" si="204"/>
        <v>0</v>
      </c>
      <c r="M367" s="228"/>
    </row>
    <row r="368" s="212" customFormat="1" ht="15" spans="1:13">
      <c r="A368" s="219"/>
      <c r="B368" s="219"/>
      <c r="C368" s="91">
        <f t="shared" si="200"/>
        <v>8</v>
      </c>
      <c r="D368" s="91">
        <f t="shared" si="201"/>
        <v>14</v>
      </c>
      <c r="E368" s="216">
        <v>7</v>
      </c>
      <c r="F368" s="91" t="str">
        <f t="shared" si="202"/>
        <v>7'h0</v>
      </c>
      <c r="G368" s="216" t="s">
        <v>20</v>
      </c>
      <c r="H368" s="220" t="s">
        <v>560</v>
      </c>
      <c r="I368" s="220" t="s">
        <v>22</v>
      </c>
      <c r="J368" s="216">
        <v>0</v>
      </c>
      <c r="K368" s="91" t="str">
        <f t="shared" si="203"/>
        <v>0</v>
      </c>
      <c r="L368" s="91">
        <f t="shared" si="204"/>
        <v>0</v>
      </c>
      <c r="M368" s="228"/>
    </row>
    <row r="369" s="212" customFormat="1" ht="15" spans="1:13">
      <c r="A369" s="219"/>
      <c r="B369" s="219"/>
      <c r="C369" s="91">
        <f t="shared" si="200"/>
        <v>7</v>
      </c>
      <c r="D369" s="91">
        <f t="shared" si="201"/>
        <v>7</v>
      </c>
      <c r="E369" s="216">
        <v>1</v>
      </c>
      <c r="F369" s="91" t="str">
        <f t="shared" si="202"/>
        <v>1'h0</v>
      </c>
      <c r="G369" s="216" t="s">
        <v>17</v>
      </c>
      <c r="H369" s="220" t="s">
        <v>18</v>
      </c>
      <c r="I369" s="220" t="s">
        <v>19</v>
      </c>
      <c r="J369" s="216">
        <v>0</v>
      </c>
      <c r="K369" s="91">
        <v>0</v>
      </c>
      <c r="L369" s="91">
        <f t="shared" si="204"/>
        <v>0</v>
      </c>
      <c r="M369" s="228"/>
    </row>
    <row r="370" s="212" customFormat="1" ht="15" spans="1:13">
      <c r="A370" s="219"/>
      <c r="B370" s="219"/>
      <c r="C370" s="91">
        <f>E362-32</f>
        <v>0</v>
      </c>
      <c r="D370" s="91">
        <f t="shared" si="201"/>
        <v>6</v>
      </c>
      <c r="E370" s="216">
        <v>7</v>
      </c>
      <c r="F370" s="91" t="str">
        <f t="shared" si="202"/>
        <v>7'h0</v>
      </c>
      <c r="G370" s="216" t="s">
        <v>20</v>
      </c>
      <c r="H370" s="220" t="s">
        <v>561</v>
      </c>
      <c r="I370" s="220" t="s">
        <v>22</v>
      </c>
      <c r="J370" s="216">
        <v>0</v>
      </c>
      <c r="K370" s="91">
        <v>0</v>
      </c>
      <c r="L370" s="91">
        <f t="shared" si="204"/>
        <v>0</v>
      </c>
      <c r="M370" s="228"/>
    </row>
    <row r="371" s="212" customFormat="1" ht="15" spans="1:13">
      <c r="A371" s="84" t="s">
        <v>356</v>
      </c>
      <c r="B371" s="84" t="s">
        <v>266</v>
      </c>
      <c r="C371" s="213"/>
      <c r="D371" s="213"/>
      <c r="E371" s="213">
        <f>SUM(E372:E379)</f>
        <v>32</v>
      </c>
      <c r="F371" s="221" t="str">
        <f>CONCATENATE("32'h",K371)</f>
        <v>32'h00000000</v>
      </c>
      <c r="G371" s="221"/>
      <c r="H371" s="222" t="s">
        <v>562</v>
      </c>
      <c r="I371" s="222"/>
      <c r="J371" s="213"/>
      <c r="K371" s="213" t="str">
        <f>UPPER(DEC2HEX(L371,8))</f>
        <v>00000000</v>
      </c>
      <c r="L371" s="213">
        <f>SUM(L372:L379)</f>
        <v>0</v>
      </c>
      <c r="M371" s="227" t="s">
        <v>201</v>
      </c>
    </row>
    <row r="372" s="212" customFormat="1" ht="15" spans="1:13">
      <c r="A372" s="223"/>
      <c r="B372" s="223"/>
      <c r="C372" s="91">
        <f t="shared" ref="C372:C378" si="205">D373+1</f>
        <v>31</v>
      </c>
      <c r="D372" s="91">
        <f t="shared" ref="D372:D379" si="206">C372+E372-1</f>
        <v>31</v>
      </c>
      <c r="E372" s="216">
        <v>1</v>
      </c>
      <c r="F372" s="91" t="str">
        <f t="shared" ref="F372:F379" si="207">CONCATENATE(E372,"'h",K372)</f>
        <v>1'h0</v>
      </c>
      <c r="G372" s="219" t="s">
        <v>17</v>
      </c>
      <c r="H372" s="220" t="s">
        <v>18</v>
      </c>
      <c r="I372" s="220" t="s">
        <v>19</v>
      </c>
      <c r="J372" s="216">
        <v>0</v>
      </c>
      <c r="K372" s="91" t="str">
        <f t="shared" ref="K372:K377" si="208">UPPER(DEC2HEX((J372)))</f>
        <v>0</v>
      </c>
      <c r="L372" s="91">
        <f t="shared" ref="L372:L379" si="209">J372*(2^C372)</f>
        <v>0</v>
      </c>
      <c r="M372" s="228"/>
    </row>
    <row r="373" s="212" customFormat="1" ht="15" spans="1:13">
      <c r="A373" s="223"/>
      <c r="B373" s="223"/>
      <c r="C373" s="91">
        <f t="shared" si="205"/>
        <v>24</v>
      </c>
      <c r="D373" s="91">
        <f t="shared" si="206"/>
        <v>30</v>
      </c>
      <c r="E373" s="216">
        <v>7</v>
      </c>
      <c r="F373" s="91" t="str">
        <f t="shared" si="207"/>
        <v>7'h0</v>
      </c>
      <c r="G373" s="216" t="s">
        <v>20</v>
      </c>
      <c r="H373" s="220" t="s">
        <v>563</v>
      </c>
      <c r="I373" s="220" t="s">
        <v>22</v>
      </c>
      <c r="J373" s="216">
        <v>0</v>
      </c>
      <c r="K373" s="91" t="str">
        <f t="shared" si="208"/>
        <v>0</v>
      </c>
      <c r="L373" s="91">
        <f t="shared" si="209"/>
        <v>0</v>
      </c>
      <c r="M373" s="228"/>
    </row>
    <row r="374" s="212" customFormat="1" ht="15" spans="1:13">
      <c r="A374" s="223"/>
      <c r="B374" s="223"/>
      <c r="C374" s="91">
        <f t="shared" si="205"/>
        <v>23</v>
      </c>
      <c r="D374" s="91">
        <f t="shared" si="206"/>
        <v>23</v>
      </c>
      <c r="E374" s="216">
        <v>1</v>
      </c>
      <c r="F374" s="91" t="str">
        <f t="shared" si="207"/>
        <v>1'h0</v>
      </c>
      <c r="G374" s="216" t="s">
        <v>17</v>
      </c>
      <c r="H374" s="220" t="s">
        <v>18</v>
      </c>
      <c r="I374" s="220" t="s">
        <v>19</v>
      </c>
      <c r="J374" s="216">
        <v>0</v>
      </c>
      <c r="K374" s="91" t="str">
        <f t="shared" si="208"/>
        <v>0</v>
      </c>
      <c r="L374" s="91">
        <f t="shared" si="209"/>
        <v>0</v>
      </c>
      <c r="M374" s="228"/>
    </row>
    <row r="375" s="212" customFormat="1" ht="15" spans="1:13">
      <c r="A375" s="219"/>
      <c r="B375" s="219"/>
      <c r="C375" s="91">
        <f t="shared" si="205"/>
        <v>16</v>
      </c>
      <c r="D375" s="91">
        <f t="shared" si="206"/>
        <v>22</v>
      </c>
      <c r="E375" s="216">
        <v>7</v>
      </c>
      <c r="F375" s="91" t="str">
        <f t="shared" si="207"/>
        <v>7'h0</v>
      </c>
      <c r="G375" s="216" t="s">
        <v>20</v>
      </c>
      <c r="H375" s="220" t="s">
        <v>564</v>
      </c>
      <c r="I375" s="220" t="s">
        <v>22</v>
      </c>
      <c r="J375" s="216">
        <v>0</v>
      </c>
      <c r="K375" s="91" t="str">
        <f t="shared" si="208"/>
        <v>0</v>
      </c>
      <c r="L375" s="91">
        <f t="shared" si="209"/>
        <v>0</v>
      </c>
      <c r="M375" s="228"/>
    </row>
    <row r="376" s="212" customFormat="1" ht="15" spans="1:13">
      <c r="A376" s="219"/>
      <c r="B376" s="219"/>
      <c r="C376" s="91">
        <f t="shared" si="205"/>
        <v>15</v>
      </c>
      <c r="D376" s="91">
        <f t="shared" si="206"/>
        <v>15</v>
      </c>
      <c r="E376" s="216">
        <v>1</v>
      </c>
      <c r="F376" s="91" t="str">
        <f t="shared" si="207"/>
        <v>1'h0</v>
      </c>
      <c r="G376" s="219" t="s">
        <v>17</v>
      </c>
      <c r="H376" s="220" t="s">
        <v>18</v>
      </c>
      <c r="I376" s="220" t="s">
        <v>19</v>
      </c>
      <c r="J376" s="216">
        <v>0</v>
      </c>
      <c r="K376" s="91" t="str">
        <f t="shared" si="208"/>
        <v>0</v>
      </c>
      <c r="L376" s="91">
        <f t="shared" si="209"/>
        <v>0</v>
      </c>
      <c r="M376" s="228"/>
    </row>
    <row r="377" s="212" customFormat="1" ht="15" spans="1:13">
      <c r="A377" s="219"/>
      <c r="B377" s="219"/>
      <c r="C377" s="91">
        <f t="shared" si="205"/>
        <v>8</v>
      </c>
      <c r="D377" s="91">
        <f t="shared" si="206"/>
        <v>14</v>
      </c>
      <c r="E377" s="216">
        <v>7</v>
      </c>
      <c r="F377" s="91" t="str">
        <f t="shared" si="207"/>
        <v>7'h0</v>
      </c>
      <c r="G377" s="216" t="s">
        <v>20</v>
      </c>
      <c r="H377" s="220" t="s">
        <v>565</v>
      </c>
      <c r="I377" s="220" t="s">
        <v>22</v>
      </c>
      <c r="J377" s="216">
        <v>0</v>
      </c>
      <c r="K377" s="91" t="str">
        <f t="shared" si="208"/>
        <v>0</v>
      </c>
      <c r="L377" s="91">
        <f t="shared" si="209"/>
        <v>0</v>
      </c>
      <c r="M377" s="228"/>
    </row>
    <row r="378" s="212" customFormat="1" ht="15" spans="1:13">
      <c r="A378" s="219"/>
      <c r="B378" s="219"/>
      <c r="C378" s="91">
        <f t="shared" si="205"/>
        <v>7</v>
      </c>
      <c r="D378" s="91">
        <f t="shared" si="206"/>
        <v>7</v>
      </c>
      <c r="E378" s="216">
        <v>1</v>
      </c>
      <c r="F378" s="91" t="str">
        <f t="shared" si="207"/>
        <v>1'h0</v>
      </c>
      <c r="G378" s="216" t="s">
        <v>17</v>
      </c>
      <c r="H378" s="220" t="s">
        <v>18</v>
      </c>
      <c r="I378" s="220" t="s">
        <v>19</v>
      </c>
      <c r="J378" s="216">
        <v>0</v>
      </c>
      <c r="K378" s="91">
        <v>0</v>
      </c>
      <c r="L378" s="91">
        <f t="shared" si="209"/>
        <v>0</v>
      </c>
      <c r="M378" s="228"/>
    </row>
    <row r="379" s="212" customFormat="1" ht="15" spans="1:13">
      <c r="A379" s="219"/>
      <c r="B379" s="219"/>
      <c r="C379" s="91">
        <f>E371-32</f>
        <v>0</v>
      </c>
      <c r="D379" s="91">
        <f t="shared" si="206"/>
        <v>6</v>
      </c>
      <c r="E379" s="216">
        <v>7</v>
      </c>
      <c r="F379" s="91" t="str">
        <f t="shared" si="207"/>
        <v>7'h0</v>
      </c>
      <c r="G379" s="216" t="s">
        <v>20</v>
      </c>
      <c r="H379" s="220" t="s">
        <v>566</v>
      </c>
      <c r="I379" s="220" t="s">
        <v>22</v>
      </c>
      <c r="J379" s="216">
        <v>0</v>
      </c>
      <c r="K379" s="91">
        <v>0</v>
      </c>
      <c r="L379" s="91">
        <f t="shared" si="209"/>
        <v>0</v>
      </c>
      <c r="M379" s="228"/>
    </row>
    <row r="380" s="212" customFormat="1" ht="15" spans="1:13">
      <c r="A380" s="84" t="s">
        <v>356</v>
      </c>
      <c r="B380" s="84" t="s">
        <v>272</v>
      </c>
      <c r="C380" s="213"/>
      <c r="D380" s="213"/>
      <c r="E380" s="213">
        <f>SUM(E381:E388)</f>
        <v>32</v>
      </c>
      <c r="F380" s="221" t="str">
        <f>CONCATENATE("32'h",K380)</f>
        <v>32'h00000000</v>
      </c>
      <c r="G380" s="221"/>
      <c r="H380" s="222" t="s">
        <v>567</v>
      </c>
      <c r="I380" s="222"/>
      <c r="J380" s="213"/>
      <c r="K380" s="213" t="str">
        <f>UPPER(DEC2HEX(L380,8))</f>
        <v>00000000</v>
      </c>
      <c r="L380" s="213">
        <f>SUM(L381:L388)</f>
        <v>0</v>
      </c>
      <c r="M380" s="227" t="s">
        <v>201</v>
      </c>
    </row>
    <row r="381" s="212" customFormat="1" ht="15" spans="1:13">
      <c r="A381" s="223"/>
      <c r="B381" s="223"/>
      <c r="C381" s="91">
        <f t="shared" ref="C381:C387" si="210">D382+1</f>
        <v>31</v>
      </c>
      <c r="D381" s="91">
        <f t="shared" ref="D381:D388" si="211">C381+E381-1</f>
        <v>31</v>
      </c>
      <c r="E381" s="216">
        <v>1</v>
      </c>
      <c r="F381" s="91" t="str">
        <f t="shared" ref="F381:F388" si="212">CONCATENATE(E381,"'h",K381)</f>
        <v>1'h0</v>
      </c>
      <c r="G381" s="219" t="s">
        <v>17</v>
      </c>
      <c r="H381" s="220" t="s">
        <v>18</v>
      </c>
      <c r="I381" s="220" t="s">
        <v>19</v>
      </c>
      <c r="J381" s="216">
        <v>0</v>
      </c>
      <c r="K381" s="91" t="str">
        <f t="shared" ref="K381:K386" si="213">UPPER(DEC2HEX((J381)))</f>
        <v>0</v>
      </c>
      <c r="L381" s="91">
        <f t="shared" ref="L381:L388" si="214">J381*(2^C381)</f>
        <v>0</v>
      </c>
      <c r="M381" s="228"/>
    </row>
    <row r="382" s="212" customFormat="1" ht="15" spans="1:13">
      <c r="A382" s="223"/>
      <c r="B382" s="223"/>
      <c r="C382" s="91">
        <f t="shared" si="210"/>
        <v>24</v>
      </c>
      <c r="D382" s="91">
        <f t="shared" si="211"/>
        <v>30</v>
      </c>
      <c r="E382" s="216">
        <v>7</v>
      </c>
      <c r="F382" s="91" t="str">
        <f t="shared" si="212"/>
        <v>7'h0</v>
      </c>
      <c r="G382" s="216" t="s">
        <v>20</v>
      </c>
      <c r="H382" s="220" t="s">
        <v>568</v>
      </c>
      <c r="I382" s="220" t="s">
        <v>22</v>
      </c>
      <c r="J382" s="216">
        <v>0</v>
      </c>
      <c r="K382" s="91" t="str">
        <f t="shared" si="213"/>
        <v>0</v>
      </c>
      <c r="L382" s="91">
        <f t="shared" si="214"/>
        <v>0</v>
      </c>
      <c r="M382" s="228"/>
    </row>
    <row r="383" s="212" customFormat="1" ht="15" spans="1:13">
      <c r="A383" s="223"/>
      <c r="B383" s="223"/>
      <c r="C383" s="91">
        <f t="shared" si="210"/>
        <v>23</v>
      </c>
      <c r="D383" s="91">
        <f t="shared" si="211"/>
        <v>23</v>
      </c>
      <c r="E383" s="216">
        <v>1</v>
      </c>
      <c r="F383" s="91" t="str">
        <f t="shared" si="212"/>
        <v>1'h0</v>
      </c>
      <c r="G383" s="216" t="s">
        <v>17</v>
      </c>
      <c r="H383" s="220" t="s">
        <v>18</v>
      </c>
      <c r="I383" s="220" t="s">
        <v>19</v>
      </c>
      <c r="J383" s="216">
        <v>0</v>
      </c>
      <c r="K383" s="91" t="str">
        <f t="shared" si="213"/>
        <v>0</v>
      </c>
      <c r="L383" s="91">
        <f t="shared" si="214"/>
        <v>0</v>
      </c>
      <c r="M383" s="228"/>
    </row>
    <row r="384" s="212" customFormat="1" ht="15" spans="1:13">
      <c r="A384" s="219"/>
      <c r="B384" s="219"/>
      <c r="C384" s="91">
        <f t="shared" si="210"/>
        <v>16</v>
      </c>
      <c r="D384" s="91">
        <f t="shared" si="211"/>
        <v>22</v>
      </c>
      <c r="E384" s="216">
        <v>7</v>
      </c>
      <c r="F384" s="91" t="str">
        <f t="shared" si="212"/>
        <v>7'h0</v>
      </c>
      <c r="G384" s="216" t="s">
        <v>20</v>
      </c>
      <c r="H384" s="220" t="s">
        <v>569</v>
      </c>
      <c r="I384" s="220" t="s">
        <v>22</v>
      </c>
      <c r="J384" s="216">
        <v>0</v>
      </c>
      <c r="K384" s="91" t="str">
        <f t="shared" si="213"/>
        <v>0</v>
      </c>
      <c r="L384" s="91">
        <f t="shared" si="214"/>
        <v>0</v>
      </c>
      <c r="M384" s="228"/>
    </row>
    <row r="385" s="212" customFormat="1" ht="15" spans="1:13">
      <c r="A385" s="219"/>
      <c r="B385" s="219"/>
      <c r="C385" s="91">
        <f t="shared" si="210"/>
        <v>15</v>
      </c>
      <c r="D385" s="91">
        <f t="shared" si="211"/>
        <v>15</v>
      </c>
      <c r="E385" s="216">
        <v>1</v>
      </c>
      <c r="F385" s="91" t="str">
        <f t="shared" si="212"/>
        <v>1'h0</v>
      </c>
      <c r="G385" s="219" t="s">
        <v>17</v>
      </c>
      <c r="H385" s="220" t="s">
        <v>18</v>
      </c>
      <c r="I385" s="220" t="s">
        <v>19</v>
      </c>
      <c r="J385" s="216">
        <v>0</v>
      </c>
      <c r="K385" s="91" t="str">
        <f t="shared" si="213"/>
        <v>0</v>
      </c>
      <c r="L385" s="91">
        <f t="shared" si="214"/>
        <v>0</v>
      </c>
      <c r="M385" s="228"/>
    </row>
    <row r="386" s="212" customFormat="1" ht="15" spans="1:13">
      <c r="A386" s="219"/>
      <c r="B386" s="219"/>
      <c r="C386" s="91">
        <f t="shared" si="210"/>
        <v>8</v>
      </c>
      <c r="D386" s="91">
        <f t="shared" si="211"/>
        <v>14</v>
      </c>
      <c r="E386" s="216">
        <v>7</v>
      </c>
      <c r="F386" s="91" t="str">
        <f t="shared" si="212"/>
        <v>7'h0</v>
      </c>
      <c r="G386" s="216" t="s">
        <v>20</v>
      </c>
      <c r="H386" s="220" t="s">
        <v>570</v>
      </c>
      <c r="I386" s="220" t="s">
        <v>22</v>
      </c>
      <c r="J386" s="216">
        <v>0</v>
      </c>
      <c r="K386" s="91" t="str">
        <f t="shared" si="213"/>
        <v>0</v>
      </c>
      <c r="L386" s="91">
        <f t="shared" si="214"/>
        <v>0</v>
      </c>
      <c r="M386" s="228"/>
    </row>
    <row r="387" s="212" customFormat="1" ht="15" spans="1:13">
      <c r="A387" s="219"/>
      <c r="B387" s="219"/>
      <c r="C387" s="91">
        <f t="shared" si="210"/>
        <v>7</v>
      </c>
      <c r="D387" s="91">
        <f t="shared" si="211"/>
        <v>7</v>
      </c>
      <c r="E387" s="216">
        <v>1</v>
      </c>
      <c r="F387" s="91" t="str">
        <f t="shared" si="212"/>
        <v>1'h0</v>
      </c>
      <c r="G387" s="216" t="s">
        <v>17</v>
      </c>
      <c r="H387" s="220" t="s">
        <v>18</v>
      </c>
      <c r="I387" s="220" t="s">
        <v>19</v>
      </c>
      <c r="J387" s="216">
        <v>0</v>
      </c>
      <c r="K387" s="91">
        <v>0</v>
      </c>
      <c r="L387" s="91">
        <f t="shared" si="214"/>
        <v>0</v>
      </c>
      <c r="M387" s="228"/>
    </row>
    <row r="388" s="212" customFormat="1" ht="15" spans="1:13">
      <c r="A388" s="219"/>
      <c r="B388" s="219"/>
      <c r="C388" s="91">
        <f>E380-32</f>
        <v>0</v>
      </c>
      <c r="D388" s="91">
        <f t="shared" si="211"/>
        <v>6</v>
      </c>
      <c r="E388" s="216">
        <v>7</v>
      </c>
      <c r="F388" s="91" t="str">
        <f t="shared" si="212"/>
        <v>7'h0</v>
      </c>
      <c r="G388" s="216" t="s">
        <v>20</v>
      </c>
      <c r="H388" s="220" t="s">
        <v>571</v>
      </c>
      <c r="I388" s="220" t="s">
        <v>22</v>
      </c>
      <c r="J388" s="216">
        <v>0</v>
      </c>
      <c r="K388" s="91">
        <v>0</v>
      </c>
      <c r="L388" s="91">
        <f t="shared" si="214"/>
        <v>0</v>
      </c>
      <c r="M388" s="228"/>
    </row>
    <row r="389" s="212" customFormat="1" ht="15" spans="1:13">
      <c r="A389" s="84" t="s">
        <v>356</v>
      </c>
      <c r="B389" s="84" t="s">
        <v>278</v>
      </c>
      <c r="C389" s="213"/>
      <c r="D389" s="213"/>
      <c r="E389" s="213">
        <f>SUM(E390:E397)</f>
        <v>32</v>
      </c>
      <c r="F389" s="221" t="str">
        <f>CONCATENATE("32'h",K389)</f>
        <v>32'h00000000</v>
      </c>
      <c r="G389" s="221"/>
      <c r="H389" s="222" t="s">
        <v>572</v>
      </c>
      <c r="I389" s="222"/>
      <c r="J389" s="213"/>
      <c r="K389" s="213" t="str">
        <f>UPPER(DEC2HEX(L389,8))</f>
        <v>00000000</v>
      </c>
      <c r="L389" s="213">
        <f>SUM(L390:L397)</f>
        <v>0</v>
      </c>
      <c r="M389" s="227" t="s">
        <v>201</v>
      </c>
    </row>
    <row r="390" s="212" customFormat="1" ht="15" spans="1:13">
      <c r="A390" s="223"/>
      <c r="B390" s="223"/>
      <c r="C390" s="91">
        <f t="shared" ref="C390:C396" si="215">D391+1</f>
        <v>31</v>
      </c>
      <c r="D390" s="91">
        <f t="shared" ref="D390:D397" si="216">C390+E390-1</f>
        <v>31</v>
      </c>
      <c r="E390" s="216">
        <v>1</v>
      </c>
      <c r="F390" s="91" t="str">
        <f t="shared" ref="F390:F397" si="217">CONCATENATE(E390,"'h",K390)</f>
        <v>1'h0</v>
      </c>
      <c r="G390" s="219" t="s">
        <v>17</v>
      </c>
      <c r="H390" s="220" t="s">
        <v>18</v>
      </c>
      <c r="I390" s="220" t="s">
        <v>19</v>
      </c>
      <c r="J390" s="216">
        <v>0</v>
      </c>
      <c r="K390" s="91" t="str">
        <f t="shared" ref="K390:K395" si="218">UPPER(DEC2HEX((J390)))</f>
        <v>0</v>
      </c>
      <c r="L390" s="91">
        <f t="shared" ref="L390:L397" si="219">J390*(2^C390)</f>
        <v>0</v>
      </c>
      <c r="M390" s="228"/>
    </row>
    <row r="391" s="212" customFormat="1" ht="15" spans="1:13">
      <c r="A391" s="223"/>
      <c r="B391" s="223"/>
      <c r="C391" s="91">
        <f t="shared" si="215"/>
        <v>24</v>
      </c>
      <c r="D391" s="91">
        <f t="shared" si="216"/>
        <v>30</v>
      </c>
      <c r="E391" s="216">
        <v>7</v>
      </c>
      <c r="F391" s="91" t="str">
        <f t="shared" si="217"/>
        <v>7'h0</v>
      </c>
      <c r="G391" s="216" t="s">
        <v>20</v>
      </c>
      <c r="H391" s="220" t="s">
        <v>573</v>
      </c>
      <c r="I391" s="220" t="s">
        <v>22</v>
      </c>
      <c r="J391" s="216">
        <v>0</v>
      </c>
      <c r="K391" s="91" t="str">
        <f t="shared" si="218"/>
        <v>0</v>
      </c>
      <c r="L391" s="91">
        <f t="shared" si="219"/>
        <v>0</v>
      </c>
      <c r="M391" s="228"/>
    </row>
    <row r="392" s="212" customFormat="1" ht="15" spans="1:13">
      <c r="A392" s="223"/>
      <c r="B392" s="223"/>
      <c r="C392" s="91">
        <f t="shared" si="215"/>
        <v>23</v>
      </c>
      <c r="D392" s="91">
        <f t="shared" si="216"/>
        <v>23</v>
      </c>
      <c r="E392" s="216">
        <v>1</v>
      </c>
      <c r="F392" s="91" t="str">
        <f t="shared" si="217"/>
        <v>1'h0</v>
      </c>
      <c r="G392" s="216" t="s">
        <v>17</v>
      </c>
      <c r="H392" s="220" t="s">
        <v>18</v>
      </c>
      <c r="I392" s="220" t="s">
        <v>19</v>
      </c>
      <c r="J392" s="216">
        <v>0</v>
      </c>
      <c r="K392" s="91" t="str">
        <f t="shared" si="218"/>
        <v>0</v>
      </c>
      <c r="L392" s="91">
        <f t="shared" si="219"/>
        <v>0</v>
      </c>
      <c r="M392" s="228"/>
    </row>
    <row r="393" s="212" customFormat="1" ht="15" spans="1:13">
      <c r="A393" s="219"/>
      <c r="B393" s="219"/>
      <c r="C393" s="91">
        <f t="shared" si="215"/>
        <v>16</v>
      </c>
      <c r="D393" s="91">
        <f t="shared" si="216"/>
        <v>22</v>
      </c>
      <c r="E393" s="216">
        <v>7</v>
      </c>
      <c r="F393" s="91" t="str">
        <f t="shared" si="217"/>
        <v>7'h0</v>
      </c>
      <c r="G393" s="216" t="s">
        <v>20</v>
      </c>
      <c r="H393" s="220" t="s">
        <v>574</v>
      </c>
      <c r="I393" s="220" t="s">
        <v>22</v>
      </c>
      <c r="J393" s="216">
        <v>0</v>
      </c>
      <c r="K393" s="91" t="str">
        <f t="shared" si="218"/>
        <v>0</v>
      </c>
      <c r="L393" s="91">
        <f t="shared" si="219"/>
        <v>0</v>
      </c>
      <c r="M393" s="228"/>
    </row>
    <row r="394" s="212" customFormat="1" ht="15" spans="1:13">
      <c r="A394" s="219"/>
      <c r="B394" s="219"/>
      <c r="C394" s="91">
        <f t="shared" si="215"/>
        <v>15</v>
      </c>
      <c r="D394" s="91">
        <f t="shared" si="216"/>
        <v>15</v>
      </c>
      <c r="E394" s="216">
        <v>1</v>
      </c>
      <c r="F394" s="91" t="str">
        <f t="shared" si="217"/>
        <v>1'h0</v>
      </c>
      <c r="G394" s="219" t="s">
        <v>17</v>
      </c>
      <c r="H394" s="220" t="s">
        <v>18</v>
      </c>
      <c r="I394" s="220" t="s">
        <v>19</v>
      </c>
      <c r="J394" s="216">
        <v>0</v>
      </c>
      <c r="K394" s="91" t="str">
        <f t="shared" si="218"/>
        <v>0</v>
      </c>
      <c r="L394" s="91">
        <f t="shared" si="219"/>
        <v>0</v>
      </c>
      <c r="M394" s="228"/>
    </row>
    <row r="395" s="212" customFormat="1" ht="15" spans="1:13">
      <c r="A395" s="219"/>
      <c r="B395" s="219"/>
      <c r="C395" s="91">
        <f t="shared" si="215"/>
        <v>8</v>
      </c>
      <c r="D395" s="91">
        <f t="shared" si="216"/>
        <v>14</v>
      </c>
      <c r="E395" s="216">
        <v>7</v>
      </c>
      <c r="F395" s="91" t="str">
        <f t="shared" si="217"/>
        <v>7'h0</v>
      </c>
      <c r="G395" s="216" t="s">
        <v>20</v>
      </c>
      <c r="H395" s="220" t="s">
        <v>575</v>
      </c>
      <c r="I395" s="220" t="s">
        <v>22</v>
      </c>
      <c r="J395" s="216">
        <v>0</v>
      </c>
      <c r="K395" s="91" t="str">
        <f t="shared" si="218"/>
        <v>0</v>
      </c>
      <c r="L395" s="91">
        <f t="shared" si="219"/>
        <v>0</v>
      </c>
      <c r="M395" s="228"/>
    </row>
    <row r="396" s="212" customFormat="1" ht="15" spans="1:13">
      <c r="A396" s="219"/>
      <c r="B396" s="219"/>
      <c r="C396" s="91">
        <f t="shared" si="215"/>
        <v>7</v>
      </c>
      <c r="D396" s="91">
        <f t="shared" si="216"/>
        <v>7</v>
      </c>
      <c r="E396" s="216">
        <v>1</v>
      </c>
      <c r="F396" s="91" t="str">
        <f t="shared" si="217"/>
        <v>1'h0</v>
      </c>
      <c r="G396" s="216" t="s">
        <v>17</v>
      </c>
      <c r="H396" s="220" t="s">
        <v>18</v>
      </c>
      <c r="I396" s="220" t="s">
        <v>19</v>
      </c>
      <c r="J396" s="216">
        <v>0</v>
      </c>
      <c r="K396" s="91">
        <v>0</v>
      </c>
      <c r="L396" s="91">
        <f t="shared" si="219"/>
        <v>0</v>
      </c>
      <c r="M396" s="228"/>
    </row>
    <row r="397" s="212" customFormat="1" ht="15" spans="1:13">
      <c r="A397" s="219"/>
      <c r="B397" s="219"/>
      <c r="C397" s="91">
        <f>E389-32</f>
        <v>0</v>
      </c>
      <c r="D397" s="91">
        <f t="shared" si="216"/>
        <v>6</v>
      </c>
      <c r="E397" s="216">
        <v>7</v>
      </c>
      <c r="F397" s="91" t="str">
        <f t="shared" si="217"/>
        <v>7'h0</v>
      </c>
      <c r="G397" s="216" t="s">
        <v>20</v>
      </c>
      <c r="H397" s="220" t="s">
        <v>576</v>
      </c>
      <c r="I397" s="220" t="s">
        <v>22</v>
      </c>
      <c r="J397" s="216">
        <v>0</v>
      </c>
      <c r="K397" s="91">
        <v>0</v>
      </c>
      <c r="L397" s="91">
        <f t="shared" si="219"/>
        <v>0</v>
      </c>
      <c r="M397" s="228"/>
    </row>
    <row r="398" s="212" customFormat="1" ht="15" spans="1:13">
      <c r="A398" s="84" t="s">
        <v>356</v>
      </c>
      <c r="B398" s="84" t="s">
        <v>284</v>
      </c>
      <c r="C398" s="213"/>
      <c r="D398" s="213"/>
      <c r="E398" s="213">
        <f>SUM(E399:E406)</f>
        <v>32</v>
      </c>
      <c r="F398" s="221" t="str">
        <f>CONCATENATE("32'h",K398)</f>
        <v>32'h00000000</v>
      </c>
      <c r="G398" s="221"/>
      <c r="H398" s="222" t="s">
        <v>577</v>
      </c>
      <c r="I398" s="222"/>
      <c r="J398" s="213"/>
      <c r="K398" s="213" t="str">
        <f>UPPER(DEC2HEX(L398,8))</f>
        <v>00000000</v>
      </c>
      <c r="L398" s="213">
        <f>SUM(L399:L406)</f>
        <v>0</v>
      </c>
      <c r="M398" s="227" t="s">
        <v>201</v>
      </c>
    </row>
    <row r="399" s="212" customFormat="1" ht="15" spans="1:13">
      <c r="A399" s="223"/>
      <c r="B399" s="223"/>
      <c r="C399" s="91">
        <f t="shared" ref="C399:C405" si="220">D400+1</f>
        <v>31</v>
      </c>
      <c r="D399" s="91">
        <f t="shared" ref="D399:D406" si="221">C399+E399-1</f>
        <v>31</v>
      </c>
      <c r="E399" s="216">
        <v>1</v>
      </c>
      <c r="F399" s="91" t="str">
        <f t="shared" ref="F399:F406" si="222">CONCATENATE(E399,"'h",K399)</f>
        <v>1'h0</v>
      </c>
      <c r="G399" s="219" t="s">
        <v>17</v>
      </c>
      <c r="H399" s="220" t="s">
        <v>18</v>
      </c>
      <c r="I399" s="220" t="s">
        <v>19</v>
      </c>
      <c r="J399" s="216">
        <v>0</v>
      </c>
      <c r="K399" s="91" t="str">
        <f t="shared" ref="K399:K404" si="223">UPPER(DEC2HEX((J399)))</f>
        <v>0</v>
      </c>
      <c r="L399" s="91">
        <f t="shared" ref="L399:L406" si="224">J399*(2^C399)</f>
        <v>0</v>
      </c>
      <c r="M399" s="228"/>
    </row>
    <row r="400" s="212" customFormat="1" ht="15" spans="1:13">
      <c r="A400" s="223"/>
      <c r="B400" s="223"/>
      <c r="C400" s="91">
        <f t="shared" si="220"/>
        <v>24</v>
      </c>
      <c r="D400" s="91">
        <f t="shared" si="221"/>
        <v>30</v>
      </c>
      <c r="E400" s="216">
        <v>7</v>
      </c>
      <c r="F400" s="91" t="str">
        <f t="shared" si="222"/>
        <v>7'h0</v>
      </c>
      <c r="G400" s="216" t="s">
        <v>20</v>
      </c>
      <c r="H400" s="220" t="s">
        <v>578</v>
      </c>
      <c r="I400" s="220" t="s">
        <v>22</v>
      </c>
      <c r="J400" s="216">
        <v>0</v>
      </c>
      <c r="K400" s="91" t="str">
        <f t="shared" si="223"/>
        <v>0</v>
      </c>
      <c r="L400" s="91">
        <f t="shared" si="224"/>
        <v>0</v>
      </c>
      <c r="M400" s="228"/>
    </row>
    <row r="401" s="212" customFormat="1" ht="15" spans="1:13">
      <c r="A401" s="223"/>
      <c r="B401" s="223"/>
      <c r="C401" s="91">
        <f t="shared" si="220"/>
        <v>23</v>
      </c>
      <c r="D401" s="91">
        <f t="shared" si="221"/>
        <v>23</v>
      </c>
      <c r="E401" s="216">
        <v>1</v>
      </c>
      <c r="F401" s="91" t="str">
        <f t="shared" si="222"/>
        <v>1'h0</v>
      </c>
      <c r="G401" s="216" t="s">
        <v>17</v>
      </c>
      <c r="H401" s="220" t="s">
        <v>18</v>
      </c>
      <c r="I401" s="220" t="s">
        <v>19</v>
      </c>
      <c r="J401" s="216">
        <v>0</v>
      </c>
      <c r="K401" s="91" t="str">
        <f t="shared" si="223"/>
        <v>0</v>
      </c>
      <c r="L401" s="91">
        <f t="shared" si="224"/>
        <v>0</v>
      </c>
      <c r="M401" s="228"/>
    </row>
    <row r="402" s="212" customFormat="1" ht="15" spans="1:13">
      <c r="A402" s="219"/>
      <c r="B402" s="219"/>
      <c r="C402" s="91">
        <f t="shared" si="220"/>
        <v>16</v>
      </c>
      <c r="D402" s="91">
        <f t="shared" si="221"/>
        <v>22</v>
      </c>
      <c r="E402" s="216">
        <v>7</v>
      </c>
      <c r="F402" s="91" t="str">
        <f t="shared" si="222"/>
        <v>7'h0</v>
      </c>
      <c r="G402" s="216" t="s">
        <v>20</v>
      </c>
      <c r="H402" s="220" t="s">
        <v>579</v>
      </c>
      <c r="I402" s="220" t="s">
        <v>22</v>
      </c>
      <c r="J402" s="216">
        <v>0</v>
      </c>
      <c r="K402" s="91" t="str">
        <f t="shared" si="223"/>
        <v>0</v>
      </c>
      <c r="L402" s="91">
        <f t="shared" si="224"/>
        <v>0</v>
      </c>
      <c r="M402" s="228"/>
    </row>
    <row r="403" s="212" customFormat="1" ht="15" spans="1:13">
      <c r="A403" s="219"/>
      <c r="B403" s="219"/>
      <c r="C403" s="91">
        <f t="shared" si="220"/>
        <v>15</v>
      </c>
      <c r="D403" s="91">
        <f t="shared" si="221"/>
        <v>15</v>
      </c>
      <c r="E403" s="216">
        <v>1</v>
      </c>
      <c r="F403" s="91" t="str">
        <f t="shared" si="222"/>
        <v>1'h0</v>
      </c>
      <c r="G403" s="219" t="s">
        <v>17</v>
      </c>
      <c r="H403" s="220" t="s">
        <v>18</v>
      </c>
      <c r="I403" s="220" t="s">
        <v>19</v>
      </c>
      <c r="J403" s="216">
        <v>0</v>
      </c>
      <c r="K403" s="91" t="str">
        <f t="shared" si="223"/>
        <v>0</v>
      </c>
      <c r="L403" s="91">
        <f t="shared" si="224"/>
        <v>0</v>
      </c>
      <c r="M403" s="228"/>
    </row>
    <row r="404" s="212" customFormat="1" ht="15" spans="1:13">
      <c r="A404" s="219"/>
      <c r="B404" s="219"/>
      <c r="C404" s="91">
        <f t="shared" si="220"/>
        <v>8</v>
      </c>
      <c r="D404" s="91">
        <f t="shared" si="221"/>
        <v>14</v>
      </c>
      <c r="E404" s="216">
        <v>7</v>
      </c>
      <c r="F404" s="91" t="str">
        <f t="shared" si="222"/>
        <v>7'h0</v>
      </c>
      <c r="G404" s="216" t="s">
        <v>20</v>
      </c>
      <c r="H404" s="220" t="s">
        <v>580</v>
      </c>
      <c r="I404" s="220" t="s">
        <v>22</v>
      </c>
      <c r="J404" s="216">
        <v>0</v>
      </c>
      <c r="K404" s="91" t="str">
        <f t="shared" si="223"/>
        <v>0</v>
      </c>
      <c r="L404" s="91">
        <f t="shared" si="224"/>
        <v>0</v>
      </c>
      <c r="M404" s="228"/>
    </row>
    <row r="405" s="212" customFormat="1" ht="15" spans="1:13">
      <c r="A405" s="219"/>
      <c r="B405" s="219"/>
      <c r="C405" s="91">
        <f t="shared" si="220"/>
        <v>7</v>
      </c>
      <c r="D405" s="91">
        <f t="shared" si="221"/>
        <v>7</v>
      </c>
      <c r="E405" s="216">
        <v>1</v>
      </c>
      <c r="F405" s="91" t="str">
        <f t="shared" si="222"/>
        <v>1'h0</v>
      </c>
      <c r="G405" s="216" t="s">
        <v>17</v>
      </c>
      <c r="H405" s="220" t="s">
        <v>18</v>
      </c>
      <c r="I405" s="220" t="s">
        <v>19</v>
      </c>
      <c r="J405" s="216">
        <v>0</v>
      </c>
      <c r="K405" s="91">
        <v>0</v>
      </c>
      <c r="L405" s="91">
        <f t="shared" si="224"/>
        <v>0</v>
      </c>
      <c r="M405" s="228"/>
    </row>
    <row r="406" s="212" customFormat="1" ht="15" spans="1:13">
      <c r="A406" s="219"/>
      <c r="B406" s="219"/>
      <c r="C406" s="91">
        <f>E398-32</f>
        <v>0</v>
      </c>
      <c r="D406" s="91">
        <f t="shared" si="221"/>
        <v>6</v>
      </c>
      <c r="E406" s="216">
        <v>7</v>
      </c>
      <c r="F406" s="91" t="str">
        <f t="shared" si="222"/>
        <v>7'h0</v>
      </c>
      <c r="G406" s="216" t="s">
        <v>20</v>
      </c>
      <c r="H406" s="220" t="s">
        <v>581</v>
      </c>
      <c r="I406" s="220" t="s">
        <v>22</v>
      </c>
      <c r="J406" s="216">
        <v>0</v>
      </c>
      <c r="K406" s="91">
        <v>0</v>
      </c>
      <c r="L406" s="91">
        <f t="shared" si="224"/>
        <v>0</v>
      </c>
      <c r="M406" s="228"/>
    </row>
    <row r="407" s="212" customFormat="1" ht="15" spans="1:13">
      <c r="A407" s="84" t="s">
        <v>356</v>
      </c>
      <c r="B407" s="84" t="s">
        <v>290</v>
      </c>
      <c r="C407" s="213"/>
      <c r="D407" s="213"/>
      <c r="E407" s="213">
        <f>SUM(E408:E415)</f>
        <v>32</v>
      </c>
      <c r="F407" s="221" t="str">
        <f>CONCATENATE("32'h",K407)</f>
        <v>32'h00000000</v>
      </c>
      <c r="G407" s="221"/>
      <c r="H407" s="222" t="s">
        <v>582</v>
      </c>
      <c r="I407" s="222"/>
      <c r="J407" s="213"/>
      <c r="K407" s="213" t="str">
        <f>UPPER(DEC2HEX(L407,8))</f>
        <v>00000000</v>
      </c>
      <c r="L407" s="213">
        <f>SUM(L408:L415)</f>
        <v>0</v>
      </c>
      <c r="M407" s="227" t="s">
        <v>201</v>
      </c>
    </row>
    <row r="408" s="212" customFormat="1" ht="15" spans="1:13">
      <c r="A408" s="223"/>
      <c r="B408" s="223"/>
      <c r="C408" s="91">
        <f t="shared" ref="C408:C414" si="225">D409+1</f>
        <v>31</v>
      </c>
      <c r="D408" s="91">
        <f t="shared" ref="D408:D415" si="226">C408+E408-1</f>
        <v>31</v>
      </c>
      <c r="E408" s="216">
        <v>1</v>
      </c>
      <c r="F408" s="91" t="str">
        <f t="shared" ref="F408:F415" si="227">CONCATENATE(E408,"'h",K408)</f>
        <v>1'h0</v>
      </c>
      <c r="G408" s="219" t="s">
        <v>17</v>
      </c>
      <c r="H408" s="220" t="s">
        <v>18</v>
      </c>
      <c r="I408" s="220" t="s">
        <v>19</v>
      </c>
      <c r="J408" s="216">
        <v>0</v>
      </c>
      <c r="K408" s="91" t="str">
        <f t="shared" ref="K408:K413" si="228">UPPER(DEC2HEX((J408)))</f>
        <v>0</v>
      </c>
      <c r="L408" s="91">
        <f t="shared" ref="L408:L415" si="229">J408*(2^C408)</f>
        <v>0</v>
      </c>
      <c r="M408" s="228"/>
    </row>
    <row r="409" s="212" customFormat="1" ht="15" spans="1:13">
      <c r="A409" s="223"/>
      <c r="B409" s="223"/>
      <c r="C409" s="91">
        <f t="shared" si="225"/>
        <v>24</v>
      </c>
      <c r="D409" s="91">
        <f t="shared" si="226"/>
        <v>30</v>
      </c>
      <c r="E409" s="216">
        <v>7</v>
      </c>
      <c r="F409" s="91" t="str">
        <f t="shared" si="227"/>
        <v>7'h0</v>
      </c>
      <c r="G409" s="216" t="s">
        <v>20</v>
      </c>
      <c r="H409" s="220" t="s">
        <v>583</v>
      </c>
      <c r="I409" s="220" t="s">
        <v>22</v>
      </c>
      <c r="J409" s="216">
        <v>0</v>
      </c>
      <c r="K409" s="91" t="str">
        <f t="shared" si="228"/>
        <v>0</v>
      </c>
      <c r="L409" s="91">
        <f t="shared" si="229"/>
        <v>0</v>
      </c>
      <c r="M409" s="228"/>
    </row>
    <row r="410" s="212" customFormat="1" ht="15" spans="1:13">
      <c r="A410" s="223"/>
      <c r="B410" s="223"/>
      <c r="C410" s="91">
        <f t="shared" si="225"/>
        <v>23</v>
      </c>
      <c r="D410" s="91">
        <f t="shared" si="226"/>
        <v>23</v>
      </c>
      <c r="E410" s="216">
        <v>1</v>
      </c>
      <c r="F410" s="91" t="str">
        <f t="shared" si="227"/>
        <v>1'h0</v>
      </c>
      <c r="G410" s="216" t="s">
        <v>17</v>
      </c>
      <c r="H410" s="220" t="s">
        <v>18</v>
      </c>
      <c r="I410" s="220" t="s">
        <v>19</v>
      </c>
      <c r="J410" s="216">
        <v>0</v>
      </c>
      <c r="K410" s="91" t="str">
        <f t="shared" si="228"/>
        <v>0</v>
      </c>
      <c r="L410" s="91">
        <f t="shared" si="229"/>
        <v>0</v>
      </c>
      <c r="M410" s="228"/>
    </row>
    <row r="411" s="212" customFormat="1" ht="15" spans="1:13">
      <c r="A411" s="219"/>
      <c r="B411" s="219"/>
      <c r="C411" s="91">
        <f t="shared" si="225"/>
        <v>16</v>
      </c>
      <c r="D411" s="91">
        <f t="shared" si="226"/>
        <v>22</v>
      </c>
      <c r="E411" s="216">
        <v>7</v>
      </c>
      <c r="F411" s="91" t="str">
        <f t="shared" si="227"/>
        <v>7'h0</v>
      </c>
      <c r="G411" s="216" t="s">
        <v>20</v>
      </c>
      <c r="H411" s="220" t="s">
        <v>584</v>
      </c>
      <c r="I411" s="220" t="s">
        <v>22</v>
      </c>
      <c r="J411" s="216">
        <v>0</v>
      </c>
      <c r="K411" s="91" t="str">
        <f t="shared" si="228"/>
        <v>0</v>
      </c>
      <c r="L411" s="91">
        <f t="shared" si="229"/>
        <v>0</v>
      </c>
      <c r="M411" s="228"/>
    </row>
    <row r="412" s="212" customFormat="1" ht="15" spans="1:13">
      <c r="A412" s="219"/>
      <c r="B412" s="219"/>
      <c r="C412" s="91">
        <f t="shared" si="225"/>
        <v>15</v>
      </c>
      <c r="D412" s="91">
        <f t="shared" si="226"/>
        <v>15</v>
      </c>
      <c r="E412" s="216">
        <v>1</v>
      </c>
      <c r="F412" s="91" t="str">
        <f t="shared" si="227"/>
        <v>1'h0</v>
      </c>
      <c r="G412" s="219" t="s">
        <v>17</v>
      </c>
      <c r="H412" s="220" t="s">
        <v>18</v>
      </c>
      <c r="I412" s="220" t="s">
        <v>19</v>
      </c>
      <c r="J412" s="216">
        <v>0</v>
      </c>
      <c r="K412" s="91" t="str">
        <f t="shared" si="228"/>
        <v>0</v>
      </c>
      <c r="L412" s="91">
        <f t="shared" si="229"/>
        <v>0</v>
      </c>
      <c r="M412" s="228"/>
    </row>
    <row r="413" s="212" customFormat="1" ht="15" spans="1:13">
      <c r="A413" s="219"/>
      <c r="B413" s="219"/>
      <c r="C413" s="91">
        <f t="shared" si="225"/>
        <v>8</v>
      </c>
      <c r="D413" s="91">
        <f t="shared" si="226"/>
        <v>14</v>
      </c>
      <c r="E413" s="216">
        <v>7</v>
      </c>
      <c r="F413" s="91" t="str">
        <f t="shared" si="227"/>
        <v>7'h0</v>
      </c>
      <c r="G413" s="216" t="s">
        <v>20</v>
      </c>
      <c r="H413" s="220" t="s">
        <v>585</v>
      </c>
      <c r="I413" s="220" t="s">
        <v>22</v>
      </c>
      <c r="J413" s="216">
        <v>0</v>
      </c>
      <c r="K413" s="91" t="str">
        <f t="shared" si="228"/>
        <v>0</v>
      </c>
      <c r="L413" s="91">
        <f t="shared" si="229"/>
        <v>0</v>
      </c>
      <c r="M413" s="228"/>
    </row>
    <row r="414" s="212" customFormat="1" ht="15" spans="1:13">
      <c r="A414" s="219"/>
      <c r="B414" s="219"/>
      <c r="C414" s="91">
        <f t="shared" si="225"/>
        <v>7</v>
      </c>
      <c r="D414" s="91">
        <f t="shared" si="226"/>
        <v>7</v>
      </c>
      <c r="E414" s="216">
        <v>1</v>
      </c>
      <c r="F414" s="91" t="str">
        <f t="shared" si="227"/>
        <v>1'h0</v>
      </c>
      <c r="G414" s="216" t="s">
        <v>17</v>
      </c>
      <c r="H414" s="220" t="s">
        <v>18</v>
      </c>
      <c r="I414" s="220" t="s">
        <v>19</v>
      </c>
      <c r="J414" s="216">
        <v>0</v>
      </c>
      <c r="K414" s="91">
        <v>0</v>
      </c>
      <c r="L414" s="91">
        <f t="shared" si="229"/>
        <v>0</v>
      </c>
      <c r="M414" s="228"/>
    </row>
    <row r="415" s="212" customFormat="1" ht="15" spans="1:13">
      <c r="A415" s="219"/>
      <c r="B415" s="219"/>
      <c r="C415" s="91">
        <f>E407-32</f>
        <v>0</v>
      </c>
      <c r="D415" s="91">
        <f t="shared" si="226"/>
        <v>6</v>
      </c>
      <c r="E415" s="216">
        <v>7</v>
      </c>
      <c r="F415" s="91" t="str">
        <f t="shared" si="227"/>
        <v>7'h0</v>
      </c>
      <c r="G415" s="216" t="s">
        <v>20</v>
      </c>
      <c r="H415" s="220" t="s">
        <v>586</v>
      </c>
      <c r="I415" s="220" t="s">
        <v>22</v>
      </c>
      <c r="J415" s="216">
        <v>0</v>
      </c>
      <c r="K415" s="91">
        <v>0</v>
      </c>
      <c r="L415" s="91">
        <f t="shared" si="229"/>
        <v>0</v>
      </c>
      <c r="M415" s="228"/>
    </row>
    <row r="416" s="212" customFormat="1" ht="15" spans="1:13">
      <c r="A416" s="84" t="s">
        <v>356</v>
      </c>
      <c r="B416" s="84" t="s">
        <v>296</v>
      </c>
      <c r="C416" s="213"/>
      <c r="D416" s="213"/>
      <c r="E416" s="213">
        <f>SUM(E417:E424)</f>
        <v>32</v>
      </c>
      <c r="F416" s="221" t="str">
        <f>CONCATENATE("32'h",K416)</f>
        <v>32'h00000000</v>
      </c>
      <c r="G416" s="221"/>
      <c r="H416" s="222" t="s">
        <v>587</v>
      </c>
      <c r="I416" s="222"/>
      <c r="J416" s="213"/>
      <c r="K416" s="213" t="str">
        <f>UPPER(DEC2HEX(L416,8))</f>
        <v>00000000</v>
      </c>
      <c r="L416" s="213">
        <f>SUM(L417:L424)</f>
        <v>0</v>
      </c>
      <c r="M416" s="227" t="s">
        <v>201</v>
      </c>
    </row>
    <row r="417" s="212" customFormat="1" ht="15" spans="1:13">
      <c r="A417" s="223"/>
      <c r="B417" s="223"/>
      <c r="C417" s="91">
        <f t="shared" ref="C417:C423" si="230">D418+1</f>
        <v>31</v>
      </c>
      <c r="D417" s="91">
        <f t="shared" ref="D417:D424" si="231">C417+E417-1</f>
        <v>31</v>
      </c>
      <c r="E417" s="216">
        <v>1</v>
      </c>
      <c r="F417" s="91" t="str">
        <f t="shared" ref="F417:F424" si="232">CONCATENATE(E417,"'h",K417)</f>
        <v>1'h0</v>
      </c>
      <c r="G417" s="219" t="s">
        <v>17</v>
      </c>
      <c r="H417" s="220" t="s">
        <v>18</v>
      </c>
      <c r="I417" s="220" t="s">
        <v>19</v>
      </c>
      <c r="J417" s="216">
        <v>0</v>
      </c>
      <c r="K417" s="91" t="str">
        <f t="shared" ref="K417:K422" si="233">UPPER(DEC2HEX((J417)))</f>
        <v>0</v>
      </c>
      <c r="L417" s="91">
        <f t="shared" ref="L417:L424" si="234">J417*(2^C417)</f>
        <v>0</v>
      </c>
      <c r="M417" s="228"/>
    </row>
    <row r="418" s="212" customFormat="1" ht="15" spans="1:13">
      <c r="A418" s="223"/>
      <c r="B418" s="223"/>
      <c r="C418" s="91">
        <f t="shared" si="230"/>
        <v>24</v>
      </c>
      <c r="D418" s="91">
        <f t="shared" si="231"/>
        <v>30</v>
      </c>
      <c r="E418" s="216">
        <v>7</v>
      </c>
      <c r="F418" s="91" t="str">
        <f t="shared" si="232"/>
        <v>7'h0</v>
      </c>
      <c r="G418" s="216" t="s">
        <v>20</v>
      </c>
      <c r="H418" s="220" t="s">
        <v>588</v>
      </c>
      <c r="I418" s="220" t="s">
        <v>22</v>
      </c>
      <c r="J418" s="216">
        <v>0</v>
      </c>
      <c r="K418" s="91" t="str">
        <f t="shared" si="233"/>
        <v>0</v>
      </c>
      <c r="L418" s="91">
        <f t="shared" si="234"/>
        <v>0</v>
      </c>
      <c r="M418" s="228"/>
    </row>
    <row r="419" s="212" customFormat="1" ht="15" spans="1:13">
      <c r="A419" s="223"/>
      <c r="B419" s="223"/>
      <c r="C419" s="91">
        <f t="shared" si="230"/>
        <v>23</v>
      </c>
      <c r="D419" s="91">
        <f t="shared" si="231"/>
        <v>23</v>
      </c>
      <c r="E419" s="216">
        <v>1</v>
      </c>
      <c r="F419" s="91" t="str">
        <f t="shared" si="232"/>
        <v>1'h0</v>
      </c>
      <c r="G419" s="216" t="s">
        <v>17</v>
      </c>
      <c r="H419" s="220" t="s">
        <v>18</v>
      </c>
      <c r="I419" s="220" t="s">
        <v>19</v>
      </c>
      <c r="J419" s="216">
        <v>0</v>
      </c>
      <c r="K419" s="91" t="str">
        <f t="shared" si="233"/>
        <v>0</v>
      </c>
      <c r="L419" s="91">
        <f t="shared" si="234"/>
        <v>0</v>
      </c>
      <c r="M419" s="228"/>
    </row>
    <row r="420" s="212" customFormat="1" ht="15" spans="1:13">
      <c r="A420" s="219"/>
      <c r="B420" s="219"/>
      <c r="C420" s="91">
        <f t="shared" si="230"/>
        <v>16</v>
      </c>
      <c r="D420" s="91">
        <f t="shared" si="231"/>
        <v>22</v>
      </c>
      <c r="E420" s="216">
        <v>7</v>
      </c>
      <c r="F420" s="91" t="str">
        <f t="shared" si="232"/>
        <v>7'h0</v>
      </c>
      <c r="G420" s="216" t="s">
        <v>20</v>
      </c>
      <c r="H420" s="220" t="s">
        <v>589</v>
      </c>
      <c r="I420" s="220" t="s">
        <v>22</v>
      </c>
      <c r="J420" s="216">
        <v>0</v>
      </c>
      <c r="K420" s="91" t="str">
        <f t="shared" si="233"/>
        <v>0</v>
      </c>
      <c r="L420" s="91">
        <f t="shared" si="234"/>
        <v>0</v>
      </c>
      <c r="M420" s="228"/>
    </row>
    <row r="421" s="212" customFormat="1" ht="15" spans="1:13">
      <c r="A421" s="219"/>
      <c r="B421" s="219"/>
      <c r="C421" s="91">
        <f t="shared" si="230"/>
        <v>15</v>
      </c>
      <c r="D421" s="91">
        <f t="shared" si="231"/>
        <v>15</v>
      </c>
      <c r="E421" s="216">
        <v>1</v>
      </c>
      <c r="F421" s="91" t="str">
        <f t="shared" si="232"/>
        <v>1'h0</v>
      </c>
      <c r="G421" s="219" t="s">
        <v>17</v>
      </c>
      <c r="H421" s="220" t="s">
        <v>18</v>
      </c>
      <c r="I421" s="220" t="s">
        <v>19</v>
      </c>
      <c r="J421" s="216">
        <v>0</v>
      </c>
      <c r="K421" s="91" t="str">
        <f t="shared" si="233"/>
        <v>0</v>
      </c>
      <c r="L421" s="91">
        <f t="shared" si="234"/>
        <v>0</v>
      </c>
      <c r="M421" s="228"/>
    </row>
    <row r="422" s="212" customFormat="1" ht="15" spans="1:13">
      <c r="A422" s="219"/>
      <c r="B422" s="219"/>
      <c r="C422" s="91">
        <f t="shared" si="230"/>
        <v>8</v>
      </c>
      <c r="D422" s="91">
        <f t="shared" si="231"/>
        <v>14</v>
      </c>
      <c r="E422" s="216">
        <v>7</v>
      </c>
      <c r="F422" s="91" t="str">
        <f t="shared" si="232"/>
        <v>7'h0</v>
      </c>
      <c r="G422" s="216" t="s">
        <v>20</v>
      </c>
      <c r="H422" s="220" t="s">
        <v>590</v>
      </c>
      <c r="I422" s="220" t="s">
        <v>22</v>
      </c>
      <c r="J422" s="216">
        <v>0</v>
      </c>
      <c r="K422" s="91" t="str">
        <f t="shared" si="233"/>
        <v>0</v>
      </c>
      <c r="L422" s="91">
        <f t="shared" si="234"/>
        <v>0</v>
      </c>
      <c r="M422" s="228"/>
    </row>
    <row r="423" s="212" customFormat="1" ht="15" spans="1:13">
      <c r="A423" s="219"/>
      <c r="B423" s="219"/>
      <c r="C423" s="91">
        <f t="shared" si="230"/>
        <v>7</v>
      </c>
      <c r="D423" s="91">
        <f t="shared" si="231"/>
        <v>7</v>
      </c>
      <c r="E423" s="216">
        <v>1</v>
      </c>
      <c r="F423" s="91" t="str">
        <f t="shared" si="232"/>
        <v>1'h0</v>
      </c>
      <c r="G423" s="216" t="s">
        <v>17</v>
      </c>
      <c r="H423" s="220" t="s">
        <v>18</v>
      </c>
      <c r="I423" s="220" t="s">
        <v>19</v>
      </c>
      <c r="J423" s="216">
        <v>0</v>
      </c>
      <c r="K423" s="91">
        <v>0</v>
      </c>
      <c r="L423" s="91">
        <f t="shared" si="234"/>
        <v>0</v>
      </c>
      <c r="M423" s="228"/>
    </row>
    <row r="424" s="212" customFormat="1" ht="15" spans="1:13">
      <c r="A424" s="219"/>
      <c r="B424" s="219"/>
      <c r="C424" s="91">
        <f>E416-32</f>
        <v>0</v>
      </c>
      <c r="D424" s="91">
        <f t="shared" si="231"/>
        <v>6</v>
      </c>
      <c r="E424" s="216">
        <v>7</v>
      </c>
      <c r="F424" s="91" t="str">
        <f t="shared" si="232"/>
        <v>7'h0</v>
      </c>
      <c r="G424" s="216" t="s">
        <v>20</v>
      </c>
      <c r="H424" s="220" t="s">
        <v>591</v>
      </c>
      <c r="I424" s="220" t="s">
        <v>22</v>
      </c>
      <c r="J424" s="216">
        <v>0</v>
      </c>
      <c r="K424" s="91">
        <v>0</v>
      </c>
      <c r="L424" s="91">
        <f t="shared" si="234"/>
        <v>0</v>
      </c>
      <c r="M424" s="228"/>
    </row>
    <row r="425" s="212" customFormat="1" ht="15" spans="1:13">
      <c r="A425" s="84" t="s">
        <v>356</v>
      </c>
      <c r="B425" s="84" t="s">
        <v>302</v>
      </c>
      <c r="C425" s="213"/>
      <c r="D425" s="213"/>
      <c r="E425" s="213">
        <f>SUM(E426:E433)</f>
        <v>32</v>
      </c>
      <c r="F425" s="221" t="str">
        <f>CONCATENATE("32'h",K425)</f>
        <v>32'h00000000</v>
      </c>
      <c r="G425" s="221"/>
      <c r="H425" s="222" t="s">
        <v>592</v>
      </c>
      <c r="I425" s="222"/>
      <c r="J425" s="213"/>
      <c r="K425" s="213" t="str">
        <f>UPPER(DEC2HEX(L425,8))</f>
        <v>00000000</v>
      </c>
      <c r="L425" s="213">
        <f>SUM(L426:L433)</f>
        <v>0</v>
      </c>
      <c r="M425" s="227" t="s">
        <v>201</v>
      </c>
    </row>
    <row r="426" s="212" customFormat="1" ht="15" spans="1:13">
      <c r="A426" s="223"/>
      <c r="B426" s="223"/>
      <c r="C426" s="91">
        <f t="shared" ref="C426:C432" si="235">D427+1</f>
        <v>31</v>
      </c>
      <c r="D426" s="91">
        <f t="shared" ref="D426:D433" si="236">C426+E426-1</f>
        <v>31</v>
      </c>
      <c r="E426" s="216">
        <v>1</v>
      </c>
      <c r="F426" s="91" t="str">
        <f t="shared" ref="F426:F433" si="237">CONCATENATE(E426,"'h",K426)</f>
        <v>1'h0</v>
      </c>
      <c r="G426" s="219" t="s">
        <v>17</v>
      </c>
      <c r="H426" s="220" t="s">
        <v>18</v>
      </c>
      <c r="I426" s="220" t="s">
        <v>19</v>
      </c>
      <c r="J426" s="216">
        <v>0</v>
      </c>
      <c r="K426" s="91" t="str">
        <f t="shared" ref="K426:K431" si="238">UPPER(DEC2HEX((J426)))</f>
        <v>0</v>
      </c>
      <c r="L426" s="91">
        <f t="shared" ref="L426:L433" si="239">J426*(2^C426)</f>
        <v>0</v>
      </c>
      <c r="M426" s="228"/>
    </row>
    <row r="427" s="212" customFormat="1" ht="15" spans="1:13">
      <c r="A427" s="223"/>
      <c r="B427" s="223"/>
      <c r="C427" s="91">
        <f t="shared" si="235"/>
        <v>24</v>
      </c>
      <c r="D427" s="91">
        <f t="shared" si="236"/>
        <v>30</v>
      </c>
      <c r="E427" s="216">
        <v>7</v>
      </c>
      <c r="F427" s="91" t="str">
        <f t="shared" si="237"/>
        <v>7'h0</v>
      </c>
      <c r="G427" s="216" t="s">
        <v>20</v>
      </c>
      <c r="H427" s="220" t="s">
        <v>593</v>
      </c>
      <c r="I427" s="220" t="s">
        <v>22</v>
      </c>
      <c r="J427" s="216">
        <v>0</v>
      </c>
      <c r="K427" s="91" t="str">
        <f t="shared" si="238"/>
        <v>0</v>
      </c>
      <c r="L427" s="91">
        <f t="shared" si="239"/>
        <v>0</v>
      </c>
      <c r="M427" s="228"/>
    </row>
    <row r="428" s="212" customFormat="1" ht="15" spans="1:13">
      <c r="A428" s="223"/>
      <c r="B428" s="223"/>
      <c r="C428" s="91">
        <f t="shared" si="235"/>
        <v>23</v>
      </c>
      <c r="D428" s="91">
        <f t="shared" si="236"/>
        <v>23</v>
      </c>
      <c r="E428" s="216">
        <v>1</v>
      </c>
      <c r="F428" s="91" t="str">
        <f t="shared" si="237"/>
        <v>1'h0</v>
      </c>
      <c r="G428" s="216" t="s">
        <v>17</v>
      </c>
      <c r="H428" s="220" t="s">
        <v>18</v>
      </c>
      <c r="I428" s="220" t="s">
        <v>19</v>
      </c>
      <c r="J428" s="216">
        <v>0</v>
      </c>
      <c r="K428" s="91" t="str">
        <f t="shared" si="238"/>
        <v>0</v>
      </c>
      <c r="L428" s="91">
        <f t="shared" si="239"/>
        <v>0</v>
      </c>
      <c r="M428" s="228"/>
    </row>
    <row r="429" s="212" customFormat="1" ht="15" spans="1:13">
      <c r="A429" s="219"/>
      <c r="B429" s="219"/>
      <c r="C429" s="91">
        <f t="shared" si="235"/>
        <v>16</v>
      </c>
      <c r="D429" s="91">
        <f t="shared" si="236"/>
        <v>22</v>
      </c>
      <c r="E429" s="216">
        <v>7</v>
      </c>
      <c r="F429" s="91" t="str">
        <f t="shared" si="237"/>
        <v>7'h0</v>
      </c>
      <c r="G429" s="216" t="s">
        <v>20</v>
      </c>
      <c r="H429" s="220" t="s">
        <v>594</v>
      </c>
      <c r="I429" s="220" t="s">
        <v>22</v>
      </c>
      <c r="J429" s="216">
        <v>0</v>
      </c>
      <c r="K429" s="91" t="str">
        <f t="shared" si="238"/>
        <v>0</v>
      </c>
      <c r="L429" s="91">
        <f t="shared" si="239"/>
        <v>0</v>
      </c>
      <c r="M429" s="228"/>
    </row>
    <row r="430" s="212" customFormat="1" ht="15" spans="1:13">
      <c r="A430" s="219"/>
      <c r="B430" s="219"/>
      <c r="C430" s="91">
        <f t="shared" si="235"/>
        <v>15</v>
      </c>
      <c r="D430" s="91">
        <f t="shared" si="236"/>
        <v>15</v>
      </c>
      <c r="E430" s="216">
        <v>1</v>
      </c>
      <c r="F430" s="91" t="str">
        <f t="shared" si="237"/>
        <v>1'h0</v>
      </c>
      <c r="G430" s="219" t="s">
        <v>17</v>
      </c>
      <c r="H430" s="220" t="s">
        <v>18</v>
      </c>
      <c r="I430" s="220" t="s">
        <v>19</v>
      </c>
      <c r="J430" s="216">
        <v>0</v>
      </c>
      <c r="K430" s="91" t="str">
        <f t="shared" si="238"/>
        <v>0</v>
      </c>
      <c r="L430" s="91">
        <f t="shared" si="239"/>
        <v>0</v>
      </c>
      <c r="M430" s="228"/>
    </row>
    <row r="431" s="212" customFormat="1" ht="15" spans="1:13">
      <c r="A431" s="219"/>
      <c r="B431" s="219"/>
      <c r="C431" s="91">
        <f t="shared" si="235"/>
        <v>8</v>
      </c>
      <c r="D431" s="91">
        <f t="shared" si="236"/>
        <v>14</v>
      </c>
      <c r="E431" s="216">
        <v>7</v>
      </c>
      <c r="F431" s="91" t="str">
        <f t="shared" si="237"/>
        <v>7'h0</v>
      </c>
      <c r="G431" s="216" t="s">
        <v>20</v>
      </c>
      <c r="H431" s="220" t="s">
        <v>595</v>
      </c>
      <c r="I431" s="220" t="s">
        <v>22</v>
      </c>
      <c r="J431" s="216">
        <v>0</v>
      </c>
      <c r="K431" s="91" t="str">
        <f t="shared" si="238"/>
        <v>0</v>
      </c>
      <c r="L431" s="91">
        <f t="shared" si="239"/>
        <v>0</v>
      </c>
      <c r="M431" s="228"/>
    </row>
    <row r="432" s="212" customFormat="1" ht="15" spans="1:13">
      <c r="A432" s="219"/>
      <c r="B432" s="219"/>
      <c r="C432" s="91">
        <f t="shared" si="235"/>
        <v>7</v>
      </c>
      <c r="D432" s="91">
        <f t="shared" si="236"/>
        <v>7</v>
      </c>
      <c r="E432" s="216">
        <v>1</v>
      </c>
      <c r="F432" s="91" t="str">
        <f t="shared" si="237"/>
        <v>1'h0</v>
      </c>
      <c r="G432" s="216" t="s">
        <v>17</v>
      </c>
      <c r="H432" s="220" t="s">
        <v>18</v>
      </c>
      <c r="I432" s="220" t="s">
        <v>19</v>
      </c>
      <c r="J432" s="216">
        <v>0</v>
      </c>
      <c r="K432" s="91">
        <v>0</v>
      </c>
      <c r="L432" s="91">
        <f t="shared" si="239"/>
        <v>0</v>
      </c>
      <c r="M432" s="228"/>
    </row>
    <row r="433" s="212" customFormat="1" ht="15" spans="1:13">
      <c r="A433" s="219"/>
      <c r="B433" s="219"/>
      <c r="C433" s="91">
        <f>E425-32</f>
        <v>0</v>
      </c>
      <c r="D433" s="91">
        <f t="shared" si="236"/>
        <v>6</v>
      </c>
      <c r="E433" s="216">
        <v>7</v>
      </c>
      <c r="F433" s="91" t="str">
        <f t="shared" si="237"/>
        <v>7'h0</v>
      </c>
      <c r="G433" s="216" t="s">
        <v>20</v>
      </c>
      <c r="H433" s="220" t="s">
        <v>596</v>
      </c>
      <c r="I433" s="220" t="s">
        <v>22</v>
      </c>
      <c r="J433" s="216">
        <v>0</v>
      </c>
      <c r="K433" s="91">
        <v>0</v>
      </c>
      <c r="L433" s="91">
        <f t="shared" si="239"/>
        <v>0</v>
      </c>
      <c r="M433" s="228"/>
    </row>
    <row r="434" s="212" customFormat="1" ht="15" spans="1:13">
      <c r="A434" s="84" t="s">
        <v>356</v>
      </c>
      <c r="B434" s="84" t="s">
        <v>308</v>
      </c>
      <c r="C434" s="213"/>
      <c r="D434" s="213"/>
      <c r="E434" s="213">
        <f>SUM(E435:E442)</f>
        <v>32</v>
      </c>
      <c r="F434" s="221" t="str">
        <f>CONCATENATE("32'h",K434)</f>
        <v>32'h00000000</v>
      </c>
      <c r="G434" s="221"/>
      <c r="H434" s="222" t="s">
        <v>597</v>
      </c>
      <c r="I434" s="222"/>
      <c r="J434" s="213"/>
      <c r="K434" s="213" t="str">
        <f>UPPER(DEC2HEX(L434,8))</f>
        <v>00000000</v>
      </c>
      <c r="L434" s="213">
        <f>SUM(L435:L442)</f>
        <v>0</v>
      </c>
      <c r="M434" s="227" t="s">
        <v>201</v>
      </c>
    </row>
    <row r="435" s="212" customFormat="1" ht="15" spans="1:13">
      <c r="A435" s="223"/>
      <c r="B435" s="223"/>
      <c r="C435" s="91">
        <f t="shared" ref="C435:C441" si="240">D436+1</f>
        <v>31</v>
      </c>
      <c r="D435" s="91">
        <f t="shared" ref="D435:D442" si="241">C435+E435-1</f>
        <v>31</v>
      </c>
      <c r="E435" s="216">
        <v>1</v>
      </c>
      <c r="F435" s="91" t="str">
        <f t="shared" ref="F435:F442" si="242">CONCATENATE(E435,"'h",K435)</f>
        <v>1'h0</v>
      </c>
      <c r="G435" s="219" t="s">
        <v>17</v>
      </c>
      <c r="H435" s="220" t="s">
        <v>18</v>
      </c>
      <c r="I435" s="220" t="s">
        <v>19</v>
      </c>
      <c r="J435" s="216">
        <v>0</v>
      </c>
      <c r="K435" s="91" t="str">
        <f t="shared" ref="K435:K440" si="243">UPPER(DEC2HEX((J435)))</f>
        <v>0</v>
      </c>
      <c r="L435" s="91">
        <f t="shared" ref="L435:L442" si="244">J435*(2^C435)</f>
        <v>0</v>
      </c>
      <c r="M435" s="228"/>
    </row>
    <row r="436" s="212" customFormat="1" ht="15" spans="1:13">
      <c r="A436" s="223"/>
      <c r="B436" s="223"/>
      <c r="C436" s="91">
        <f t="shared" si="240"/>
        <v>24</v>
      </c>
      <c r="D436" s="91">
        <f t="shared" si="241"/>
        <v>30</v>
      </c>
      <c r="E436" s="216">
        <v>7</v>
      </c>
      <c r="F436" s="91" t="str">
        <f t="shared" si="242"/>
        <v>7'h0</v>
      </c>
      <c r="G436" s="216" t="s">
        <v>20</v>
      </c>
      <c r="H436" s="220" t="s">
        <v>598</v>
      </c>
      <c r="I436" s="220" t="s">
        <v>22</v>
      </c>
      <c r="J436" s="216">
        <v>0</v>
      </c>
      <c r="K436" s="91" t="str">
        <f t="shared" si="243"/>
        <v>0</v>
      </c>
      <c r="L436" s="91">
        <f t="shared" si="244"/>
        <v>0</v>
      </c>
      <c r="M436" s="228"/>
    </row>
    <row r="437" s="212" customFormat="1" ht="15" spans="1:13">
      <c r="A437" s="223"/>
      <c r="B437" s="223"/>
      <c r="C437" s="91">
        <f t="shared" si="240"/>
        <v>23</v>
      </c>
      <c r="D437" s="91">
        <f t="shared" si="241"/>
        <v>23</v>
      </c>
      <c r="E437" s="216">
        <v>1</v>
      </c>
      <c r="F437" s="91" t="str">
        <f t="shared" si="242"/>
        <v>1'h0</v>
      </c>
      <c r="G437" s="216" t="s">
        <v>17</v>
      </c>
      <c r="H437" s="220" t="s">
        <v>18</v>
      </c>
      <c r="I437" s="220" t="s">
        <v>19</v>
      </c>
      <c r="J437" s="216">
        <v>0</v>
      </c>
      <c r="K437" s="91" t="str">
        <f t="shared" si="243"/>
        <v>0</v>
      </c>
      <c r="L437" s="91">
        <f t="shared" si="244"/>
        <v>0</v>
      </c>
      <c r="M437" s="228"/>
    </row>
    <row r="438" s="212" customFormat="1" ht="15" spans="1:13">
      <c r="A438" s="219"/>
      <c r="B438" s="219"/>
      <c r="C438" s="91">
        <f t="shared" si="240"/>
        <v>16</v>
      </c>
      <c r="D438" s="91">
        <f t="shared" si="241"/>
        <v>22</v>
      </c>
      <c r="E438" s="216">
        <v>7</v>
      </c>
      <c r="F438" s="91" t="str">
        <f t="shared" si="242"/>
        <v>7'h0</v>
      </c>
      <c r="G438" s="216" t="s">
        <v>20</v>
      </c>
      <c r="H438" s="220" t="s">
        <v>599</v>
      </c>
      <c r="I438" s="220" t="s">
        <v>22</v>
      </c>
      <c r="J438" s="216">
        <v>0</v>
      </c>
      <c r="K438" s="91" t="str">
        <f t="shared" si="243"/>
        <v>0</v>
      </c>
      <c r="L438" s="91">
        <f t="shared" si="244"/>
        <v>0</v>
      </c>
      <c r="M438" s="228"/>
    </row>
    <row r="439" s="212" customFormat="1" ht="15" spans="1:13">
      <c r="A439" s="219"/>
      <c r="B439" s="219"/>
      <c r="C439" s="91">
        <f t="shared" si="240"/>
        <v>15</v>
      </c>
      <c r="D439" s="91">
        <f t="shared" si="241"/>
        <v>15</v>
      </c>
      <c r="E439" s="216">
        <v>1</v>
      </c>
      <c r="F439" s="91" t="str">
        <f t="shared" si="242"/>
        <v>1'h0</v>
      </c>
      <c r="G439" s="219" t="s">
        <v>17</v>
      </c>
      <c r="H439" s="220" t="s">
        <v>18</v>
      </c>
      <c r="I439" s="220" t="s">
        <v>19</v>
      </c>
      <c r="J439" s="216">
        <v>0</v>
      </c>
      <c r="K439" s="91" t="str">
        <f t="shared" si="243"/>
        <v>0</v>
      </c>
      <c r="L439" s="91">
        <f t="shared" si="244"/>
        <v>0</v>
      </c>
      <c r="M439" s="228"/>
    </row>
    <row r="440" s="212" customFormat="1" ht="15" spans="1:13">
      <c r="A440" s="219"/>
      <c r="B440" s="219"/>
      <c r="C440" s="91">
        <f t="shared" si="240"/>
        <v>8</v>
      </c>
      <c r="D440" s="91">
        <f t="shared" si="241"/>
        <v>14</v>
      </c>
      <c r="E440" s="216">
        <v>7</v>
      </c>
      <c r="F440" s="91" t="str">
        <f t="shared" si="242"/>
        <v>7'h0</v>
      </c>
      <c r="G440" s="216" t="s">
        <v>20</v>
      </c>
      <c r="H440" s="220" t="s">
        <v>600</v>
      </c>
      <c r="I440" s="220" t="s">
        <v>22</v>
      </c>
      <c r="J440" s="216">
        <v>0</v>
      </c>
      <c r="K440" s="91" t="str">
        <f t="shared" si="243"/>
        <v>0</v>
      </c>
      <c r="L440" s="91">
        <f t="shared" si="244"/>
        <v>0</v>
      </c>
      <c r="M440" s="228"/>
    </row>
    <row r="441" s="212" customFormat="1" ht="15" spans="1:13">
      <c r="A441" s="219"/>
      <c r="B441" s="219"/>
      <c r="C441" s="91">
        <f t="shared" si="240"/>
        <v>7</v>
      </c>
      <c r="D441" s="91">
        <f t="shared" si="241"/>
        <v>7</v>
      </c>
      <c r="E441" s="216">
        <v>1</v>
      </c>
      <c r="F441" s="91" t="str">
        <f t="shared" si="242"/>
        <v>1'h0</v>
      </c>
      <c r="G441" s="216" t="s">
        <v>17</v>
      </c>
      <c r="H441" s="220" t="s">
        <v>18</v>
      </c>
      <c r="I441" s="220" t="s">
        <v>19</v>
      </c>
      <c r="J441" s="216">
        <v>0</v>
      </c>
      <c r="K441" s="91">
        <v>0</v>
      </c>
      <c r="L441" s="91">
        <f t="shared" si="244"/>
        <v>0</v>
      </c>
      <c r="M441" s="228"/>
    </row>
    <row r="442" s="212" customFormat="1" ht="15" spans="1:13">
      <c r="A442" s="219"/>
      <c r="B442" s="219"/>
      <c r="C442" s="91">
        <f>E434-32</f>
        <v>0</v>
      </c>
      <c r="D442" s="91">
        <f t="shared" si="241"/>
        <v>6</v>
      </c>
      <c r="E442" s="216">
        <v>7</v>
      </c>
      <c r="F442" s="91" t="str">
        <f t="shared" si="242"/>
        <v>7'h0</v>
      </c>
      <c r="G442" s="216" t="s">
        <v>20</v>
      </c>
      <c r="H442" s="220" t="s">
        <v>601</v>
      </c>
      <c r="I442" s="220" t="s">
        <v>22</v>
      </c>
      <c r="J442" s="216">
        <v>0</v>
      </c>
      <c r="K442" s="91">
        <v>0</v>
      </c>
      <c r="L442" s="91">
        <f t="shared" si="244"/>
        <v>0</v>
      </c>
      <c r="M442" s="228"/>
    </row>
    <row r="443" s="212" customFormat="1" ht="15" spans="1:13">
      <c r="A443" s="84" t="s">
        <v>356</v>
      </c>
      <c r="B443" s="84" t="s">
        <v>314</v>
      </c>
      <c r="C443" s="213"/>
      <c r="D443" s="213"/>
      <c r="E443" s="213">
        <f>SUM(E444:E451)</f>
        <v>32</v>
      </c>
      <c r="F443" s="221" t="str">
        <f>CONCATENATE("32'h",K443)</f>
        <v>32'h00000000</v>
      </c>
      <c r="G443" s="221"/>
      <c r="H443" s="222" t="s">
        <v>602</v>
      </c>
      <c r="I443" s="222"/>
      <c r="J443" s="213"/>
      <c r="K443" s="213" t="str">
        <f>UPPER(DEC2HEX(L443,8))</f>
        <v>00000000</v>
      </c>
      <c r="L443" s="213">
        <f>SUM(L444:L451)</f>
        <v>0</v>
      </c>
      <c r="M443" s="227" t="s">
        <v>201</v>
      </c>
    </row>
    <row r="444" s="212" customFormat="1" ht="15" spans="1:13">
      <c r="A444" s="223"/>
      <c r="B444" s="223"/>
      <c r="C444" s="91">
        <f t="shared" ref="C444:C450" si="245">D445+1</f>
        <v>31</v>
      </c>
      <c r="D444" s="91">
        <f t="shared" ref="D444:D451" si="246">C444+E444-1</f>
        <v>31</v>
      </c>
      <c r="E444" s="216">
        <v>1</v>
      </c>
      <c r="F444" s="91" t="str">
        <f t="shared" ref="F444:F451" si="247">CONCATENATE(E444,"'h",K444)</f>
        <v>1'h0</v>
      </c>
      <c r="G444" s="219" t="s">
        <v>17</v>
      </c>
      <c r="H444" s="220" t="s">
        <v>18</v>
      </c>
      <c r="I444" s="220" t="s">
        <v>19</v>
      </c>
      <c r="J444" s="216">
        <v>0</v>
      </c>
      <c r="K444" s="91" t="str">
        <f t="shared" ref="K444:K449" si="248">UPPER(DEC2HEX((J444)))</f>
        <v>0</v>
      </c>
      <c r="L444" s="91">
        <f t="shared" ref="L444:L451" si="249">J444*(2^C444)</f>
        <v>0</v>
      </c>
      <c r="M444" s="228"/>
    </row>
    <row r="445" s="212" customFormat="1" ht="15" spans="1:13">
      <c r="A445" s="223"/>
      <c r="B445" s="223"/>
      <c r="C445" s="91">
        <f t="shared" si="245"/>
        <v>24</v>
      </c>
      <c r="D445" s="91">
        <f t="shared" si="246"/>
        <v>30</v>
      </c>
      <c r="E445" s="216">
        <v>7</v>
      </c>
      <c r="F445" s="91" t="str">
        <f t="shared" si="247"/>
        <v>7'h0</v>
      </c>
      <c r="G445" s="216" t="s">
        <v>20</v>
      </c>
      <c r="H445" s="220" t="s">
        <v>603</v>
      </c>
      <c r="I445" s="220" t="s">
        <v>22</v>
      </c>
      <c r="J445" s="216">
        <v>0</v>
      </c>
      <c r="K445" s="91" t="str">
        <f t="shared" si="248"/>
        <v>0</v>
      </c>
      <c r="L445" s="91">
        <f t="shared" si="249"/>
        <v>0</v>
      </c>
      <c r="M445" s="228"/>
    </row>
    <row r="446" s="212" customFormat="1" ht="15" spans="1:13">
      <c r="A446" s="223"/>
      <c r="B446" s="223"/>
      <c r="C446" s="91">
        <f t="shared" si="245"/>
        <v>23</v>
      </c>
      <c r="D446" s="91">
        <f t="shared" si="246"/>
        <v>23</v>
      </c>
      <c r="E446" s="216">
        <v>1</v>
      </c>
      <c r="F446" s="91" t="str">
        <f t="shared" si="247"/>
        <v>1'h0</v>
      </c>
      <c r="G446" s="216" t="s">
        <v>17</v>
      </c>
      <c r="H446" s="220" t="s">
        <v>18</v>
      </c>
      <c r="I446" s="220" t="s">
        <v>19</v>
      </c>
      <c r="J446" s="216">
        <v>0</v>
      </c>
      <c r="K446" s="91" t="str">
        <f t="shared" si="248"/>
        <v>0</v>
      </c>
      <c r="L446" s="91">
        <f t="shared" si="249"/>
        <v>0</v>
      </c>
      <c r="M446" s="228"/>
    </row>
    <row r="447" s="212" customFormat="1" ht="15" spans="1:13">
      <c r="A447" s="219"/>
      <c r="B447" s="219"/>
      <c r="C447" s="91">
        <f t="shared" si="245"/>
        <v>16</v>
      </c>
      <c r="D447" s="91">
        <f t="shared" si="246"/>
        <v>22</v>
      </c>
      <c r="E447" s="216">
        <v>7</v>
      </c>
      <c r="F447" s="91" t="str">
        <f t="shared" si="247"/>
        <v>7'h0</v>
      </c>
      <c r="G447" s="216" t="s">
        <v>20</v>
      </c>
      <c r="H447" s="220" t="s">
        <v>604</v>
      </c>
      <c r="I447" s="220" t="s">
        <v>22</v>
      </c>
      <c r="J447" s="216">
        <v>0</v>
      </c>
      <c r="K447" s="91" t="str">
        <f t="shared" si="248"/>
        <v>0</v>
      </c>
      <c r="L447" s="91">
        <f t="shared" si="249"/>
        <v>0</v>
      </c>
      <c r="M447" s="228"/>
    </row>
    <row r="448" s="212" customFormat="1" ht="15" spans="1:13">
      <c r="A448" s="219"/>
      <c r="B448" s="219"/>
      <c r="C448" s="91">
        <f t="shared" si="245"/>
        <v>15</v>
      </c>
      <c r="D448" s="91">
        <f t="shared" si="246"/>
        <v>15</v>
      </c>
      <c r="E448" s="216">
        <v>1</v>
      </c>
      <c r="F448" s="91" t="str">
        <f t="shared" si="247"/>
        <v>1'h0</v>
      </c>
      <c r="G448" s="219" t="s">
        <v>17</v>
      </c>
      <c r="H448" s="220" t="s">
        <v>18</v>
      </c>
      <c r="I448" s="220" t="s">
        <v>19</v>
      </c>
      <c r="J448" s="216">
        <v>0</v>
      </c>
      <c r="K448" s="91" t="str">
        <f t="shared" si="248"/>
        <v>0</v>
      </c>
      <c r="L448" s="91">
        <f t="shared" si="249"/>
        <v>0</v>
      </c>
      <c r="M448" s="228"/>
    </row>
    <row r="449" s="212" customFormat="1" ht="15" spans="1:13">
      <c r="A449" s="219"/>
      <c r="B449" s="219"/>
      <c r="C449" s="91">
        <f t="shared" si="245"/>
        <v>8</v>
      </c>
      <c r="D449" s="91">
        <f t="shared" si="246"/>
        <v>14</v>
      </c>
      <c r="E449" s="216">
        <v>7</v>
      </c>
      <c r="F449" s="91" t="str">
        <f t="shared" si="247"/>
        <v>7'h0</v>
      </c>
      <c r="G449" s="216" t="s">
        <v>20</v>
      </c>
      <c r="H449" s="220" t="s">
        <v>605</v>
      </c>
      <c r="I449" s="220" t="s">
        <v>22</v>
      </c>
      <c r="J449" s="216">
        <v>0</v>
      </c>
      <c r="K449" s="91" t="str">
        <f t="shared" si="248"/>
        <v>0</v>
      </c>
      <c r="L449" s="91">
        <f t="shared" si="249"/>
        <v>0</v>
      </c>
      <c r="M449" s="228"/>
    </row>
    <row r="450" s="212" customFormat="1" ht="15" spans="1:13">
      <c r="A450" s="219"/>
      <c r="B450" s="219"/>
      <c r="C450" s="91">
        <f t="shared" si="245"/>
        <v>7</v>
      </c>
      <c r="D450" s="91">
        <f t="shared" si="246"/>
        <v>7</v>
      </c>
      <c r="E450" s="216">
        <v>1</v>
      </c>
      <c r="F450" s="91" t="str">
        <f t="shared" si="247"/>
        <v>1'h0</v>
      </c>
      <c r="G450" s="216" t="s">
        <v>17</v>
      </c>
      <c r="H450" s="220" t="s">
        <v>18</v>
      </c>
      <c r="I450" s="220" t="s">
        <v>19</v>
      </c>
      <c r="J450" s="216">
        <v>0</v>
      </c>
      <c r="K450" s="91">
        <v>0</v>
      </c>
      <c r="L450" s="91">
        <f t="shared" si="249"/>
        <v>0</v>
      </c>
      <c r="M450" s="228"/>
    </row>
    <row r="451" s="212" customFormat="1" ht="15" spans="1:13">
      <c r="A451" s="219"/>
      <c r="B451" s="219"/>
      <c r="C451" s="91">
        <f>E443-32</f>
        <v>0</v>
      </c>
      <c r="D451" s="91">
        <f t="shared" si="246"/>
        <v>6</v>
      </c>
      <c r="E451" s="216">
        <v>7</v>
      </c>
      <c r="F451" s="91" t="str">
        <f t="shared" si="247"/>
        <v>7'h0</v>
      </c>
      <c r="G451" s="216" t="s">
        <v>20</v>
      </c>
      <c r="H451" s="220" t="s">
        <v>606</v>
      </c>
      <c r="I451" s="220" t="s">
        <v>22</v>
      </c>
      <c r="J451" s="216">
        <v>0</v>
      </c>
      <c r="K451" s="91">
        <v>0</v>
      </c>
      <c r="L451" s="91">
        <f t="shared" si="249"/>
        <v>0</v>
      </c>
      <c r="M451" s="228"/>
    </row>
    <row r="452" s="212" customFormat="1" ht="15" spans="1:13">
      <c r="A452" s="84" t="s">
        <v>356</v>
      </c>
      <c r="B452" s="84" t="s">
        <v>320</v>
      </c>
      <c r="C452" s="213"/>
      <c r="D452" s="213"/>
      <c r="E452" s="213">
        <f>SUM(E453:E460)</f>
        <v>32</v>
      </c>
      <c r="F452" s="221" t="str">
        <f>CONCATENATE("32'h",K452)</f>
        <v>32'h00000000</v>
      </c>
      <c r="G452" s="221"/>
      <c r="H452" s="222" t="s">
        <v>607</v>
      </c>
      <c r="I452" s="222"/>
      <c r="J452" s="213"/>
      <c r="K452" s="213" t="str">
        <f>UPPER(DEC2HEX(L452,8))</f>
        <v>00000000</v>
      </c>
      <c r="L452" s="213">
        <f>SUM(L453:L460)</f>
        <v>0</v>
      </c>
      <c r="M452" s="227" t="s">
        <v>201</v>
      </c>
    </row>
    <row r="453" s="212" customFormat="1" ht="15" spans="1:13">
      <c r="A453" s="223"/>
      <c r="B453" s="223"/>
      <c r="C453" s="91">
        <f t="shared" ref="C453:C459" si="250">D454+1</f>
        <v>31</v>
      </c>
      <c r="D453" s="91">
        <f t="shared" ref="D453:D460" si="251">C453+E453-1</f>
        <v>31</v>
      </c>
      <c r="E453" s="216">
        <v>1</v>
      </c>
      <c r="F453" s="91" t="str">
        <f t="shared" ref="F453:F460" si="252">CONCATENATE(E453,"'h",K453)</f>
        <v>1'h0</v>
      </c>
      <c r="G453" s="219" t="s">
        <v>17</v>
      </c>
      <c r="H453" s="220" t="s">
        <v>18</v>
      </c>
      <c r="I453" s="220" t="s">
        <v>19</v>
      </c>
      <c r="J453" s="216">
        <v>0</v>
      </c>
      <c r="K453" s="91" t="str">
        <f t="shared" ref="K453:K458" si="253">UPPER(DEC2HEX((J453)))</f>
        <v>0</v>
      </c>
      <c r="L453" s="91">
        <f t="shared" ref="L453:L460" si="254">J453*(2^C453)</f>
        <v>0</v>
      </c>
      <c r="M453" s="228"/>
    </row>
    <row r="454" s="212" customFormat="1" ht="15" spans="1:13">
      <c r="A454" s="223"/>
      <c r="B454" s="223"/>
      <c r="C454" s="91">
        <f t="shared" si="250"/>
        <v>24</v>
      </c>
      <c r="D454" s="91">
        <f t="shared" si="251"/>
        <v>30</v>
      </c>
      <c r="E454" s="216">
        <v>7</v>
      </c>
      <c r="F454" s="91" t="str">
        <f t="shared" si="252"/>
        <v>7'h0</v>
      </c>
      <c r="G454" s="216" t="s">
        <v>20</v>
      </c>
      <c r="H454" s="220" t="s">
        <v>608</v>
      </c>
      <c r="I454" s="220" t="s">
        <v>22</v>
      </c>
      <c r="J454" s="216">
        <v>0</v>
      </c>
      <c r="K454" s="91" t="str">
        <f t="shared" si="253"/>
        <v>0</v>
      </c>
      <c r="L454" s="91">
        <f t="shared" si="254"/>
        <v>0</v>
      </c>
      <c r="M454" s="228"/>
    </row>
    <row r="455" s="212" customFormat="1" ht="15" spans="1:13">
      <c r="A455" s="223"/>
      <c r="B455" s="223"/>
      <c r="C455" s="91">
        <f t="shared" si="250"/>
        <v>23</v>
      </c>
      <c r="D455" s="91">
        <f t="shared" si="251"/>
        <v>23</v>
      </c>
      <c r="E455" s="216">
        <v>1</v>
      </c>
      <c r="F455" s="91" t="str">
        <f t="shared" si="252"/>
        <v>1'h0</v>
      </c>
      <c r="G455" s="216" t="s">
        <v>17</v>
      </c>
      <c r="H455" s="220" t="s">
        <v>18</v>
      </c>
      <c r="I455" s="220" t="s">
        <v>19</v>
      </c>
      <c r="J455" s="216">
        <v>0</v>
      </c>
      <c r="K455" s="91" t="str">
        <f t="shared" si="253"/>
        <v>0</v>
      </c>
      <c r="L455" s="91">
        <f t="shared" si="254"/>
        <v>0</v>
      </c>
      <c r="M455" s="228"/>
    </row>
    <row r="456" s="212" customFormat="1" ht="15" spans="1:13">
      <c r="A456" s="219"/>
      <c r="B456" s="219"/>
      <c r="C456" s="91">
        <f t="shared" si="250"/>
        <v>16</v>
      </c>
      <c r="D456" s="91">
        <f t="shared" si="251"/>
        <v>22</v>
      </c>
      <c r="E456" s="216">
        <v>7</v>
      </c>
      <c r="F456" s="91" t="str">
        <f t="shared" si="252"/>
        <v>7'h0</v>
      </c>
      <c r="G456" s="216" t="s">
        <v>20</v>
      </c>
      <c r="H456" s="220" t="s">
        <v>609</v>
      </c>
      <c r="I456" s="220" t="s">
        <v>22</v>
      </c>
      <c r="J456" s="216">
        <v>0</v>
      </c>
      <c r="K456" s="91" t="str">
        <f t="shared" si="253"/>
        <v>0</v>
      </c>
      <c r="L456" s="91">
        <f t="shared" si="254"/>
        <v>0</v>
      </c>
      <c r="M456" s="228"/>
    </row>
    <row r="457" s="212" customFormat="1" ht="15" spans="1:13">
      <c r="A457" s="219"/>
      <c r="B457" s="219"/>
      <c r="C457" s="91">
        <f t="shared" si="250"/>
        <v>15</v>
      </c>
      <c r="D457" s="91">
        <f t="shared" si="251"/>
        <v>15</v>
      </c>
      <c r="E457" s="216">
        <v>1</v>
      </c>
      <c r="F457" s="91" t="str">
        <f t="shared" si="252"/>
        <v>1'h0</v>
      </c>
      <c r="G457" s="219" t="s">
        <v>17</v>
      </c>
      <c r="H457" s="220" t="s">
        <v>18</v>
      </c>
      <c r="I457" s="220" t="s">
        <v>19</v>
      </c>
      <c r="J457" s="216">
        <v>0</v>
      </c>
      <c r="K457" s="91" t="str">
        <f t="shared" si="253"/>
        <v>0</v>
      </c>
      <c r="L457" s="91">
        <f t="shared" si="254"/>
        <v>0</v>
      </c>
      <c r="M457" s="228"/>
    </row>
    <row r="458" s="212" customFormat="1" ht="15" spans="1:13">
      <c r="A458" s="219"/>
      <c r="B458" s="219"/>
      <c r="C458" s="91">
        <f t="shared" si="250"/>
        <v>8</v>
      </c>
      <c r="D458" s="91">
        <f t="shared" si="251"/>
        <v>14</v>
      </c>
      <c r="E458" s="216">
        <v>7</v>
      </c>
      <c r="F458" s="91" t="str">
        <f t="shared" si="252"/>
        <v>7'h0</v>
      </c>
      <c r="G458" s="216" t="s">
        <v>20</v>
      </c>
      <c r="H458" s="220" t="s">
        <v>610</v>
      </c>
      <c r="I458" s="220" t="s">
        <v>22</v>
      </c>
      <c r="J458" s="216">
        <v>0</v>
      </c>
      <c r="K458" s="91" t="str">
        <f t="shared" si="253"/>
        <v>0</v>
      </c>
      <c r="L458" s="91">
        <f t="shared" si="254"/>
        <v>0</v>
      </c>
      <c r="M458" s="228"/>
    </row>
    <row r="459" s="212" customFormat="1" ht="15" spans="1:13">
      <c r="A459" s="219"/>
      <c r="B459" s="219"/>
      <c r="C459" s="91">
        <f t="shared" si="250"/>
        <v>7</v>
      </c>
      <c r="D459" s="91">
        <f t="shared" si="251"/>
        <v>7</v>
      </c>
      <c r="E459" s="216">
        <v>1</v>
      </c>
      <c r="F459" s="91" t="str">
        <f t="shared" si="252"/>
        <v>1'h0</v>
      </c>
      <c r="G459" s="216" t="s">
        <v>17</v>
      </c>
      <c r="H459" s="220" t="s">
        <v>18</v>
      </c>
      <c r="I459" s="220" t="s">
        <v>19</v>
      </c>
      <c r="J459" s="216">
        <v>0</v>
      </c>
      <c r="K459" s="91">
        <v>0</v>
      </c>
      <c r="L459" s="91">
        <f t="shared" si="254"/>
        <v>0</v>
      </c>
      <c r="M459" s="228"/>
    </row>
    <row r="460" s="212" customFormat="1" ht="15" spans="1:13">
      <c r="A460" s="219"/>
      <c r="B460" s="219"/>
      <c r="C460" s="91">
        <f>E452-32</f>
        <v>0</v>
      </c>
      <c r="D460" s="91">
        <f t="shared" si="251"/>
        <v>6</v>
      </c>
      <c r="E460" s="216">
        <v>7</v>
      </c>
      <c r="F460" s="91" t="str">
        <f t="shared" si="252"/>
        <v>7'h0</v>
      </c>
      <c r="G460" s="216" t="s">
        <v>20</v>
      </c>
      <c r="H460" s="220" t="s">
        <v>611</v>
      </c>
      <c r="I460" s="220" t="s">
        <v>22</v>
      </c>
      <c r="J460" s="216">
        <v>0</v>
      </c>
      <c r="K460" s="91">
        <v>0</v>
      </c>
      <c r="L460" s="91">
        <f t="shared" si="254"/>
        <v>0</v>
      </c>
      <c r="M460" s="228"/>
    </row>
    <row r="461" s="212" customFormat="1" ht="15" spans="1:13">
      <c r="A461" s="84" t="s">
        <v>356</v>
      </c>
      <c r="B461" s="84" t="s">
        <v>326</v>
      </c>
      <c r="C461" s="213"/>
      <c r="D461" s="213"/>
      <c r="E461" s="213">
        <f>SUM(E462:E469)</f>
        <v>32</v>
      </c>
      <c r="F461" s="221" t="str">
        <f>CONCATENATE("32'h",K461)</f>
        <v>32'h00000000</v>
      </c>
      <c r="G461" s="221"/>
      <c r="H461" s="222" t="s">
        <v>612</v>
      </c>
      <c r="I461" s="222"/>
      <c r="J461" s="213"/>
      <c r="K461" s="213" t="str">
        <f>UPPER(DEC2HEX(L461,8))</f>
        <v>00000000</v>
      </c>
      <c r="L461" s="213">
        <f>SUM(L462:L469)</f>
        <v>0</v>
      </c>
      <c r="M461" s="227" t="s">
        <v>201</v>
      </c>
    </row>
    <row r="462" s="212" customFormat="1" ht="15" spans="1:13">
      <c r="A462" s="223"/>
      <c r="B462" s="223"/>
      <c r="C462" s="91">
        <f t="shared" ref="C462:C468" si="255">D463+1</f>
        <v>31</v>
      </c>
      <c r="D462" s="91">
        <f t="shared" ref="D462:D469" si="256">C462+E462-1</f>
        <v>31</v>
      </c>
      <c r="E462" s="216">
        <v>1</v>
      </c>
      <c r="F462" s="91" t="str">
        <f t="shared" ref="F462:F469" si="257">CONCATENATE(E462,"'h",K462)</f>
        <v>1'h0</v>
      </c>
      <c r="G462" s="219" t="s">
        <v>17</v>
      </c>
      <c r="H462" s="220" t="s">
        <v>18</v>
      </c>
      <c r="I462" s="220" t="s">
        <v>19</v>
      </c>
      <c r="J462" s="216">
        <v>0</v>
      </c>
      <c r="K462" s="91" t="str">
        <f t="shared" ref="K462:K467" si="258">UPPER(DEC2HEX((J462)))</f>
        <v>0</v>
      </c>
      <c r="L462" s="91">
        <f t="shared" ref="L462:L469" si="259">J462*(2^C462)</f>
        <v>0</v>
      </c>
      <c r="M462" s="228"/>
    </row>
    <row r="463" s="212" customFormat="1" ht="15" spans="1:13">
      <c r="A463" s="223"/>
      <c r="B463" s="223"/>
      <c r="C463" s="91">
        <f t="shared" si="255"/>
        <v>24</v>
      </c>
      <c r="D463" s="91">
        <f t="shared" si="256"/>
        <v>30</v>
      </c>
      <c r="E463" s="216">
        <v>7</v>
      </c>
      <c r="F463" s="91" t="str">
        <f t="shared" si="257"/>
        <v>7'h0</v>
      </c>
      <c r="G463" s="216" t="s">
        <v>20</v>
      </c>
      <c r="H463" s="220" t="s">
        <v>613</v>
      </c>
      <c r="I463" s="220" t="s">
        <v>22</v>
      </c>
      <c r="J463" s="216">
        <v>0</v>
      </c>
      <c r="K463" s="91" t="str">
        <f t="shared" si="258"/>
        <v>0</v>
      </c>
      <c r="L463" s="91">
        <f t="shared" si="259"/>
        <v>0</v>
      </c>
      <c r="M463" s="228"/>
    </row>
    <row r="464" s="212" customFormat="1" ht="15" spans="1:13">
      <c r="A464" s="223"/>
      <c r="B464" s="223"/>
      <c r="C464" s="91">
        <f t="shared" si="255"/>
        <v>23</v>
      </c>
      <c r="D464" s="91">
        <f t="shared" si="256"/>
        <v>23</v>
      </c>
      <c r="E464" s="216">
        <v>1</v>
      </c>
      <c r="F464" s="91" t="str">
        <f t="shared" si="257"/>
        <v>1'h0</v>
      </c>
      <c r="G464" s="216" t="s">
        <v>17</v>
      </c>
      <c r="H464" s="220" t="s">
        <v>18</v>
      </c>
      <c r="I464" s="220" t="s">
        <v>19</v>
      </c>
      <c r="J464" s="216">
        <v>0</v>
      </c>
      <c r="K464" s="91" t="str">
        <f t="shared" si="258"/>
        <v>0</v>
      </c>
      <c r="L464" s="91">
        <f t="shared" si="259"/>
        <v>0</v>
      </c>
      <c r="M464" s="228"/>
    </row>
    <row r="465" s="212" customFormat="1" ht="15" spans="1:13">
      <c r="A465" s="219"/>
      <c r="B465" s="219"/>
      <c r="C465" s="91">
        <f t="shared" si="255"/>
        <v>16</v>
      </c>
      <c r="D465" s="91">
        <f t="shared" si="256"/>
        <v>22</v>
      </c>
      <c r="E465" s="216">
        <v>7</v>
      </c>
      <c r="F465" s="91" t="str">
        <f t="shared" si="257"/>
        <v>7'h0</v>
      </c>
      <c r="G465" s="216" t="s">
        <v>20</v>
      </c>
      <c r="H465" s="220" t="s">
        <v>614</v>
      </c>
      <c r="I465" s="220" t="s">
        <v>22</v>
      </c>
      <c r="J465" s="216">
        <v>0</v>
      </c>
      <c r="K465" s="91" t="str">
        <f t="shared" si="258"/>
        <v>0</v>
      </c>
      <c r="L465" s="91">
        <f t="shared" si="259"/>
        <v>0</v>
      </c>
      <c r="M465" s="228"/>
    </row>
    <row r="466" s="212" customFormat="1" ht="15" spans="1:13">
      <c r="A466" s="219"/>
      <c r="B466" s="219"/>
      <c r="C466" s="91">
        <f t="shared" si="255"/>
        <v>15</v>
      </c>
      <c r="D466" s="91">
        <f t="shared" si="256"/>
        <v>15</v>
      </c>
      <c r="E466" s="216">
        <v>1</v>
      </c>
      <c r="F466" s="91" t="str">
        <f t="shared" si="257"/>
        <v>1'h0</v>
      </c>
      <c r="G466" s="219" t="s">
        <v>17</v>
      </c>
      <c r="H466" s="220" t="s">
        <v>18</v>
      </c>
      <c r="I466" s="220" t="s">
        <v>19</v>
      </c>
      <c r="J466" s="216">
        <v>0</v>
      </c>
      <c r="K466" s="91" t="str">
        <f t="shared" si="258"/>
        <v>0</v>
      </c>
      <c r="L466" s="91">
        <f t="shared" si="259"/>
        <v>0</v>
      </c>
      <c r="M466" s="228"/>
    </row>
    <row r="467" s="212" customFormat="1" ht="15" spans="1:13">
      <c r="A467" s="219"/>
      <c r="B467" s="219"/>
      <c r="C467" s="91">
        <f t="shared" si="255"/>
        <v>8</v>
      </c>
      <c r="D467" s="91">
        <f t="shared" si="256"/>
        <v>14</v>
      </c>
      <c r="E467" s="216">
        <v>7</v>
      </c>
      <c r="F467" s="91" t="str">
        <f t="shared" si="257"/>
        <v>7'h0</v>
      </c>
      <c r="G467" s="216" t="s">
        <v>20</v>
      </c>
      <c r="H467" s="220" t="s">
        <v>615</v>
      </c>
      <c r="I467" s="220" t="s">
        <v>22</v>
      </c>
      <c r="J467" s="216">
        <v>0</v>
      </c>
      <c r="K467" s="91" t="str">
        <f t="shared" si="258"/>
        <v>0</v>
      </c>
      <c r="L467" s="91">
        <f t="shared" si="259"/>
        <v>0</v>
      </c>
      <c r="M467" s="228"/>
    </row>
    <row r="468" s="212" customFormat="1" ht="15" spans="1:13">
      <c r="A468" s="219"/>
      <c r="B468" s="219"/>
      <c r="C468" s="91">
        <f t="shared" si="255"/>
        <v>7</v>
      </c>
      <c r="D468" s="91">
        <f t="shared" si="256"/>
        <v>7</v>
      </c>
      <c r="E468" s="216">
        <v>1</v>
      </c>
      <c r="F468" s="91" t="str">
        <f t="shared" si="257"/>
        <v>1'h0</v>
      </c>
      <c r="G468" s="216" t="s">
        <v>17</v>
      </c>
      <c r="H468" s="220" t="s">
        <v>18</v>
      </c>
      <c r="I468" s="220" t="s">
        <v>19</v>
      </c>
      <c r="J468" s="216">
        <v>0</v>
      </c>
      <c r="K468" s="91">
        <v>0</v>
      </c>
      <c r="L468" s="91">
        <f t="shared" si="259"/>
        <v>0</v>
      </c>
      <c r="M468" s="228"/>
    </row>
    <row r="469" s="212" customFormat="1" ht="15" spans="1:13">
      <c r="A469" s="219"/>
      <c r="B469" s="219"/>
      <c r="C469" s="91">
        <f>E461-32</f>
        <v>0</v>
      </c>
      <c r="D469" s="91">
        <f t="shared" si="256"/>
        <v>6</v>
      </c>
      <c r="E469" s="216">
        <v>7</v>
      </c>
      <c r="F469" s="91" t="str">
        <f t="shared" si="257"/>
        <v>7'h0</v>
      </c>
      <c r="G469" s="216" t="s">
        <v>20</v>
      </c>
      <c r="H469" s="220" t="s">
        <v>616</v>
      </c>
      <c r="I469" s="220" t="s">
        <v>22</v>
      </c>
      <c r="J469" s="216">
        <v>0</v>
      </c>
      <c r="K469" s="91">
        <v>0</v>
      </c>
      <c r="L469" s="91">
        <f t="shared" si="259"/>
        <v>0</v>
      </c>
      <c r="M469" s="228"/>
    </row>
    <row r="470" s="212" customFormat="1" ht="15" spans="1:13">
      <c r="A470" s="84" t="s">
        <v>356</v>
      </c>
      <c r="B470" s="84" t="s">
        <v>332</v>
      </c>
      <c r="C470" s="213"/>
      <c r="D470" s="213"/>
      <c r="E470" s="213">
        <f>SUM(E471:E478)</f>
        <v>32</v>
      </c>
      <c r="F470" s="221" t="str">
        <f>CONCATENATE("32'h",K470)</f>
        <v>32'h00000000</v>
      </c>
      <c r="G470" s="221"/>
      <c r="H470" s="222" t="s">
        <v>617</v>
      </c>
      <c r="I470" s="222"/>
      <c r="J470" s="213"/>
      <c r="K470" s="213" t="str">
        <f>UPPER(DEC2HEX(L470,8))</f>
        <v>00000000</v>
      </c>
      <c r="L470" s="213">
        <f>SUM(L471:L478)</f>
        <v>0</v>
      </c>
      <c r="M470" s="227" t="s">
        <v>201</v>
      </c>
    </row>
    <row r="471" s="212" customFormat="1" ht="15" spans="1:13">
      <c r="A471" s="223"/>
      <c r="B471" s="223"/>
      <c r="C471" s="91">
        <f t="shared" ref="C471:C477" si="260">D472+1</f>
        <v>31</v>
      </c>
      <c r="D471" s="91">
        <f t="shared" ref="D471:D478" si="261">C471+E471-1</f>
        <v>31</v>
      </c>
      <c r="E471" s="216">
        <v>1</v>
      </c>
      <c r="F471" s="91" t="str">
        <f t="shared" ref="F471:F478" si="262">CONCATENATE(E471,"'h",K471)</f>
        <v>1'h0</v>
      </c>
      <c r="G471" s="219" t="s">
        <v>17</v>
      </c>
      <c r="H471" s="220" t="s">
        <v>18</v>
      </c>
      <c r="I471" s="220" t="s">
        <v>19</v>
      </c>
      <c r="J471" s="216">
        <v>0</v>
      </c>
      <c r="K471" s="91" t="str">
        <f t="shared" ref="K471:K476" si="263">UPPER(DEC2HEX((J471)))</f>
        <v>0</v>
      </c>
      <c r="L471" s="91">
        <f t="shared" ref="L471:L478" si="264">J471*(2^C471)</f>
        <v>0</v>
      </c>
      <c r="M471" s="228"/>
    </row>
    <row r="472" s="212" customFormat="1" ht="15" spans="1:13">
      <c r="A472" s="223"/>
      <c r="B472" s="223"/>
      <c r="C472" s="91">
        <f t="shared" si="260"/>
        <v>24</v>
      </c>
      <c r="D472" s="91">
        <f t="shared" si="261"/>
        <v>30</v>
      </c>
      <c r="E472" s="216">
        <v>7</v>
      </c>
      <c r="F472" s="91" t="str">
        <f t="shared" si="262"/>
        <v>7'h0</v>
      </c>
      <c r="G472" s="216" t="s">
        <v>20</v>
      </c>
      <c r="H472" s="220" t="s">
        <v>618</v>
      </c>
      <c r="I472" s="220" t="s">
        <v>22</v>
      </c>
      <c r="J472" s="216">
        <v>0</v>
      </c>
      <c r="K472" s="91" t="str">
        <f t="shared" si="263"/>
        <v>0</v>
      </c>
      <c r="L472" s="91">
        <f t="shared" si="264"/>
        <v>0</v>
      </c>
      <c r="M472" s="228"/>
    </row>
    <row r="473" s="212" customFormat="1" ht="15" spans="1:13">
      <c r="A473" s="223"/>
      <c r="B473" s="223"/>
      <c r="C473" s="91">
        <f t="shared" si="260"/>
        <v>23</v>
      </c>
      <c r="D473" s="91">
        <f t="shared" si="261"/>
        <v>23</v>
      </c>
      <c r="E473" s="216">
        <v>1</v>
      </c>
      <c r="F473" s="91" t="str">
        <f t="shared" si="262"/>
        <v>1'h0</v>
      </c>
      <c r="G473" s="216" t="s">
        <v>17</v>
      </c>
      <c r="H473" s="220" t="s">
        <v>18</v>
      </c>
      <c r="I473" s="220" t="s">
        <v>19</v>
      </c>
      <c r="J473" s="216">
        <v>0</v>
      </c>
      <c r="K473" s="91" t="str">
        <f t="shared" si="263"/>
        <v>0</v>
      </c>
      <c r="L473" s="91">
        <f t="shared" si="264"/>
        <v>0</v>
      </c>
      <c r="M473" s="228"/>
    </row>
    <row r="474" s="212" customFormat="1" ht="15" spans="1:13">
      <c r="A474" s="219"/>
      <c r="B474" s="219"/>
      <c r="C474" s="91">
        <f t="shared" si="260"/>
        <v>16</v>
      </c>
      <c r="D474" s="91">
        <f t="shared" si="261"/>
        <v>22</v>
      </c>
      <c r="E474" s="216">
        <v>7</v>
      </c>
      <c r="F474" s="91" t="str">
        <f t="shared" si="262"/>
        <v>7'h0</v>
      </c>
      <c r="G474" s="216" t="s">
        <v>20</v>
      </c>
      <c r="H474" s="220" t="s">
        <v>619</v>
      </c>
      <c r="I474" s="220" t="s">
        <v>22</v>
      </c>
      <c r="J474" s="216">
        <v>0</v>
      </c>
      <c r="K474" s="91" t="str">
        <f t="shared" si="263"/>
        <v>0</v>
      </c>
      <c r="L474" s="91">
        <f t="shared" si="264"/>
        <v>0</v>
      </c>
      <c r="M474" s="228"/>
    </row>
    <row r="475" s="212" customFormat="1" ht="15" spans="1:13">
      <c r="A475" s="219"/>
      <c r="B475" s="219"/>
      <c r="C475" s="91">
        <f t="shared" si="260"/>
        <v>15</v>
      </c>
      <c r="D475" s="91">
        <f t="shared" si="261"/>
        <v>15</v>
      </c>
      <c r="E475" s="216">
        <v>1</v>
      </c>
      <c r="F475" s="91" t="str">
        <f t="shared" si="262"/>
        <v>1'h0</v>
      </c>
      <c r="G475" s="219" t="s">
        <v>17</v>
      </c>
      <c r="H475" s="220" t="s">
        <v>18</v>
      </c>
      <c r="I475" s="220" t="s">
        <v>19</v>
      </c>
      <c r="J475" s="216">
        <v>0</v>
      </c>
      <c r="K475" s="91" t="str">
        <f t="shared" si="263"/>
        <v>0</v>
      </c>
      <c r="L475" s="91">
        <f t="shared" si="264"/>
        <v>0</v>
      </c>
      <c r="M475" s="228"/>
    </row>
    <row r="476" s="212" customFormat="1" ht="15" spans="1:13">
      <c r="A476" s="219"/>
      <c r="B476" s="219"/>
      <c r="C476" s="91">
        <f t="shared" si="260"/>
        <v>8</v>
      </c>
      <c r="D476" s="91">
        <f t="shared" si="261"/>
        <v>14</v>
      </c>
      <c r="E476" s="216">
        <v>7</v>
      </c>
      <c r="F476" s="91" t="str">
        <f t="shared" si="262"/>
        <v>7'h0</v>
      </c>
      <c r="G476" s="216" t="s">
        <v>20</v>
      </c>
      <c r="H476" s="220" t="s">
        <v>620</v>
      </c>
      <c r="I476" s="220" t="s">
        <v>22</v>
      </c>
      <c r="J476" s="216">
        <v>0</v>
      </c>
      <c r="K476" s="91" t="str">
        <f t="shared" si="263"/>
        <v>0</v>
      </c>
      <c r="L476" s="91">
        <f t="shared" si="264"/>
        <v>0</v>
      </c>
      <c r="M476" s="228"/>
    </row>
    <row r="477" s="212" customFormat="1" ht="15" spans="1:13">
      <c r="A477" s="219"/>
      <c r="B477" s="219"/>
      <c r="C477" s="91">
        <f t="shared" si="260"/>
        <v>7</v>
      </c>
      <c r="D477" s="91">
        <f t="shared" si="261"/>
        <v>7</v>
      </c>
      <c r="E477" s="216">
        <v>1</v>
      </c>
      <c r="F477" s="91" t="str">
        <f t="shared" si="262"/>
        <v>1'h0</v>
      </c>
      <c r="G477" s="216" t="s">
        <v>17</v>
      </c>
      <c r="H477" s="220" t="s">
        <v>18</v>
      </c>
      <c r="I477" s="220" t="s">
        <v>19</v>
      </c>
      <c r="J477" s="216">
        <v>0</v>
      </c>
      <c r="K477" s="91">
        <v>0</v>
      </c>
      <c r="L477" s="91">
        <f t="shared" si="264"/>
        <v>0</v>
      </c>
      <c r="M477" s="228"/>
    </row>
    <row r="478" s="212" customFormat="1" ht="15" spans="1:13">
      <c r="A478" s="219"/>
      <c r="B478" s="219"/>
      <c r="C478" s="91">
        <f>E470-32</f>
        <v>0</v>
      </c>
      <c r="D478" s="91">
        <f t="shared" si="261"/>
        <v>6</v>
      </c>
      <c r="E478" s="216">
        <v>7</v>
      </c>
      <c r="F478" s="91" t="str">
        <f t="shared" si="262"/>
        <v>7'h0</v>
      </c>
      <c r="G478" s="216" t="s">
        <v>20</v>
      </c>
      <c r="H478" s="220" t="s">
        <v>621</v>
      </c>
      <c r="I478" s="220" t="s">
        <v>22</v>
      </c>
      <c r="J478" s="216">
        <v>0</v>
      </c>
      <c r="K478" s="91">
        <v>0</v>
      </c>
      <c r="L478" s="91">
        <f t="shared" si="264"/>
        <v>0</v>
      </c>
      <c r="M478" s="228"/>
    </row>
    <row r="479" ht="15" spans="1:14">
      <c r="A479" s="84" t="s">
        <v>356</v>
      </c>
      <c r="B479" s="84" t="s">
        <v>338</v>
      </c>
      <c r="C479" s="213"/>
      <c r="D479" s="213"/>
      <c r="E479" s="213">
        <f>SUM(E480:E487)</f>
        <v>32</v>
      </c>
      <c r="F479" s="221" t="str">
        <f>CONCATENATE("32'h",K479)</f>
        <v>32'h00000000</v>
      </c>
      <c r="G479" s="221"/>
      <c r="H479" s="222" t="s">
        <v>622</v>
      </c>
      <c r="I479" s="222"/>
      <c r="J479" s="213"/>
      <c r="K479" s="213" t="str">
        <f>UPPER(DEC2HEX(L479,8))</f>
        <v>00000000</v>
      </c>
      <c r="L479" s="213">
        <f>SUM(L480:L487)</f>
        <v>0</v>
      </c>
      <c r="M479" s="227" t="s">
        <v>201</v>
      </c>
      <c r="N479" s="212"/>
    </row>
    <row r="480" ht="15" spans="1:14">
      <c r="A480" s="223"/>
      <c r="B480" s="223"/>
      <c r="C480" s="91">
        <f t="shared" ref="C480:C486" si="265">D481+1</f>
        <v>31</v>
      </c>
      <c r="D480" s="91">
        <f t="shared" ref="D480:D487" si="266">C480+E480-1</f>
        <v>31</v>
      </c>
      <c r="E480" s="216">
        <v>1</v>
      </c>
      <c r="F480" s="91" t="str">
        <f t="shared" ref="F480:F487" si="267">CONCATENATE(E480,"'h",K480)</f>
        <v>1'h0</v>
      </c>
      <c r="G480" s="219" t="s">
        <v>17</v>
      </c>
      <c r="H480" s="220" t="s">
        <v>18</v>
      </c>
      <c r="I480" s="220" t="s">
        <v>19</v>
      </c>
      <c r="J480" s="216">
        <v>0</v>
      </c>
      <c r="K480" s="91" t="str">
        <f t="shared" ref="K480:K485" si="268">UPPER(DEC2HEX((J480)))</f>
        <v>0</v>
      </c>
      <c r="L480" s="91">
        <f t="shared" ref="L480:L487" si="269">J480*(2^C480)</f>
        <v>0</v>
      </c>
      <c r="M480" s="228"/>
      <c r="N480" s="212"/>
    </row>
    <row r="481" ht="15" spans="1:14">
      <c r="A481" s="223"/>
      <c r="B481" s="223"/>
      <c r="C481" s="91">
        <f t="shared" si="265"/>
        <v>24</v>
      </c>
      <c r="D481" s="91">
        <f t="shared" si="266"/>
        <v>30</v>
      </c>
      <c r="E481" s="216">
        <v>7</v>
      </c>
      <c r="F481" s="91" t="str">
        <f t="shared" si="267"/>
        <v>7'h0</v>
      </c>
      <c r="G481" s="216" t="s">
        <v>20</v>
      </c>
      <c r="H481" s="220" t="s">
        <v>623</v>
      </c>
      <c r="I481" s="220" t="s">
        <v>22</v>
      </c>
      <c r="J481" s="216">
        <v>0</v>
      </c>
      <c r="K481" s="91" t="str">
        <f t="shared" si="268"/>
        <v>0</v>
      </c>
      <c r="L481" s="91">
        <f t="shared" si="269"/>
        <v>0</v>
      </c>
      <c r="M481" s="228"/>
      <c r="N481" s="212"/>
    </row>
    <row r="482" ht="15" spans="1:14">
      <c r="A482" s="223"/>
      <c r="B482" s="223"/>
      <c r="C482" s="91">
        <f t="shared" si="265"/>
        <v>23</v>
      </c>
      <c r="D482" s="91">
        <f t="shared" si="266"/>
        <v>23</v>
      </c>
      <c r="E482" s="216">
        <v>1</v>
      </c>
      <c r="F482" s="91" t="str">
        <f t="shared" si="267"/>
        <v>1'h0</v>
      </c>
      <c r="G482" s="216" t="s">
        <v>17</v>
      </c>
      <c r="H482" s="220" t="s">
        <v>18</v>
      </c>
      <c r="I482" s="220" t="s">
        <v>19</v>
      </c>
      <c r="J482" s="216">
        <v>0</v>
      </c>
      <c r="K482" s="91" t="str">
        <f t="shared" si="268"/>
        <v>0</v>
      </c>
      <c r="L482" s="91">
        <f t="shared" si="269"/>
        <v>0</v>
      </c>
      <c r="M482" s="228"/>
      <c r="N482" s="212"/>
    </row>
    <row r="483" ht="15" spans="1:14">
      <c r="A483" s="219"/>
      <c r="B483" s="219"/>
      <c r="C483" s="91">
        <f t="shared" si="265"/>
        <v>16</v>
      </c>
      <c r="D483" s="91">
        <f t="shared" si="266"/>
        <v>22</v>
      </c>
      <c r="E483" s="216">
        <v>7</v>
      </c>
      <c r="F483" s="91" t="str">
        <f t="shared" si="267"/>
        <v>7'h0</v>
      </c>
      <c r="G483" s="216" t="s">
        <v>20</v>
      </c>
      <c r="H483" s="220" t="s">
        <v>624</v>
      </c>
      <c r="I483" s="220" t="s">
        <v>22</v>
      </c>
      <c r="J483" s="216">
        <v>0</v>
      </c>
      <c r="K483" s="91" t="str">
        <f t="shared" si="268"/>
        <v>0</v>
      </c>
      <c r="L483" s="91">
        <f t="shared" si="269"/>
        <v>0</v>
      </c>
      <c r="M483" s="228"/>
      <c r="N483" s="212"/>
    </row>
    <row r="484" ht="15" spans="1:14">
      <c r="A484" s="219"/>
      <c r="B484" s="219"/>
      <c r="C484" s="91">
        <f t="shared" si="265"/>
        <v>15</v>
      </c>
      <c r="D484" s="91">
        <f t="shared" si="266"/>
        <v>15</v>
      </c>
      <c r="E484" s="216">
        <v>1</v>
      </c>
      <c r="F484" s="91" t="str">
        <f t="shared" si="267"/>
        <v>1'h0</v>
      </c>
      <c r="G484" s="219" t="s">
        <v>17</v>
      </c>
      <c r="H484" s="220" t="s">
        <v>18</v>
      </c>
      <c r="I484" s="220" t="s">
        <v>19</v>
      </c>
      <c r="J484" s="216">
        <v>0</v>
      </c>
      <c r="K484" s="91" t="str">
        <f t="shared" si="268"/>
        <v>0</v>
      </c>
      <c r="L484" s="91">
        <f t="shared" si="269"/>
        <v>0</v>
      </c>
      <c r="M484" s="228"/>
      <c r="N484" s="212"/>
    </row>
    <row r="485" ht="15" spans="1:14">
      <c r="A485" s="219"/>
      <c r="B485" s="219"/>
      <c r="C485" s="91">
        <f t="shared" si="265"/>
        <v>8</v>
      </c>
      <c r="D485" s="91">
        <f t="shared" si="266"/>
        <v>14</v>
      </c>
      <c r="E485" s="216">
        <v>7</v>
      </c>
      <c r="F485" s="91" t="str">
        <f t="shared" si="267"/>
        <v>7'h0</v>
      </c>
      <c r="G485" s="216" t="s">
        <v>20</v>
      </c>
      <c r="H485" s="220" t="s">
        <v>625</v>
      </c>
      <c r="I485" s="220" t="s">
        <v>22</v>
      </c>
      <c r="J485" s="216">
        <v>0</v>
      </c>
      <c r="K485" s="91" t="str">
        <f t="shared" si="268"/>
        <v>0</v>
      </c>
      <c r="L485" s="91">
        <f t="shared" si="269"/>
        <v>0</v>
      </c>
      <c r="M485" s="228"/>
      <c r="N485" s="212"/>
    </row>
    <row r="486" ht="15" spans="1:14">
      <c r="A486" s="219"/>
      <c r="B486" s="219"/>
      <c r="C486" s="91">
        <f t="shared" si="265"/>
        <v>7</v>
      </c>
      <c r="D486" s="91">
        <f t="shared" si="266"/>
        <v>7</v>
      </c>
      <c r="E486" s="216">
        <v>1</v>
      </c>
      <c r="F486" s="91" t="str">
        <f t="shared" si="267"/>
        <v>1'h0</v>
      </c>
      <c r="G486" s="216" t="s">
        <v>17</v>
      </c>
      <c r="H486" s="220" t="s">
        <v>18</v>
      </c>
      <c r="I486" s="220" t="s">
        <v>19</v>
      </c>
      <c r="J486" s="216">
        <v>0</v>
      </c>
      <c r="K486" s="91">
        <v>0</v>
      </c>
      <c r="L486" s="91">
        <f t="shared" si="269"/>
        <v>0</v>
      </c>
      <c r="M486" s="228"/>
      <c r="N486" s="212"/>
    </row>
    <row r="487" ht="15" spans="1:14">
      <c r="A487" s="219"/>
      <c r="B487" s="219"/>
      <c r="C487" s="91">
        <f>E479-32</f>
        <v>0</v>
      </c>
      <c r="D487" s="91">
        <f t="shared" si="266"/>
        <v>6</v>
      </c>
      <c r="E487" s="216">
        <v>7</v>
      </c>
      <c r="F487" s="91" t="str">
        <f t="shared" si="267"/>
        <v>7'h0</v>
      </c>
      <c r="G487" s="216" t="s">
        <v>20</v>
      </c>
      <c r="H487" s="220" t="s">
        <v>626</v>
      </c>
      <c r="I487" s="220" t="s">
        <v>22</v>
      </c>
      <c r="J487" s="216">
        <v>0</v>
      </c>
      <c r="K487" s="91">
        <v>0</v>
      </c>
      <c r="L487" s="91">
        <f t="shared" si="269"/>
        <v>0</v>
      </c>
      <c r="M487" s="228"/>
      <c r="N487" s="212"/>
    </row>
    <row r="488" ht="15" spans="1:14">
      <c r="A488" s="84" t="s">
        <v>356</v>
      </c>
      <c r="B488" s="84" t="s">
        <v>344</v>
      </c>
      <c r="C488" s="213"/>
      <c r="D488" s="213"/>
      <c r="E488" s="213">
        <f>SUM(E489:E496)</f>
        <v>32</v>
      </c>
      <c r="F488" s="221" t="str">
        <f>CONCATENATE("32'h",K488)</f>
        <v>32'h00000000</v>
      </c>
      <c r="G488" s="221"/>
      <c r="H488" s="222" t="s">
        <v>627</v>
      </c>
      <c r="I488" s="222"/>
      <c r="J488" s="213"/>
      <c r="K488" s="213" t="str">
        <f>UPPER(DEC2HEX(L488,8))</f>
        <v>00000000</v>
      </c>
      <c r="L488" s="213">
        <f>SUM(L489:L496)</f>
        <v>0</v>
      </c>
      <c r="M488" s="227" t="s">
        <v>201</v>
      </c>
      <c r="N488" s="212"/>
    </row>
    <row r="489" ht="15" spans="1:14">
      <c r="A489" s="223"/>
      <c r="B489" s="223"/>
      <c r="C489" s="91">
        <f t="shared" ref="C489:C495" si="270">D490+1</f>
        <v>31</v>
      </c>
      <c r="D489" s="91">
        <f t="shared" ref="D489:D496" si="271">C489+E489-1</f>
        <v>31</v>
      </c>
      <c r="E489" s="216">
        <v>1</v>
      </c>
      <c r="F489" s="91" t="str">
        <f t="shared" ref="F489:F496" si="272">CONCATENATE(E489,"'h",K489)</f>
        <v>1'h0</v>
      </c>
      <c r="G489" s="219" t="s">
        <v>17</v>
      </c>
      <c r="H489" s="220" t="s">
        <v>18</v>
      </c>
      <c r="I489" s="220" t="s">
        <v>19</v>
      </c>
      <c r="J489" s="216">
        <v>0</v>
      </c>
      <c r="K489" s="91" t="str">
        <f t="shared" ref="K489:K494" si="273">UPPER(DEC2HEX((J489)))</f>
        <v>0</v>
      </c>
      <c r="L489" s="91">
        <f t="shared" ref="L489:L496" si="274">J489*(2^C489)</f>
        <v>0</v>
      </c>
      <c r="M489" s="228"/>
      <c r="N489" s="212"/>
    </row>
    <row r="490" ht="15" spans="1:14">
      <c r="A490" s="223"/>
      <c r="B490" s="223"/>
      <c r="C490" s="91">
        <f t="shared" si="270"/>
        <v>24</v>
      </c>
      <c r="D490" s="91">
        <f t="shared" si="271"/>
        <v>30</v>
      </c>
      <c r="E490" s="216">
        <v>7</v>
      </c>
      <c r="F490" s="91" t="str">
        <f t="shared" si="272"/>
        <v>7'h0</v>
      </c>
      <c r="G490" s="216" t="s">
        <v>20</v>
      </c>
      <c r="H490" s="220" t="s">
        <v>628</v>
      </c>
      <c r="I490" s="220" t="s">
        <v>22</v>
      </c>
      <c r="J490" s="216">
        <v>0</v>
      </c>
      <c r="K490" s="91" t="str">
        <f t="shared" si="273"/>
        <v>0</v>
      </c>
      <c r="L490" s="91">
        <f t="shared" si="274"/>
        <v>0</v>
      </c>
      <c r="M490" s="228"/>
      <c r="N490" s="212"/>
    </row>
    <row r="491" ht="15" spans="1:14">
      <c r="A491" s="223"/>
      <c r="B491" s="223"/>
      <c r="C491" s="91">
        <f t="shared" si="270"/>
        <v>23</v>
      </c>
      <c r="D491" s="91">
        <f t="shared" si="271"/>
        <v>23</v>
      </c>
      <c r="E491" s="216">
        <v>1</v>
      </c>
      <c r="F491" s="91" t="str">
        <f t="shared" si="272"/>
        <v>1'h0</v>
      </c>
      <c r="G491" s="216" t="s">
        <v>17</v>
      </c>
      <c r="H491" s="220" t="s">
        <v>18</v>
      </c>
      <c r="I491" s="220" t="s">
        <v>19</v>
      </c>
      <c r="J491" s="216">
        <v>0</v>
      </c>
      <c r="K491" s="91" t="str">
        <f t="shared" si="273"/>
        <v>0</v>
      </c>
      <c r="L491" s="91">
        <f t="shared" si="274"/>
        <v>0</v>
      </c>
      <c r="M491" s="228"/>
      <c r="N491" s="212"/>
    </row>
    <row r="492" ht="15" spans="1:14">
      <c r="A492" s="219"/>
      <c r="B492" s="219"/>
      <c r="C492" s="91">
        <f t="shared" si="270"/>
        <v>16</v>
      </c>
      <c r="D492" s="91">
        <f t="shared" si="271"/>
        <v>22</v>
      </c>
      <c r="E492" s="216">
        <v>7</v>
      </c>
      <c r="F492" s="91" t="str">
        <f t="shared" si="272"/>
        <v>7'h0</v>
      </c>
      <c r="G492" s="216" t="s">
        <v>20</v>
      </c>
      <c r="H492" s="220" t="s">
        <v>629</v>
      </c>
      <c r="I492" s="220" t="s">
        <v>22</v>
      </c>
      <c r="J492" s="216">
        <v>0</v>
      </c>
      <c r="K492" s="91" t="str">
        <f t="shared" si="273"/>
        <v>0</v>
      </c>
      <c r="L492" s="91">
        <f t="shared" si="274"/>
        <v>0</v>
      </c>
      <c r="M492" s="228"/>
      <c r="N492" s="212"/>
    </row>
    <row r="493" ht="15" spans="1:14">
      <c r="A493" s="219"/>
      <c r="B493" s="219"/>
      <c r="C493" s="91">
        <f t="shared" si="270"/>
        <v>15</v>
      </c>
      <c r="D493" s="91">
        <f t="shared" si="271"/>
        <v>15</v>
      </c>
      <c r="E493" s="216">
        <v>1</v>
      </c>
      <c r="F493" s="91" t="str">
        <f t="shared" si="272"/>
        <v>1'h0</v>
      </c>
      <c r="G493" s="219" t="s">
        <v>17</v>
      </c>
      <c r="H493" s="220" t="s">
        <v>18</v>
      </c>
      <c r="I493" s="220" t="s">
        <v>19</v>
      </c>
      <c r="J493" s="216">
        <v>0</v>
      </c>
      <c r="K493" s="91" t="str">
        <f t="shared" si="273"/>
        <v>0</v>
      </c>
      <c r="L493" s="91">
        <f t="shared" si="274"/>
        <v>0</v>
      </c>
      <c r="M493" s="228"/>
      <c r="N493" s="212"/>
    </row>
    <row r="494" ht="15" spans="1:14">
      <c r="A494" s="219"/>
      <c r="B494" s="219"/>
      <c r="C494" s="91">
        <f t="shared" si="270"/>
        <v>8</v>
      </c>
      <c r="D494" s="91">
        <f t="shared" si="271"/>
        <v>14</v>
      </c>
      <c r="E494" s="216">
        <v>7</v>
      </c>
      <c r="F494" s="91" t="str">
        <f t="shared" si="272"/>
        <v>7'h0</v>
      </c>
      <c r="G494" s="216" t="s">
        <v>20</v>
      </c>
      <c r="H494" s="220" t="s">
        <v>630</v>
      </c>
      <c r="I494" s="220" t="s">
        <v>22</v>
      </c>
      <c r="J494" s="216">
        <v>0</v>
      </c>
      <c r="K494" s="91" t="str">
        <f t="shared" si="273"/>
        <v>0</v>
      </c>
      <c r="L494" s="91">
        <f t="shared" si="274"/>
        <v>0</v>
      </c>
      <c r="M494" s="228"/>
      <c r="N494" s="212"/>
    </row>
    <row r="495" ht="15" spans="1:14">
      <c r="A495" s="219"/>
      <c r="B495" s="219"/>
      <c r="C495" s="91">
        <f t="shared" si="270"/>
        <v>7</v>
      </c>
      <c r="D495" s="91">
        <f t="shared" si="271"/>
        <v>7</v>
      </c>
      <c r="E495" s="216">
        <v>1</v>
      </c>
      <c r="F495" s="91" t="str">
        <f t="shared" si="272"/>
        <v>1'h0</v>
      </c>
      <c r="G495" s="216" t="s">
        <v>17</v>
      </c>
      <c r="H495" s="220" t="s">
        <v>18</v>
      </c>
      <c r="I495" s="220" t="s">
        <v>19</v>
      </c>
      <c r="J495" s="216">
        <v>0</v>
      </c>
      <c r="K495" s="91">
        <v>0</v>
      </c>
      <c r="L495" s="91">
        <f t="shared" si="274"/>
        <v>0</v>
      </c>
      <c r="M495" s="228"/>
      <c r="N495" s="212"/>
    </row>
    <row r="496" ht="15" spans="1:14">
      <c r="A496" s="219"/>
      <c r="B496" s="219"/>
      <c r="C496" s="91">
        <f>E488-32</f>
        <v>0</v>
      </c>
      <c r="D496" s="91">
        <f t="shared" si="271"/>
        <v>6</v>
      </c>
      <c r="E496" s="216">
        <v>7</v>
      </c>
      <c r="F496" s="91" t="str">
        <f t="shared" si="272"/>
        <v>7'h0</v>
      </c>
      <c r="G496" s="216" t="s">
        <v>20</v>
      </c>
      <c r="H496" s="220" t="s">
        <v>631</v>
      </c>
      <c r="I496" s="220" t="s">
        <v>22</v>
      </c>
      <c r="J496" s="216">
        <v>0</v>
      </c>
      <c r="K496" s="91">
        <v>0</v>
      </c>
      <c r="L496" s="91">
        <f t="shared" si="274"/>
        <v>0</v>
      </c>
      <c r="M496" s="228"/>
      <c r="N496" s="212"/>
    </row>
    <row r="497" ht="15" spans="1:14">
      <c r="A497" s="84" t="s">
        <v>356</v>
      </c>
      <c r="B497" s="84" t="s">
        <v>350</v>
      </c>
      <c r="C497" s="213"/>
      <c r="D497" s="213"/>
      <c r="E497" s="213">
        <f>SUM(E498:E505)</f>
        <v>32</v>
      </c>
      <c r="F497" s="221" t="str">
        <f>CONCATENATE("32'h",K497)</f>
        <v>32'h00000000</v>
      </c>
      <c r="G497" s="221"/>
      <c r="H497" s="222" t="s">
        <v>632</v>
      </c>
      <c r="I497" s="222"/>
      <c r="J497" s="213"/>
      <c r="K497" s="213" t="str">
        <f>UPPER(DEC2HEX(L497,8))</f>
        <v>00000000</v>
      </c>
      <c r="L497" s="213">
        <f>SUM(L498:L505)</f>
        <v>0</v>
      </c>
      <c r="M497" s="227" t="s">
        <v>201</v>
      </c>
      <c r="N497" s="212"/>
    </row>
    <row r="498" ht="15" spans="1:14">
      <c r="A498" s="223"/>
      <c r="B498" s="223"/>
      <c r="C498" s="91">
        <f t="shared" ref="C498:C504" si="275">D499+1</f>
        <v>31</v>
      </c>
      <c r="D498" s="91">
        <f t="shared" ref="D498:D505" si="276">C498+E498-1</f>
        <v>31</v>
      </c>
      <c r="E498" s="216">
        <v>1</v>
      </c>
      <c r="F498" s="91" t="str">
        <f t="shared" ref="F498:F505" si="277">CONCATENATE(E498,"'h",K498)</f>
        <v>1'h0</v>
      </c>
      <c r="G498" s="219" t="s">
        <v>17</v>
      </c>
      <c r="H498" s="220" t="s">
        <v>18</v>
      </c>
      <c r="I498" s="220" t="s">
        <v>19</v>
      </c>
      <c r="J498" s="216">
        <v>0</v>
      </c>
      <c r="K498" s="91" t="str">
        <f t="shared" ref="K498:K503" si="278">UPPER(DEC2HEX((J498)))</f>
        <v>0</v>
      </c>
      <c r="L498" s="91">
        <f t="shared" ref="L498:L505" si="279">J498*(2^C498)</f>
        <v>0</v>
      </c>
      <c r="M498" s="228"/>
      <c r="N498" s="212"/>
    </row>
    <row r="499" ht="15" spans="1:14">
      <c r="A499" s="223"/>
      <c r="B499" s="223"/>
      <c r="C499" s="91">
        <f t="shared" si="275"/>
        <v>24</v>
      </c>
      <c r="D499" s="91">
        <f t="shared" si="276"/>
        <v>30</v>
      </c>
      <c r="E499" s="216">
        <v>7</v>
      </c>
      <c r="F499" s="91" t="str">
        <f t="shared" si="277"/>
        <v>7'h0</v>
      </c>
      <c r="G499" s="216" t="s">
        <v>20</v>
      </c>
      <c r="H499" s="220" t="s">
        <v>633</v>
      </c>
      <c r="I499" s="220" t="s">
        <v>22</v>
      </c>
      <c r="J499" s="216">
        <v>0</v>
      </c>
      <c r="K499" s="91" t="str">
        <f t="shared" si="278"/>
        <v>0</v>
      </c>
      <c r="L499" s="91">
        <f t="shared" si="279"/>
        <v>0</v>
      </c>
      <c r="M499" s="228"/>
      <c r="N499" s="212"/>
    </row>
    <row r="500" ht="15" spans="1:14">
      <c r="A500" s="223"/>
      <c r="B500" s="223"/>
      <c r="C500" s="91">
        <f t="shared" si="275"/>
        <v>23</v>
      </c>
      <c r="D500" s="91">
        <f t="shared" si="276"/>
        <v>23</v>
      </c>
      <c r="E500" s="216">
        <v>1</v>
      </c>
      <c r="F500" s="91" t="str">
        <f t="shared" si="277"/>
        <v>1'h0</v>
      </c>
      <c r="G500" s="216" t="s">
        <v>17</v>
      </c>
      <c r="H500" s="220" t="s">
        <v>18</v>
      </c>
      <c r="I500" s="220" t="s">
        <v>19</v>
      </c>
      <c r="J500" s="216">
        <v>0</v>
      </c>
      <c r="K500" s="91" t="str">
        <f t="shared" si="278"/>
        <v>0</v>
      </c>
      <c r="L500" s="91">
        <f t="shared" si="279"/>
        <v>0</v>
      </c>
      <c r="M500" s="228"/>
      <c r="N500" s="212"/>
    </row>
    <row r="501" ht="15" spans="1:14">
      <c r="A501" s="219"/>
      <c r="B501" s="219"/>
      <c r="C501" s="91">
        <f t="shared" si="275"/>
        <v>16</v>
      </c>
      <c r="D501" s="91">
        <f t="shared" si="276"/>
        <v>22</v>
      </c>
      <c r="E501" s="216">
        <v>7</v>
      </c>
      <c r="F501" s="91" t="str">
        <f t="shared" si="277"/>
        <v>7'h0</v>
      </c>
      <c r="G501" s="216" t="s">
        <v>20</v>
      </c>
      <c r="H501" s="220" t="s">
        <v>634</v>
      </c>
      <c r="I501" s="220" t="s">
        <v>22</v>
      </c>
      <c r="J501" s="216">
        <v>0</v>
      </c>
      <c r="K501" s="91" t="str">
        <f t="shared" si="278"/>
        <v>0</v>
      </c>
      <c r="L501" s="91">
        <f t="shared" si="279"/>
        <v>0</v>
      </c>
      <c r="M501" s="228"/>
      <c r="N501" s="212"/>
    </row>
    <row r="502" ht="15" spans="1:14">
      <c r="A502" s="219"/>
      <c r="B502" s="219"/>
      <c r="C502" s="91">
        <f t="shared" si="275"/>
        <v>15</v>
      </c>
      <c r="D502" s="91">
        <f t="shared" si="276"/>
        <v>15</v>
      </c>
      <c r="E502" s="216">
        <v>1</v>
      </c>
      <c r="F502" s="91" t="str">
        <f t="shared" si="277"/>
        <v>1'h0</v>
      </c>
      <c r="G502" s="219" t="s">
        <v>17</v>
      </c>
      <c r="H502" s="220" t="s">
        <v>18</v>
      </c>
      <c r="I502" s="220" t="s">
        <v>19</v>
      </c>
      <c r="J502" s="216">
        <v>0</v>
      </c>
      <c r="K502" s="91" t="str">
        <f t="shared" si="278"/>
        <v>0</v>
      </c>
      <c r="L502" s="91">
        <f t="shared" si="279"/>
        <v>0</v>
      </c>
      <c r="M502" s="228"/>
      <c r="N502" s="212"/>
    </row>
    <row r="503" ht="15" spans="1:14">
      <c r="A503" s="219"/>
      <c r="B503" s="219"/>
      <c r="C503" s="91">
        <f t="shared" si="275"/>
        <v>8</v>
      </c>
      <c r="D503" s="91">
        <f t="shared" si="276"/>
        <v>14</v>
      </c>
      <c r="E503" s="216">
        <v>7</v>
      </c>
      <c r="F503" s="91" t="str">
        <f t="shared" si="277"/>
        <v>7'h0</v>
      </c>
      <c r="G503" s="216" t="s">
        <v>20</v>
      </c>
      <c r="H503" s="220" t="s">
        <v>635</v>
      </c>
      <c r="I503" s="220" t="s">
        <v>22</v>
      </c>
      <c r="J503" s="216">
        <v>0</v>
      </c>
      <c r="K503" s="91" t="str">
        <f t="shared" si="278"/>
        <v>0</v>
      </c>
      <c r="L503" s="91">
        <f t="shared" si="279"/>
        <v>0</v>
      </c>
      <c r="M503" s="228"/>
      <c r="N503" s="212"/>
    </row>
    <row r="504" ht="15" spans="1:14">
      <c r="A504" s="219"/>
      <c r="B504" s="219"/>
      <c r="C504" s="91">
        <f t="shared" si="275"/>
        <v>7</v>
      </c>
      <c r="D504" s="91">
        <f t="shared" si="276"/>
        <v>7</v>
      </c>
      <c r="E504" s="216">
        <v>1</v>
      </c>
      <c r="F504" s="91" t="str">
        <f t="shared" si="277"/>
        <v>1'h0</v>
      </c>
      <c r="G504" s="216" t="s">
        <v>17</v>
      </c>
      <c r="H504" s="220" t="s">
        <v>18</v>
      </c>
      <c r="I504" s="220" t="s">
        <v>19</v>
      </c>
      <c r="J504" s="216">
        <v>0</v>
      </c>
      <c r="K504" s="91">
        <v>0</v>
      </c>
      <c r="L504" s="91">
        <f t="shared" si="279"/>
        <v>0</v>
      </c>
      <c r="M504" s="228"/>
      <c r="N504" s="212"/>
    </row>
    <row r="505" ht="15" spans="1:14">
      <c r="A505" s="219"/>
      <c r="B505" s="219"/>
      <c r="C505" s="91">
        <f>E497-32</f>
        <v>0</v>
      </c>
      <c r="D505" s="91">
        <f t="shared" si="276"/>
        <v>6</v>
      </c>
      <c r="E505" s="216">
        <v>7</v>
      </c>
      <c r="F505" s="91" t="str">
        <f t="shared" si="277"/>
        <v>7'h0</v>
      </c>
      <c r="G505" s="216" t="s">
        <v>20</v>
      </c>
      <c r="H505" s="220" t="s">
        <v>636</v>
      </c>
      <c r="I505" s="220" t="s">
        <v>22</v>
      </c>
      <c r="J505" s="216">
        <v>0</v>
      </c>
      <c r="K505" s="91">
        <v>0</v>
      </c>
      <c r="L505" s="91">
        <f t="shared" si="279"/>
        <v>0</v>
      </c>
      <c r="M505" s="228"/>
      <c r="N505" s="212"/>
    </row>
  </sheetData>
  <mergeCells count="86">
    <mergeCell ref="M2:M10"/>
    <mergeCell ref="M11:M19"/>
    <mergeCell ref="M20:M28"/>
    <mergeCell ref="M29:M37"/>
    <mergeCell ref="M38:M46"/>
    <mergeCell ref="M47:M55"/>
    <mergeCell ref="M56:M64"/>
    <mergeCell ref="M65:M73"/>
    <mergeCell ref="M74:M82"/>
    <mergeCell ref="M83:M91"/>
    <mergeCell ref="M92:M100"/>
    <mergeCell ref="M101:M109"/>
    <mergeCell ref="M110:M118"/>
    <mergeCell ref="M119:M127"/>
    <mergeCell ref="M128:M136"/>
    <mergeCell ref="M137:M145"/>
    <mergeCell ref="M146:M154"/>
    <mergeCell ref="M155:M163"/>
    <mergeCell ref="M164:M172"/>
    <mergeCell ref="M173:M181"/>
    <mergeCell ref="M182:M190"/>
    <mergeCell ref="M191:M199"/>
    <mergeCell ref="M200:M208"/>
    <mergeCell ref="M209:M217"/>
    <mergeCell ref="M218:M226"/>
    <mergeCell ref="M227:M235"/>
    <mergeCell ref="M236:M244"/>
    <mergeCell ref="M245:M253"/>
    <mergeCell ref="M254:M262"/>
    <mergeCell ref="M263:M271"/>
    <mergeCell ref="M272:M280"/>
    <mergeCell ref="M281:M289"/>
    <mergeCell ref="M290:M298"/>
    <mergeCell ref="M299:M307"/>
    <mergeCell ref="M308:M316"/>
    <mergeCell ref="M317:M325"/>
    <mergeCell ref="M326:M334"/>
    <mergeCell ref="M335:M343"/>
    <mergeCell ref="M344:M352"/>
    <mergeCell ref="M353:M361"/>
    <mergeCell ref="M362:M370"/>
    <mergeCell ref="M371:M379"/>
    <mergeCell ref="M380:M388"/>
    <mergeCell ref="M389:M397"/>
    <mergeCell ref="M398:M406"/>
    <mergeCell ref="M407:M415"/>
    <mergeCell ref="M416:M424"/>
    <mergeCell ref="M425:M433"/>
    <mergeCell ref="M434:M442"/>
    <mergeCell ref="M443:M451"/>
    <mergeCell ref="M452:M460"/>
    <mergeCell ref="M461:M469"/>
    <mergeCell ref="M470:M478"/>
    <mergeCell ref="M479:M487"/>
    <mergeCell ref="M488:M496"/>
    <mergeCell ref="M497:M505"/>
    <mergeCell ref="N4:N10"/>
    <mergeCell ref="N13:N19"/>
    <mergeCell ref="N22:N28"/>
    <mergeCell ref="N31:N37"/>
    <mergeCell ref="N40:N46"/>
    <mergeCell ref="N49:N55"/>
    <mergeCell ref="N58:N64"/>
    <mergeCell ref="N67:N73"/>
    <mergeCell ref="N76:N82"/>
    <mergeCell ref="N85:N91"/>
    <mergeCell ref="N94:N100"/>
    <mergeCell ref="N103:N109"/>
    <mergeCell ref="N112:N118"/>
    <mergeCell ref="N121:N127"/>
    <mergeCell ref="N130:N136"/>
    <mergeCell ref="N139:N145"/>
    <mergeCell ref="N148:N154"/>
    <mergeCell ref="N157:N163"/>
    <mergeCell ref="N166:N172"/>
    <mergeCell ref="N175:N181"/>
    <mergeCell ref="N184:N190"/>
    <mergeCell ref="N193:N199"/>
    <mergeCell ref="N202:N208"/>
    <mergeCell ref="N211:N217"/>
    <mergeCell ref="N220:N226"/>
    <mergeCell ref="N229:N235"/>
    <mergeCell ref="N238:N244"/>
    <mergeCell ref="N247:N253"/>
    <mergeCell ref="N256:N262"/>
    <mergeCell ref="N265:N271"/>
  </mergeCells>
  <conditionalFormatting sqref="H1">
    <cfRule type="duplicateValues" dxfId="0" priority="732"/>
    <cfRule type="duplicateValues" dxfId="0" priority="731"/>
    <cfRule type="duplicateValues" dxfId="0" priority="730"/>
    <cfRule type="duplicateValues" dxfId="0" priority="729"/>
  </conditionalFormatting>
  <conditionalFormatting sqref="H2">
    <cfRule type="duplicateValues" dxfId="0" priority="1572"/>
    <cfRule type="duplicateValues" dxfId="0" priority="1571"/>
    <cfRule type="duplicateValues" dxfId="0" priority="1570"/>
    <cfRule type="duplicateValues" dxfId="0" priority="1569"/>
  </conditionalFormatting>
  <conditionalFormatting sqref="H4">
    <cfRule type="duplicateValues" dxfId="0" priority="1568"/>
    <cfRule type="duplicateValues" dxfId="0" priority="1567"/>
    <cfRule type="duplicateValues" dxfId="0" priority="1566"/>
    <cfRule type="duplicateValues" dxfId="0" priority="1565"/>
  </conditionalFormatting>
  <conditionalFormatting sqref="H6">
    <cfRule type="duplicateValues" dxfId="0" priority="1552"/>
    <cfRule type="duplicateValues" dxfId="0" priority="1551"/>
    <cfRule type="duplicateValues" dxfId="0" priority="1550"/>
    <cfRule type="duplicateValues" dxfId="0" priority="1549"/>
  </conditionalFormatting>
  <conditionalFormatting sqref="H7">
    <cfRule type="duplicateValues" dxfId="0" priority="1556"/>
    <cfRule type="duplicateValues" dxfId="0" priority="1555"/>
    <cfRule type="duplicateValues" dxfId="0" priority="1554"/>
    <cfRule type="duplicateValues" dxfId="0" priority="1553"/>
  </conditionalFormatting>
  <conditionalFormatting sqref="H8">
    <cfRule type="duplicateValues" dxfId="0" priority="1560"/>
    <cfRule type="duplicateValues" dxfId="0" priority="1559"/>
    <cfRule type="duplicateValues" dxfId="0" priority="1558"/>
    <cfRule type="duplicateValues" dxfId="0" priority="1557"/>
  </conditionalFormatting>
  <conditionalFormatting sqref="H9">
    <cfRule type="duplicateValues" dxfId="0" priority="1548"/>
    <cfRule type="duplicateValues" dxfId="0" priority="1547"/>
    <cfRule type="duplicateValues" dxfId="0" priority="1546"/>
    <cfRule type="duplicateValues" dxfId="0" priority="1545"/>
  </conditionalFormatting>
  <conditionalFormatting sqref="H10">
    <cfRule type="duplicateValues" dxfId="0" priority="1564"/>
    <cfRule type="duplicateValues" dxfId="0" priority="1563"/>
    <cfRule type="duplicateValues" dxfId="0" priority="1562"/>
    <cfRule type="duplicateValues" dxfId="0" priority="1561"/>
  </conditionalFormatting>
  <conditionalFormatting sqref="H11">
    <cfRule type="duplicateValues" dxfId="0" priority="1544"/>
    <cfRule type="duplicateValues" dxfId="0" priority="1543"/>
    <cfRule type="duplicateValues" dxfId="0" priority="1542"/>
    <cfRule type="duplicateValues" dxfId="0" priority="1541"/>
  </conditionalFormatting>
  <conditionalFormatting sqref="H13">
    <cfRule type="duplicateValues" dxfId="0" priority="1540"/>
    <cfRule type="duplicateValues" dxfId="0" priority="1539"/>
    <cfRule type="duplicateValues" dxfId="0" priority="1538"/>
    <cfRule type="duplicateValues" dxfId="0" priority="1537"/>
  </conditionalFormatting>
  <conditionalFormatting sqref="H15">
    <cfRule type="duplicateValues" dxfId="0" priority="1524"/>
    <cfRule type="duplicateValues" dxfId="0" priority="1523"/>
    <cfRule type="duplicateValues" dxfId="0" priority="1522"/>
    <cfRule type="duplicateValues" dxfId="0" priority="1521"/>
  </conditionalFormatting>
  <conditionalFormatting sqref="H16">
    <cfRule type="duplicateValues" dxfId="0" priority="1528"/>
    <cfRule type="duplicateValues" dxfId="0" priority="1527"/>
    <cfRule type="duplicateValues" dxfId="0" priority="1526"/>
    <cfRule type="duplicateValues" dxfId="0" priority="1525"/>
  </conditionalFormatting>
  <conditionalFormatting sqref="H17">
    <cfRule type="duplicateValues" dxfId="0" priority="1532"/>
    <cfRule type="duplicateValues" dxfId="0" priority="1531"/>
    <cfRule type="duplicateValues" dxfId="0" priority="1530"/>
    <cfRule type="duplicateValues" dxfId="0" priority="1529"/>
  </conditionalFormatting>
  <conditionalFormatting sqref="H18">
    <cfRule type="duplicateValues" dxfId="0" priority="1520"/>
    <cfRule type="duplicateValues" dxfId="0" priority="1519"/>
    <cfRule type="duplicateValues" dxfId="0" priority="1518"/>
    <cfRule type="duplicateValues" dxfId="0" priority="1517"/>
  </conditionalFormatting>
  <conditionalFormatting sqref="H19">
    <cfRule type="duplicateValues" dxfId="0" priority="1536"/>
    <cfRule type="duplicateValues" dxfId="0" priority="1535"/>
    <cfRule type="duplicateValues" dxfId="0" priority="1534"/>
    <cfRule type="duplicateValues" dxfId="0" priority="1533"/>
  </conditionalFormatting>
  <conditionalFormatting sqref="H20">
    <cfRule type="duplicateValues" dxfId="0" priority="1516"/>
    <cfRule type="duplicateValues" dxfId="0" priority="1515"/>
    <cfRule type="duplicateValues" dxfId="0" priority="1514"/>
    <cfRule type="duplicateValues" dxfId="0" priority="1513"/>
  </conditionalFormatting>
  <conditionalFormatting sqref="H22">
    <cfRule type="duplicateValues" dxfId="0" priority="1512"/>
    <cfRule type="duplicateValues" dxfId="0" priority="1511"/>
    <cfRule type="duplicateValues" dxfId="0" priority="1510"/>
    <cfRule type="duplicateValues" dxfId="0" priority="1509"/>
  </conditionalFormatting>
  <conditionalFormatting sqref="H24">
    <cfRule type="duplicateValues" dxfId="0" priority="1496"/>
    <cfRule type="duplicateValues" dxfId="0" priority="1495"/>
    <cfRule type="duplicateValues" dxfId="0" priority="1494"/>
    <cfRule type="duplicateValues" dxfId="0" priority="1493"/>
  </conditionalFormatting>
  <conditionalFormatting sqref="H25">
    <cfRule type="duplicateValues" dxfId="0" priority="1500"/>
    <cfRule type="duplicateValues" dxfId="0" priority="1499"/>
    <cfRule type="duplicateValues" dxfId="0" priority="1498"/>
    <cfRule type="duplicateValues" dxfId="0" priority="1497"/>
  </conditionalFormatting>
  <conditionalFormatting sqref="H26">
    <cfRule type="duplicateValues" dxfId="0" priority="1504"/>
    <cfRule type="duplicateValues" dxfId="0" priority="1503"/>
    <cfRule type="duplicateValues" dxfId="0" priority="1502"/>
    <cfRule type="duplicateValues" dxfId="0" priority="1501"/>
  </conditionalFormatting>
  <conditionalFormatting sqref="H27">
    <cfRule type="duplicateValues" dxfId="0" priority="1492"/>
    <cfRule type="duplicateValues" dxfId="0" priority="1491"/>
    <cfRule type="duplicateValues" dxfId="0" priority="1490"/>
    <cfRule type="duplicateValues" dxfId="0" priority="1489"/>
  </conditionalFormatting>
  <conditionalFormatting sqref="H28">
    <cfRule type="duplicateValues" dxfId="0" priority="1508"/>
    <cfRule type="duplicateValues" dxfId="0" priority="1507"/>
    <cfRule type="duplicateValues" dxfId="0" priority="1506"/>
    <cfRule type="duplicateValues" dxfId="0" priority="1505"/>
  </conditionalFormatting>
  <conditionalFormatting sqref="H29">
    <cfRule type="duplicateValues" dxfId="0" priority="1488"/>
    <cfRule type="duplicateValues" dxfId="0" priority="1487"/>
    <cfRule type="duplicateValues" dxfId="0" priority="1486"/>
    <cfRule type="duplicateValues" dxfId="0" priority="1485"/>
  </conditionalFormatting>
  <conditionalFormatting sqref="H31">
    <cfRule type="duplicateValues" dxfId="0" priority="1484"/>
    <cfRule type="duplicateValues" dxfId="0" priority="1483"/>
    <cfRule type="duplicateValues" dxfId="0" priority="1482"/>
    <cfRule type="duplicateValues" dxfId="0" priority="1481"/>
  </conditionalFormatting>
  <conditionalFormatting sqref="H33">
    <cfRule type="duplicateValues" dxfId="0" priority="1468"/>
    <cfRule type="duplicateValues" dxfId="0" priority="1467"/>
    <cfRule type="duplicateValues" dxfId="0" priority="1466"/>
    <cfRule type="duplicateValues" dxfId="0" priority="1465"/>
  </conditionalFormatting>
  <conditionalFormatting sqref="H34">
    <cfRule type="duplicateValues" dxfId="0" priority="1472"/>
    <cfRule type="duplicateValues" dxfId="0" priority="1471"/>
    <cfRule type="duplicateValues" dxfId="0" priority="1470"/>
    <cfRule type="duplicateValues" dxfId="0" priority="1469"/>
  </conditionalFormatting>
  <conditionalFormatting sqref="H35">
    <cfRule type="duplicateValues" dxfId="0" priority="1476"/>
    <cfRule type="duplicateValues" dxfId="0" priority="1475"/>
    <cfRule type="duplicateValues" dxfId="0" priority="1474"/>
    <cfRule type="duplicateValues" dxfId="0" priority="1473"/>
  </conditionalFormatting>
  <conditionalFormatting sqref="H36">
    <cfRule type="duplicateValues" dxfId="0" priority="1464"/>
    <cfRule type="duplicateValues" dxfId="0" priority="1463"/>
    <cfRule type="duplicateValues" dxfId="0" priority="1462"/>
    <cfRule type="duplicateValues" dxfId="0" priority="1461"/>
  </conditionalFormatting>
  <conditionalFormatting sqref="H37">
    <cfRule type="duplicateValues" dxfId="0" priority="1480"/>
    <cfRule type="duplicateValues" dxfId="0" priority="1479"/>
    <cfRule type="duplicateValues" dxfId="0" priority="1478"/>
    <cfRule type="duplicateValues" dxfId="0" priority="1477"/>
  </conditionalFormatting>
  <conditionalFormatting sqref="H38">
    <cfRule type="duplicateValues" dxfId="0" priority="1460"/>
    <cfRule type="duplicateValues" dxfId="0" priority="1459"/>
    <cfRule type="duplicateValues" dxfId="0" priority="1458"/>
    <cfRule type="duplicateValues" dxfId="0" priority="1457"/>
  </conditionalFormatting>
  <conditionalFormatting sqref="H40">
    <cfRule type="duplicateValues" dxfId="0" priority="1456"/>
    <cfRule type="duplicateValues" dxfId="0" priority="1455"/>
    <cfRule type="duplicateValues" dxfId="0" priority="1454"/>
    <cfRule type="duplicateValues" dxfId="0" priority="1453"/>
  </conditionalFormatting>
  <conditionalFormatting sqref="H42">
    <cfRule type="duplicateValues" dxfId="0" priority="1440"/>
    <cfRule type="duplicateValues" dxfId="0" priority="1439"/>
    <cfRule type="duplicateValues" dxfId="0" priority="1438"/>
    <cfRule type="duplicateValues" dxfId="0" priority="1437"/>
  </conditionalFormatting>
  <conditionalFormatting sqref="H43">
    <cfRule type="duplicateValues" dxfId="0" priority="1444"/>
    <cfRule type="duplicateValues" dxfId="0" priority="1443"/>
    <cfRule type="duplicateValues" dxfId="0" priority="1442"/>
    <cfRule type="duplicateValues" dxfId="0" priority="1441"/>
  </conditionalFormatting>
  <conditionalFormatting sqref="H44">
    <cfRule type="duplicateValues" dxfId="0" priority="1448"/>
    <cfRule type="duplicateValues" dxfId="0" priority="1447"/>
    <cfRule type="duplicateValues" dxfId="0" priority="1446"/>
    <cfRule type="duplicateValues" dxfId="0" priority="1445"/>
  </conditionalFormatting>
  <conditionalFormatting sqref="H45">
    <cfRule type="duplicateValues" dxfId="0" priority="1436"/>
    <cfRule type="duplicateValues" dxfId="0" priority="1435"/>
    <cfRule type="duplicateValues" dxfId="0" priority="1434"/>
    <cfRule type="duplicateValues" dxfId="0" priority="1433"/>
  </conditionalFormatting>
  <conditionalFormatting sqref="H46">
    <cfRule type="duplicateValues" dxfId="0" priority="1452"/>
    <cfRule type="duplicateValues" dxfId="0" priority="1451"/>
    <cfRule type="duplicateValues" dxfId="0" priority="1450"/>
    <cfRule type="duplicateValues" dxfId="0" priority="1449"/>
  </conditionalFormatting>
  <conditionalFormatting sqref="H47">
    <cfRule type="duplicateValues" dxfId="0" priority="1432"/>
    <cfRule type="duplicateValues" dxfId="0" priority="1431"/>
    <cfRule type="duplicateValues" dxfId="0" priority="1430"/>
    <cfRule type="duplicateValues" dxfId="0" priority="1429"/>
  </conditionalFormatting>
  <conditionalFormatting sqref="H49">
    <cfRule type="duplicateValues" dxfId="0" priority="1428"/>
    <cfRule type="duplicateValues" dxfId="0" priority="1427"/>
    <cfRule type="duplicateValues" dxfId="0" priority="1426"/>
    <cfRule type="duplicateValues" dxfId="0" priority="1425"/>
  </conditionalFormatting>
  <conditionalFormatting sqref="H51">
    <cfRule type="duplicateValues" dxfId="0" priority="1412"/>
    <cfRule type="duplicateValues" dxfId="0" priority="1411"/>
    <cfRule type="duplicateValues" dxfId="0" priority="1410"/>
    <cfRule type="duplicateValues" dxfId="0" priority="1409"/>
  </conditionalFormatting>
  <conditionalFormatting sqref="H52">
    <cfRule type="duplicateValues" dxfId="0" priority="1416"/>
    <cfRule type="duplicateValues" dxfId="0" priority="1415"/>
    <cfRule type="duplicateValues" dxfId="0" priority="1414"/>
    <cfRule type="duplicateValues" dxfId="0" priority="1413"/>
  </conditionalFormatting>
  <conditionalFormatting sqref="H53">
    <cfRule type="duplicateValues" dxfId="0" priority="1420"/>
    <cfRule type="duplicateValues" dxfId="0" priority="1419"/>
    <cfRule type="duplicateValues" dxfId="0" priority="1418"/>
    <cfRule type="duplicateValues" dxfId="0" priority="1417"/>
  </conditionalFormatting>
  <conditionalFormatting sqref="H54">
    <cfRule type="duplicateValues" dxfId="0" priority="1408"/>
    <cfRule type="duplicateValues" dxfId="0" priority="1407"/>
    <cfRule type="duplicateValues" dxfId="0" priority="1406"/>
    <cfRule type="duplicateValues" dxfId="0" priority="1405"/>
  </conditionalFormatting>
  <conditionalFormatting sqref="H55">
    <cfRule type="duplicateValues" dxfId="0" priority="1424"/>
    <cfRule type="duplicateValues" dxfId="0" priority="1423"/>
    <cfRule type="duplicateValues" dxfId="0" priority="1422"/>
    <cfRule type="duplicateValues" dxfId="0" priority="1421"/>
  </conditionalFormatting>
  <conditionalFormatting sqref="H56">
    <cfRule type="duplicateValues" dxfId="0" priority="1404"/>
    <cfRule type="duplicateValues" dxfId="0" priority="1403"/>
    <cfRule type="duplicateValues" dxfId="0" priority="1402"/>
    <cfRule type="duplicateValues" dxfId="0" priority="1401"/>
  </conditionalFormatting>
  <conditionalFormatting sqref="H58">
    <cfRule type="duplicateValues" dxfId="0" priority="1400"/>
    <cfRule type="duplicateValues" dxfId="0" priority="1399"/>
    <cfRule type="duplicateValues" dxfId="0" priority="1398"/>
    <cfRule type="duplicateValues" dxfId="0" priority="1397"/>
  </conditionalFormatting>
  <conditionalFormatting sqref="H60">
    <cfRule type="duplicateValues" dxfId="0" priority="1384"/>
    <cfRule type="duplicateValues" dxfId="0" priority="1383"/>
    <cfRule type="duplicateValues" dxfId="0" priority="1382"/>
    <cfRule type="duplicateValues" dxfId="0" priority="1381"/>
  </conditionalFormatting>
  <conditionalFormatting sqref="H61">
    <cfRule type="duplicateValues" dxfId="0" priority="1388"/>
    <cfRule type="duplicateValues" dxfId="0" priority="1387"/>
    <cfRule type="duplicateValues" dxfId="0" priority="1386"/>
    <cfRule type="duplicateValues" dxfId="0" priority="1385"/>
  </conditionalFormatting>
  <conditionalFormatting sqref="H62">
    <cfRule type="duplicateValues" dxfId="0" priority="1392"/>
    <cfRule type="duplicateValues" dxfId="0" priority="1391"/>
    <cfRule type="duplicateValues" dxfId="0" priority="1390"/>
    <cfRule type="duplicateValues" dxfId="0" priority="1389"/>
  </conditionalFormatting>
  <conditionalFormatting sqref="H63">
    <cfRule type="duplicateValues" dxfId="0" priority="1380"/>
    <cfRule type="duplicateValues" dxfId="0" priority="1379"/>
    <cfRule type="duplicateValues" dxfId="0" priority="1378"/>
    <cfRule type="duplicateValues" dxfId="0" priority="1377"/>
  </conditionalFormatting>
  <conditionalFormatting sqref="H64">
    <cfRule type="duplicateValues" dxfId="0" priority="1396"/>
    <cfRule type="duplicateValues" dxfId="0" priority="1395"/>
    <cfRule type="duplicateValues" dxfId="0" priority="1394"/>
    <cfRule type="duplicateValues" dxfId="0" priority="1393"/>
  </conditionalFormatting>
  <conditionalFormatting sqref="H65">
    <cfRule type="duplicateValues" dxfId="0" priority="1376"/>
    <cfRule type="duplicateValues" dxfId="0" priority="1375"/>
    <cfRule type="duplicateValues" dxfId="0" priority="1374"/>
    <cfRule type="duplicateValues" dxfId="0" priority="1373"/>
  </conditionalFormatting>
  <conditionalFormatting sqref="H67">
    <cfRule type="duplicateValues" dxfId="0" priority="1372"/>
    <cfRule type="duplicateValues" dxfId="0" priority="1371"/>
    <cfRule type="duplicateValues" dxfId="0" priority="1370"/>
    <cfRule type="duplicateValues" dxfId="0" priority="1369"/>
  </conditionalFormatting>
  <conditionalFormatting sqref="H69">
    <cfRule type="duplicateValues" dxfId="0" priority="1356"/>
    <cfRule type="duplicateValues" dxfId="0" priority="1355"/>
    <cfRule type="duplicateValues" dxfId="0" priority="1354"/>
    <cfRule type="duplicateValues" dxfId="0" priority="1353"/>
  </conditionalFormatting>
  <conditionalFormatting sqref="H70">
    <cfRule type="duplicateValues" dxfId="0" priority="1360"/>
    <cfRule type="duplicateValues" dxfId="0" priority="1359"/>
    <cfRule type="duplicateValues" dxfId="0" priority="1358"/>
    <cfRule type="duplicateValues" dxfId="0" priority="1357"/>
  </conditionalFormatting>
  <conditionalFormatting sqref="H71">
    <cfRule type="duplicateValues" dxfId="0" priority="1364"/>
    <cfRule type="duplicateValues" dxfId="0" priority="1363"/>
    <cfRule type="duplicateValues" dxfId="0" priority="1362"/>
    <cfRule type="duplicateValues" dxfId="0" priority="1361"/>
  </conditionalFormatting>
  <conditionalFormatting sqref="H72">
    <cfRule type="duplicateValues" dxfId="0" priority="1352"/>
    <cfRule type="duplicateValues" dxfId="0" priority="1351"/>
    <cfRule type="duplicateValues" dxfId="0" priority="1350"/>
    <cfRule type="duplicateValues" dxfId="0" priority="1349"/>
  </conditionalFormatting>
  <conditionalFormatting sqref="H73">
    <cfRule type="duplicateValues" dxfId="0" priority="1368"/>
    <cfRule type="duplicateValues" dxfId="0" priority="1367"/>
    <cfRule type="duplicateValues" dxfId="0" priority="1366"/>
    <cfRule type="duplicateValues" dxfId="0" priority="1365"/>
  </conditionalFormatting>
  <conditionalFormatting sqref="H74">
    <cfRule type="duplicateValues" dxfId="0" priority="1348"/>
    <cfRule type="duplicateValues" dxfId="0" priority="1347"/>
    <cfRule type="duplicateValues" dxfId="0" priority="1346"/>
    <cfRule type="duplicateValues" dxfId="0" priority="1345"/>
  </conditionalFormatting>
  <conditionalFormatting sqref="H76">
    <cfRule type="duplicateValues" dxfId="0" priority="1344"/>
    <cfRule type="duplicateValues" dxfId="0" priority="1343"/>
    <cfRule type="duplicateValues" dxfId="0" priority="1342"/>
    <cfRule type="duplicateValues" dxfId="0" priority="1341"/>
  </conditionalFormatting>
  <conditionalFormatting sqref="H78">
    <cfRule type="duplicateValues" dxfId="0" priority="1328"/>
    <cfRule type="duplicateValues" dxfId="0" priority="1327"/>
    <cfRule type="duplicateValues" dxfId="0" priority="1326"/>
    <cfRule type="duplicateValues" dxfId="0" priority="1325"/>
  </conditionalFormatting>
  <conditionalFormatting sqref="H79">
    <cfRule type="duplicateValues" dxfId="0" priority="1332"/>
    <cfRule type="duplicateValues" dxfId="0" priority="1331"/>
    <cfRule type="duplicateValues" dxfId="0" priority="1330"/>
    <cfRule type="duplicateValues" dxfId="0" priority="1329"/>
  </conditionalFormatting>
  <conditionalFormatting sqref="H80">
    <cfRule type="duplicateValues" dxfId="0" priority="1336"/>
    <cfRule type="duplicateValues" dxfId="0" priority="1335"/>
    <cfRule type="duplicateValues" dxfId="0" priority="1334"/>
    <cfRule type="duplicateValues" dxfId="0" priority="1333"/>
  </conditionalFormatting>
  <conditionalFormatting sqref="H81">
    <cfRule type="duplicateValues" dxfId="0" priority="1324"/>
    <cfRule type="duplicateValues" dxfId="0" priority="1323"/>
    <cfRule type="duplicateValues" dxfId="0" priority="1322"/>
    <cfRule type="duplicateValues" dxfId="0" priority="1321"/>
  </conditionalFormatting>
  <conditionalFormatting sqref="H82">
    <cfRule type="duplicateValues" dxfId="0" priority="1340"/>
    <cfRule type="duplicateValues" dxfId="0" priority="1339"/>
    <cfRule type="duplicateValues" dxfId="0" priority="1338"/>
    <cfRule type="duplicateValues" dxfId="0" priority="1337"/>
  </conditionalFormatting>
  <conditionalFormatting sqref="H83">
    <cfRule type="duplicateValues" dxfId="0" priority="1320"/>
    <cfRule type="duplicateValues" dxfId="0" priority="1319"/>
    <cfRule type="duplicateValues" dxfId="0" priority="1318"/>
    <cfRule type="duplicateValues" dxfId="0" priority="1317"/>
  </conditionalFormatting>
  <conditionalFormatting sqref="H85">
    <cfRule type="duplicateValues" dxfId="0" priority="1316"/>
    <cfRule type="duplicateValues" dxfId="0" priority="1315"/>
    <cfRule type="duplicateValues" dxfId="0" priority="1314"/>
    <cfRule type="duplicateValues" dxfId="0" priority="1313"/>
  </conditionalFormatting>
  <conditionalFormatting sqref="H87">
    <cfRule type="duplicateValues" dxfId="0" priority="1300"/>
    <cfRule type="duplicateValues" dxfId="0" priority="1299"/>
    <cfRule type="duplicateValues" dxfId="0" priority="1298"/>
    <cfRule type="duplicateValues" dxfId="0" priority="1297"/>
  </conditionalFormatting>
  <conditionalFormatting sqref="H88">
    <cfRule type="duplicateValues" dxfId="0" priority="1304"/>
    <cfRule type="duplicateValues" dxfId="0" priority="1303"/>
    <cfRule type="duplicateValues" dxfId="0" priority="1302"/>
    <cfRule type="duplicateValues" dxfId="0" priority="1301"/>
  </conditionalFormatting>
  <conditionalFormatting sqref="H89">
    <cfRule type="duplicateValues" dxfId="0" priority="1308"/>
    <cfRule type="duplicateValues" dxfId="0" priority="1307"/>
    <cfRule type="duplicateValues" dxfId="0" priority="1306"/>
    <cfRule type="duplicateValues" dxfId="0" priority="1305"/>
  </conditionalFormatting>
  <conditionalFormatting sqref="H90">
    <cfRule type="duplicateValues" dxfId="0" priority="1296"/>
    <cfRule type="duplicateValues" dxfId="0" priority="1295"/>
    <cfRule type="duplicateValues" dxfId="0" priority="1294"/>
    <cfRule type="duplicateValues" dxfId="0" priority="1293"/>
  </conditionalFormatting>
  <conditionalFormatting sqref="H91">
    <cfRule type="duplicateValues" dxfId="0" priority="1312"/>
    <cfRule type="duplicateValues" dxfId="0" priority="1311"/>
    <cfRule type="duplicateValues" dxfId="0" priority="1310"/>
    <cfRule type="duplicateValues" dxfId="0" priority="1309"/>
  </conditionalFormatting>
  <conditionalFormatting sqref="H92">
    <cfRule type="duplicateValues" dxfId="0" priority="1292"/>
    <cfRule type="duplicateValues" dxfId="0" priority="1291"/>
    <cfRule type="duplicateValues" dxfId="0" priority="1290"/>
    <cfRule type="duplicateValues" dxfId="0" priority="1289"/>
  </conditionalFormatting>
  <conditionalFormatting sqref="H94">
    <cfRule type="duplicateValues" dxfId="0" priority="1288"/>
    <cfRule type="duplicateValues" dxfId="0" priority="1287"/>
    <cfRule type="duplicateValues" dxfId="0" priority="1286"/>
    <cfRule type="duplicateValues" dxfId="0" priority="1285"/>
  </conditionalFormatting>
  <conditionalFormatting sqref="H96">
    <cfRule type="duplicateValues" dxfId="0" priority="1272"/>
    <cfRule type="duplicateValues" dxfId="0" priority="1271"/>
    <cfRule type="duplicateValues" dxfId="0" priority="1270"/>
    <cfRule type="duplicateValues" dxfId="0" priority="1269"/>
  </conditionalFormatting>
  <conditionalFormatting sqref="H97">
    <cfRule type="duplicateValues" dxfId="0" priority="1276"/>
    <cfRule type="duplicateValues" dxfId="0" priority="1275"/>
    <cfRule type="duplicateValues" dxfId="0" priority="1274"/>
    <cfRule type="duplicateValues" dxfId="0" priority="1273"/>
  </conditionalFormatting>
  <conditionalFormatting sqref="H98">
    <cfRule type="duplicateValues" dxfId="0" priority="1280"/>
    <cfRule type="duplicateValues" dxfId="0" priority="1279"/>
    <cfRule type="duplicateValues" dxfId="0" priority="1278"/>
    <cfRule type="duplicateValues" dxfId="0" priority="1277"/>
  </conditionalFormatting>
  <conditionalFormatting sqref="H99">
    <cfRule type="duplicateValues" dxfId="0" priority="1268"/>
    <cfRule type="duplicateValues" dxfId="0" priority="1267"/>
    <cfRule type="duplicateValues" dxfId="0" priority="1266"/>
    <cfRule type="duplicateValues" dxfId="0" priority="1265"/>
  </conditionalFormatting>
  <conditionalFormatting sqref="H100">
    <cfRule type="duplicateValues" dxfId="0" priority="1284"/>
    <cfRule type="duplicateValues" dxfId="0" priority="1283"/>
    <cfRule type="duplicateValues" dxfId="0" priority="1282"/>
    <cfRule type="duplicateValues" dxfId="0" priority="1281"/>
  </conditionalFormatting>
  <conditionalFormatting sqref="H101">
    <cfRule type="duplicateValues" dxfId="0" priority="1264"/>
    <cfRule type="duplicateValues" dxfId="0" priority="1263"/>
    <cfRule type="duplicateValues" dxfId="0" priority="1262"/>
    <cfRule type="duplicateValues" dxfId="0" priority="1261"/>
  </conditionalFormatting>
  <conditionalFormatting sqref="H103">
    <cfRule type="duplicateValues" dxfId="0" priority="1260"/>
    <cfRule type="duplicateValues" dxfId="0" priority="1259"/>
    <cfRule type="duplicateValues" dxfId="0" priority="1258"/>
    <cfRule type="duplicateValues" dxfId="0" priority="1257"/>
  </conditionalFormatting>
  <conditionalFormatting sqref="H105">
    <cfRule type="duplicateValues" dxfId="0" priority="1244"/>
    <cfRule type="duplicateValues" dxfId="0" priority="1243"/>
    <cfRule type="duplicateValues" dxfId="0" priority="1242"/>
    <cfRule type="duplicateValues" dxfId="0" priority="1241"/>
  </conditionalFormatting>
  <conditionalFormatting sqref="H106">
    <cfRule type="duplicateValues" dxfId="0" priority="1248"/>
    <cfRule type="duplicateValues" dxfId="0" priority="1247"/>
    <cfRule type="duplicateValues" dxfId="0" priority="1246"/>
    <cfRule type="duplicateValues" dxfId="0" priority="1245"/>
  </conditionalFormatting>
  <conditionalFormatting sqref="H107">
    <cfRule type="duplicateValues" dxfId="0" priority="1252"/>
    <cfRule type="duplicateValues" dxfId="0" priority="1251"/>
    <cfRule type="duplicateValues" dxfId="0" priority="1250"/>
    <cfRule type="duplicateValues" dxfId="0" priority="1249"/>
  </conditionalFormatting>
  <conditionalFormatting sqref="H108">
    <cfRule type="duplicateValues" dxfId="0" priority="1240"/>
    <cfRule type="duplicateValues" dxfId="0" priority="1239"/>
    <cfRule type="duplicateValues" dxfId="0" priority="1238"/>
    <cfRule type="duplicateValues" dxfId="0" priority="1237"/>
  </conditionalFormatting>
  <conditionalFormatting sqref="H109">
    <cfRule type="duplicateValues" dxfId="0" priority="1256"/>
    <cfRule type="duplicateValues" dxfId="0" priority="1255"/>
    <cfRule type="duplicateValues" dxfId="0" priority="1254"/>
    <cfRule type="duplicateValues" dxfId="0" priority="1253"/>
  </conditionalFormatting>
  <conditionalFormatting sqref="H110">
    <cfRule type="duplicateValues" dxfId="0" priority="1236"/>
    <cfRule type="duplicateValues" dxfId="0" priority="1235"/>
    <cfRule type="duplicateValues" dxfId="0" priority="1234"/>
    <cfRule type="duplicateValues" dxfId="0" priority="1233"/>
  </conditionalFormatting>
  <conditionalFormatting sqref="H112">
    <cfRule type="duplicateValues" dxfId="0" priority="1232"/>
    <cfRule type="duplicateValues" dxfId="0" priority="1231"/>
    <cfRule type="duplicateValues" dxfId="0" priority="1230"/>
    <cfRule type="duplicateValues" dxfId="0" priority="1229"/>
  </conditionalFormatting>
  <conditionalFormatting sqref="H114">
    <cfRule type="duplicateValues" dxfId="0" priority="1216"/>
    <cfRule type="duplicateValues" dxfId="0" priority="1215"/>
    <cfRule type="duplicateValues" dxfId="0" priority="1214"/>
    <cfRule type="duplicateValues" dxfId="0" priority="1213"/>
  </conditionalFormatting>
  <conditionalFormatting sqref="H115">
    <cfRule type="duplicateValues" dxfId="0" priority="1220"/>
    <cfRule type="duplicateValues" dxfId="0" priority="1219"/>
    <cfRule type="duplicateValues" dxfId="0" priority="1218"/>
    <cfRule type="duplicateValues" dxfId="0" priority="1217"/>
  </conditionalFormatting>
  <conditionalFormatting sqref="H116">
    <cfRule type="duplicateValues" dxfId="0" priority="1224"/>
    <cfRule type="duplicateValues" dxfId="0" priority="1223"/>
    <cfRule type="duplicateValues" dxfId="0" priority="1222"/>
    <cfRule type="duplicateValues" dxfId="0" priority="1221"/>
  </conditionalFormatting>
  <conditionalFormatting sqref="H117">
    <cfRule type="duplicateValues" dxfId="0" priority="1212"/>
    <cfRule type="duplicateValues" dxfId="0" priority="1211"/>
    <cfRule type="duplicateValues" dxfId="0" priority="1210"/>
    <cfRule type="duplicateValues" dxfId="0" priority="1209"/>
  </conditionalFormatting>
  <conditionalFormatting sqref="H118">
    <cfRule type="duplicateValues" dxfId="0" priority="1228"/>
    <cfRule type="duplicateValues" dxfId="0" priority="1227"/>
    <cfRule type="duplicateValues" dxfId="0" priority="1226"/>
    <cfRule type="duplicateValues" dxfId="0" priority="1225"/>
  </conditionalFormatting>
  <conditionalFormatting sqref="H119">
    <cfRule type="duplicateValues" dxfId="0" priority="1208"/>
    <cfRule type="duplicateValues" dxfId="0" priority="1207"/>
    <cfRule type="duplicateValues" dxfId="0" priority="1206"/>
    <cfRule type="duplicateValues" dxfId="0" priority="1205"/>
  </conditionalFormatting>
  <conditionalFormatting sqref="H121">
    <cfRule type="duplicateValues" dxfId="0" priority="1204"/>
    <cfRule type="duplicateValues" dxfId="0" priority="1203"/>
    <cfRule type="duplicateValues" dxfId="0" priority="1202"/>
    <cfRule type="duplicateValues" dxfId="0" priority="1201"/>
  </conditionalFormatting>
  <conditionalFormatting sqref="H123">
    <cfRule type="duplicateValues" dxfId="0" priority="1188"/>
    <cfRule type="duplicateValues" dxfId="0" priority="1187"/>
    <cfRule type="duplicateValues" dxfId="0" priority="1186"/>
    <cfRule type="duplicateValues" dxfId="0" priority="1185"/>
  </conditionalFormatting>
  <conditionalFormatting sqref="H124">
    <cfRule type="duplicateValues" dxfId="0" priority="1192"/>
    <cfRule type="duplicateValues" dxfId="0" priority="1191"/>
    <cfRule type="duplicateValues" dxfId="0" priority="1190"/>
    <cfRule type="duplicateValues" dxfId="0" priority="1189"/>
  </conditionalFormatting>
  <conditionalFormatting sqref="H125">
    <cfRule type="duplicateValues" dxfId="0" priority="1196"/>
    <cfRule type="duplicateValues" dxfId="0" priority="1195"/>
    <cfRule type="duplicateValues" dxfId="0" priority="1194"/>
    <cfRule type="duplicateValues" dxfId="0" priority="1193"/>
  </conditionalFormatting>
  <conditionalFormatting sqref="H126">
    <cfRule type="duplicateValues" dxfId="0" priority="1184"/>
    <cfRule type="duplicateValues" dxfId="0" priority="1183"/>
    <cfRule type="duplicateValues" dxfId="0" priority="1182"/>
    <cfRule type="duplicateValues" dxfId="0" priority="1181"/>
  </conditionalFormatting>
  <conditionalFormatting sqref="H127">
    <cfRule type="duplicateValues" dxfId="0" priority="1200"/>
    <cfRule type="duplicateValues" dxfId="0" priority="1199"/>
    <cfRule type="duplicateValues" dxfId="0" priority="1198"/>
    <cfRule type="duplicateValues" dxfId="0" priority="1197"/>
  </conditionalFormatting>
  <conditionalFormatting sqref="H128">
    <cfRule type="duplicateValues" dxfId="0" priority="1180"/>
    <cfRule type="duplicateValues" dxfId="0" priority="1179"/>
    <cfRule type="duplicateValues" dxfId="0" priority="1178"/>
    <cfRule type="duplicateValues" dxfId="0" priority="1177"/>
  </conditionalFormatting>
  <conditionalFormatting sqref="H130">
    <cfRule type="duplicateValues" dxfId="0" priority="1176"/>
    <cfRule type="duplicateValues" dxfId="0" priority="1175"/>
    <cfRule type="duplicateValues" dxfId="0" priority="1174"/>
    <cfRule type="duplicateValues" dxfId="0" priority="1173"/>
  </conditionalFormatting>
  <conditionalFormatting sqref="H132">
    <cfRule type="duplicateValues" dxfId="0" priority="1160"/>
    <cfRule type="duplicateValues" dxfId="0" priority="1159"/>
    <cfRule type="duplicateValues" dxfId="0" priority="1158"/>
    <cfRule type="duplicateValues" dxfId="0" priority="1157"/>
  </conditionalFormatting>
  <conditionalFormatting sqref="H133">
    <cfRule type="duplicateValues" dxfId="0" priority="1164"/>
    <cfRule type="duplicateValues" dxfId="0" priority="1163"/>
    <cfRule type="duplicateValues" dxfId="0" priority="1162"/>
    <cfRule type="duplicateValues" dxfId="0" priority="1161"/>
  </conditionalFormatting>
  <conditionalFormatting sqref="H134">
    <cfRule type="duplicateValues" dxfId="0" priority="1168"/>
    <cfRule type="duplicateValues" dxfId="0" priority="1167"/>
    <cfRule type="duplicateValues" dxfId="0" priority="1166"/>
    <cfRule type="duplicateValues" dxfId="0" priority="1165"/>
  </conditionalFormatting>
  <conditionalFormatting sqref="H135">
    <cfRule type="duplicateValues" dxfId="0" priority="1156"/>
    <cfRule type="duplicateValues" dxfId="0" priority="1155"/>
    <cfRule type="duplicateValues" dxfId="0" priority="1154"/>
    <cfRule type="duplicateValues" dxfId="0" priority="1153"/>
  </conditionalFormatting>
  <conditionalFormatting sqref="H136">
    <cfRule type="duplicateValues" dxfId="0" priority="1172"/>
    <cfRule type="duplicateValues" dxfId="0" priority="1171"/>
    <cfRule type="duplicateValues" dxfId="0" priority="1170"/>
    <cfRule type="duplicateValues" dxfId="0" priority="1169"/>
  </conditionalFormatting>
  <conditionalFormatting sqref="H137">
    <cfRule type="duplicateValues" dxfId="0" priority="1152"/>
    <cfRule type="duplicateValues" dxfId="0" priority="1151"/>
    <cfRule type="duplicateValues" dxfId="0" priority="1150"/>
    <cfRule type="duplicateValues" dxfId="0" priority="1149"/>
  </conditionalFormatting>
  <conditionalFormatting sqref="H139">
    <cfRule type="duplicateValues" dxfId="0" priority="1148"/>
    <cfRule type="duplicateValues" dxfId="0" priority="1147"/>
    <cfRule type="duplicateValues" dxfId="0" priority="1146"/>
    <cfRule type="duplicateValues" dxfId="0" priority="1145"/>
  </conditionalFormatting>
  <conditionalFormatting sqref="H141">
    <cfRule type="duplicateValues" dxfId="0" priority="1132"/>
    <cfRule type="duplicateValues" dxfId="0" priority="1131"/>
    <cfRule type="duplicateValues" dxfId="0" priority="1130"/>
    <cfRule type="duplicateValues" dxfId="0" priority="1129"/>
  </conditionalFormatting>
  <conditionalFormatting sqref="H142">
    <cfRule type="duplicateValues" dxfId="0" priority="1136"/>
    <cfRule type="duplicateValues" dxfId="0" priority="1135"/>
    <cfRule type="duplicateValues" dxfId="0" priority="1134"/>
    <cfRule type="duplicateValues" dxfId="0" priority="1133"/>
  </conditionalFormatting>
  <conditionalFormatting sqref="H143">
    <cfRule type="duplicateValues" dxfId="0" priority="1140"/>
    <cfRule type="duplicateValues" dxfId="0" priority="1139"/>
    <cfRule type="duplicateValues" dxfId="0" priority="1138"/>
    <cfRule type="duplicateValues" dxfId="0" priority="1137"/>
  </conditionalFormatting>
  <conditionalFormatting sqref="H144">
    <cfRule type="duplicateValues" dxfId="0" priority="1128"/>
    <cfRule type="duplicateValues" dxfId="0" priority="1127"/>
    <cfRule type="duplicateValues" dxfId="0" priority="1126"/>
    <cfRule type="duplicateValues" dxfId="0" priority="1125"/>
  </conditionalFormatting>
  <conditionalFormatting sqref="H145">
    <cfRule type="duplicateValues" dxfId="0" priority="1144"/>
    <cfRule type="duplicateValues" dxfId="0" priority="1143"/>
    <cfRule type="duplicateValues" dxfId="0" priority="1142"/>
    <cfRule type="duplicateValues" dxfId="0" priority="1141"/>
  </conditionalFormatting>
  <conditionalFormatting sqref="H146">
    <cfRule type="duplicateValues" dxfId="0" priority="1124"/>
    <cfRule type="duplicateValues" dxfId="0" priority="1123"/>
    <cfRule type="duplicateValues" dxfId="0" priority="1122"/>
    <cfRule type="duplicateValues" dxfId="0" priority="1121"/>
  </conditionalFormatting>
  <conditionalFormatting sqref="H148">
    <cfRule type="duplicateValues" dxfId="0" priority="1120"/>
    <cfRule type="duplicateValues" dxfId="0" priority="1119"/>
    <cfRule type="duplicateValues" dxfId="0" priority="1118"/>
    <cfRule type="duplicateValues" dxfId="0" priority="1117"/>
  </conditionalFormatting>
  <conditionalFormatting sqref="H150">
    <cfRule type="duplicateValues" dxfId="0" priority="1104"/>
    <cfRule type="duplicateValues" dxfId="0" priority="1103"/>
    <cfRule type="duplicateValues" dxfId="0" priority="1102"/>
    <cfRule type="duplicateValues" dxfId="0" priority="1101"/>
  </conditionalFormatting>
  <conditionalFormatting sqref="H151">
    <cfRule type="duplicateValues" dxfId="0" priority="1108"/>
    <cfRule type="duplicateValues" dxfId="0" priority="1107"/>
    <cfRule type="duplicateValues" dxfId="0" priority="1106"/>
    <cfRule type="duplicateValues" dxfId="0" priority="1105"/>
  </conditionalFormatting>
  <conditionalFormatting sqref="H152">
    <cfRule type="duplicateValues" dxfId="0" priority="1112"/>
    <cfRule type="duplicateValues" dxfId="0" priority="1111"/>
    <cfRule type="duplicateValues" dxfId="0" priority="1110"/>
    <cfRule type="duplicateValues" dxfId="0" priority="1109"/>
  </conditionalFormatting>
  <conditionalFormatting sqref="H153">
    <cfRule type="duplicateValues" dxfId="0" priority="1100"/>
    <cfRule type="duplicateValues" dxfId="0" priority="1099"/>
    <cfRule type="duplicateValues" dxfId="0" priority="1098"/>
    <cfRule type="duplicateValues" dxfId="0" priority="1097"/>
  </conditionalFormatting>
  <conditionalFormatting sqref="H154">
    <cfRule type="duplicateValues" dxfId="0" priority="1116"/>
    <cfRule type="duplicateValues" dxfId="0" priority="1115"/>
    <cfRule type="duplicateValues" dxfId="0" priority="1114"/>
    <cfRule type="duplicateValues" dxfId="0" priority="1113"/>
  </conditionalFormatting>
  <conditionalFormatting sqref="H155">
    <cfRule type="duplicateValues" dxfId="0" priority="1096"/>
    <cfRule type="duplicateValues" dxfId="0" priority="1095"/>
    <cfRule type="duplicateValues" dxfId="0" priority="1094"/>
    <cfRule type="duplicateValues" dxfId="0" priority="1093"/>
  </conditionalFormatting>
  <conditionalFormatting sqref="H157">
    <cfRule type="duplicateValues" dxfId="0" priority="1092"/>
    <cfRule type="duplicateValues" dxfId="0" priority="1091"/>
    <cfRule type="duplicateValues" dxfId="0" priority="1090"/>
    <cfRule type="duplicateValues" dxfId="0" priority="1089"/>
  </conditionalFormatting>
  <conditionalFormatting sqref="H159">
    <cfRule type="duplicateValues" dxfId="0" priority="1076"/>
    <cfRule type="duplicateValues" dxfId="0" priority="1075"/>
    <cfRule type="duplicateValues" dxfId="0" priority="1074"/>
    <cfRule type="duplicateValues" dxfId="0" priority="1073"/>
  </conditionalFormatting>
  <conditionalFormatting sqref="H160">
    <cfRule type="duplicateValues" dxfId="0" priority="1080"/>
    <cfRule type="duplicateValues" dxfId="0" priority="1079"/>
    <cfRule type="duplicateValues" dxfId="0" priority="1078"/>
    <cfRule type="duplicateValues" dxfId="0" priority="1077"/>
  </conditionalFormatting>
  <conditionalFormatting sqref="H161">
    <cfRule type="duplicateValues" dxfId="0" priority="1084"/>
    <cfRule type="duplicateValues" dxfId="0" priority="1083"/>
    <cfRule type="duplicateValues" dxfId="0" priority="1082"/>
    <cfRule type="duplicateValues" dxfId="0" priority="1081"/>
  </conditionalFormatting>
  <conditionalFormatting sqref="H162">
    <cfRule type="duplicateValues" dxfId="0" priority="1072"/>
    <cfRule type="duplicateValues" dxfId="0" priority="1071"/>
    <cfRule type="duplicateValues" dxfId="0" priority="1070"/>
    <cfRule type="duplicateValues" dxfId="0" priority="1069"/>
  </conditionalFormatting>
  <conditionalFormatting sqref="H163">
    <cfRule type="duplicateValues" dxfId="0" priority="1088"/>
    <cfRule type="duplicateValues" dxfId="0" priority="1087"/>
    <cfRule type="duplicateValues" dxfId="0" priority="1086"/>
    <cfRule type="duplicateValues" dxfId="0" priority="1085"/>
  </conditionalFormatting>
  <conditionalFormatting sqref="H164">
    <cfRule type="duplicateValues" dxfId="0" priority="1068"/>
    <cfRule type="duplicateValues" dxfId="0" priority="1067"/>
    <cfRule type="duplicateValues" dxfId="0" priority="1066"/>
    <cfRule type="duplicateValues" dxfId="0" priority="1065"/>
  </conditionalFormatting>
  <conditionalFormatting sqref="H166">
    <cfRule type="duplicateValues" dxfId="0" priority="1064"/>
    <cfRule type="duplicateValues" dxfId="0" priority="1063"/>
    <cfRule type="duplicateValues" dxfId="0" priority="1062"/>
    <cfRule type="duplicateValues" dxfId="0" priority="1061"/>
  </conditionalFormatting>
  <conditionalFormatting sqref="H168">
    <cfRule type="duplicateValues" dxfId="0" priority="1048"/>
    <cfRule type="duplicateValues" dxfId="0" priority="1047"/>
    <cfRule type="duplicateValues" dxfId="0" priority="1046"/>
    <cfRule type="duplicateValues" dxfId="0" priority="1045"/>
  </conditionalFormatting>
  <conditionalFormatting sqref="H169">
    <cfRule type="duplicateValues" dxfId="0" priority="1052"/>
    <cfRule type="duplicateValues" dxfId="0" priority="1051"/>
    <cfRule type="duplicateValues" dxfId="0" priority="1050"/>
    <cfRule type="duplicateValues" dxfId="0" priority="1049"/>
  </conditionalFormatting>
  <conditionalFormatting sqref="H170">
    <cfRule type="duplicateValues" dxfId="0" priority="1056"/>
    <cfRule type="duplicateValues" dxfId="0" priority="1055"/>
    <cfRule type="duplicateValues" dxfId="0" priority="1054"/>
    <cfRule type="duplicateValues" dxfId="0" priority="1053"/>
  </conditionalFormatting>
  <conditionalFormatting sqref="H171">
    <cfRule type="duplicateValues" dxfId="0" priority="1044"/>
    <cfRule type="duplicateValues" dxfId="0" priority="1043"/>
    <cfRule type="duplicateValues" dxfId="0" priority="1042"/>
    <cfRule type="duplicateValues" dxfId="0" priority="1041"/>
  </conditionalFormatting>
  <conditionalFormatting sqref="H172">
    <cfRule type="duplicateValues" dxfId="0" priority="1060"/>
    <cfRule type="duplicateValues" dxfId="0" priority="1059"/>
    <cfRule type="duplicateValues" dxfId="0" priority="1058"/>
    <cfRule type="duplicateValues" dxfId="0" priority="1057"/>
  </conditionalFormatting>
  <conditionalFormatting sqref="H173">
    <cfRule type="duplicateValues" dxfId="0" priority="1040"/>
    <cfRule type="duplicateValues" dxfId="0" priority="1039"/>
    <cfRule type="duplicateValues" dxfId="0" priority="1038"/>
    <cfRule type="duplicateValues" dxfId="0" priority="1037"/>
  </conditionalFormatting>
  <conditionalFormatting sqref="H175">
    <cfRule type="duplicateValues" dxfId="0" priority="1036"/>
    <cfRule type="duplicateValues" dxfId="0" priority="1035"/>
    <cfRule type="duplicateValues" dxfId="0" priority="1034"/>
    <cfRule type="duplicateValues" dxfId="0" priority="1033"/>
  </conditionalFormatting>
  <conditionalFormatting sqref="H177">
    <cfRule type="duplicateValues" dxfId="0" priority="1020"/>
    <cfRule type="duplicateValues" dxfId="0" priority="1019"/>
    <cfRule type="duplicateValues" dxfId="0" priority="1018"/>
    <cfRule type="duplicateValues" dxfId="0" priority="1017"/>
  </conditionalFormatting>
  <conditionalFormatting sqref="H178">
    <cfRule type="duplicateValues" dxfId="0" priority="1024"/>
    <cfRule type="duplicateValues" dxfId="0" priority="1023"/>
    <cfRule type="duplicateValues" dxfId="0" priority="1022"/>
    <cfRule type="duplicateValues" dxfId="0" priority="1021"/>
  </conditionalFormatting>
  <conditionalFormatting sqref="H179">
    <cfRule type="duplicateValues" dxfId="0" priority="1028"/>
    <cfRule type="duplicateValues" dxfId="0" priority="1027"/>
    <cfRule type="duplicateValues" dxfId="0" priority="1026"/>
    <cfRule type="duplicateValues" dxfId="0" priority="1025"/>
  </conditionalFormatting>
  <conditionalFormatting sqref="H180">
    <cfRule type="duplicateValues" dxfId="0" priority="1016"/>
    <cfRule type="duplicateValues" dxfId="0" priority="1015"/>
    <cfRule type="duplicateValues" dxfId="0" priority="1014"/>
    <cfRule type="duplicateValues" dxfId="0" priority="1013"/>
  </conditionalFormatting>
  <conditionalFormatting sqref="H181">
    <cfRule type="duplicateValues" dxfId="0" priority="1032"/>
    <cfRule type="duplicateValues" dxfId="0" priority="1031"/>
    <cfRule type="duplicateValues" dxfId="0" priority="1030"/>
    <cfRule type="duplicateValues" dxfId="0" priority="1029"/>
  </conditionalFormatting>
  <conditionalFormatting sqref="H182">
    <cfRule type="duplicateValues" dxfId="0" priority="1012"/>
    <cfRule type="duplicateValues" dxfId="0" priority="1011"/>
    <cfRule type="duplicateValues" dxfId="0" priority="1010"/>
    <cfRule type="duplicateValues" dxfId="0" priority="1009"/>
  </conditionalFormatting>
  <conditionalFormatting sqref="H184">
    <cfRule type="duplicateValues" dxfId="0" priority="1008"/>
    <cfRule type="duplicateValues" dxfId="0" priority="1007"/>
    <cfRule type="duplicateValues" dxfId="0" priority="1006"/>
    <cfRule type="duplicateValues" dxfId="0" priority="1005"/>
  </conditionalFormatting>
  <conditionalFormatting sqref="H186">
    <cfRule type="duplicateValues" dxfId="0" priority="992"/>
    <cfRule type="duplicateValues" dxfId="0" priority="991"/>
    <cfRule type="duplicateValues" dxfId="0" priority="990"/>
    <cfRule type="duplicateValues" dxfId="0" priority="989"/>
  </conditionalFormatting>
  <conditionalFormatting sqref="H187">
    <cfRule type="duplicateValues" dxfId="0" priority="996"/>
    <cfRule type="duplicateValues" dxfId="0" priority="995"/>
    <cfRule type="duplicateValues" dxfId="0" priority="994"/>
    <cfRule type="duplicateValues" dxfId="0" priority="993"/>
  </conditionalFormatting>
  <conditionalFormatting sqref="H188">
    <cfRule type="duplicateValues" dxfId="0" priority="1000"/>
    <cfRule type="duplicateValues" dxfId="0" priority="999"/>
    <cfRule type="duplicateValues" dxfId="0" priority="998"/>
    <cfRule type="duplicateValues" dxfId="0" priority="997"/>
  </conditionalFormatting>
  <conditionalFormatting sqref="H189">
    <cfRule type="duplicateValues" dxfId="0" priority="988"/>
    <cfRule type="duplicateValues" dxfId="0" priority="987"/>
    <cfRule type="duplicateValues" dxfId="0" priority="986"/>
    <cfRule type="duplicateValues" dxfId="0" priority="985"/>
  </conditionalFormatting>
  <conditionalFormatting sqref="H190">
    <cfRule type="duplicateValues" dxfId="0" priority="1004"/>
    <cfRule type="duplicateValues" dxfId="0" priority="1003"/>
    <cfRule type="duplicateValues" dxfId="0" priority="1002"/>
    <cfRule type="duplicateValues" dxfId="0" priority="1001"/>
  </conditionalFormatting>
  <conditionalFormatting sqref="H191">
    <cfRule type="duplicateValues" dxfId="0" priority="984"/>
    <cfRule type="duplicateValues" dxfId="0" priority="983"/>
    <cfRule type="duplicateValues" dxfId="0" priority="982"/>
    <cfRule type="duplicateValues" dxfId="0" priority="981"/>
  </conditionalFormatting>
  <conditionalFormatting sqref="H193">
    <cfRule type="duplicateValues" dxfId="0" priority="980"/>
    <cfRule type="duplicateValues" dxfId="0" priority="979"/>
    <cfRule type="duplicateValues" dxfId="0" priority="978"/>
    <cfRule type="duplicateValues" dxfId="0" priority="977"/>
  </conditionalFormatting>
  <conditionalFormatting sqref="H195">
    <cfRule type="duplicateValues" dxfId="0" priority="964"/>
    <cfRule type="duplicateValues" dxfId="0" priority="963"/>
    <cfRule type="duplicateValues" dxfId="0" priority="962"/>
    <cfRule type="duplicateValues" dxfId="0" priority="961"/>
  </conditionalFormatting>
  <conditionalFormatting sqref="H196">
    <cfRule type="duplicateValues" dxfId="0" priority="968"/>
    <cfRule type="duplicateValues" dxfId="0" priority="967"/>
    <cfRule type="duplicateValues" dxfId="0" priority="966"/>
    <cfRule type="duplicateValues" dxfId="0" priority="965"/>
  </conditionalFormatting>
  <conditionalFormatting sqref="H197">
    <cfRule type="duplicateValues" dxfId="0" priority="972"/>
    <cfRule type="duplicateValues" dxfId="0" priority="971"/>
    <cfRule type="duplicateValues" dxfId="0" priority="970"/>
    <cfRule type="duplicateValues" dxfId="0" priority="969"/>
  </conditionalFormatting>
  <conditionalFormatting sqref="H198">
    <cfRule type="duplicateValues" dxfId="0" priority="960"/>
    <cfRule type="duplicateValues" dxfId="0" priority="959"/>
    <cfRule type="duplicateValues" dxfId="0" priority="958"/>
    <cfRule type="duplicateValues" dxfId="0" priority="957"/>
  </conditionalFormatting>
  <conditionalFormatting sqref="H199">
    <cfRule type="duplicateValues" dxfId="0" priority="976"/>
    <cfRule type="duplicateValues" dxfId="0" priority="975"/>
    <cfRule type="duplicateValues" dxfId="0" priority="974"/>
    <cfRule type="duplicateValues" dxfId="0" priority="973"/>
  </conditionalFormatting>
  <conditionalFormatting sqref="H200">
    <cfRule type="duplicateValues" dxfId="0" priority="956"/>
    <cfRule type="duplicateValues" dxfId="0" priority="955"/>
    <cfRule type="duplicateValues" dxfId="0" priority="954"/>
    <cfRule type="duplicateValues" dxfId="0" priority="953"/>
  </conditionalFormatting>
  <conditionalFormatting sqref="H202">
    <cfRule type="duplicateValues" dxfId="0" priority="952"/>
    <cfRule type="duplicateValues" dxfId="0" priority="951"/>
    <cfRule type="duplicateValues" dxfId="0" priority="950"/>
    <cfRule type="duplicateValues" dxfId="0" priority="949"/>
  </conditionalFormatting>
  <conditionalFormatting sqref="H204">
    <cfRule type="duplicateValues" dxfId="0" priority="936"/>
    <cfRule type="duplicateValues" dxfId="0" priority="935"/>
    <cfRule type="duplicateValues" dxfId="0" priority="934"/>
    <cfRule type="duplicateValues" dxfId="0" priority="933"/>
  </conditionalFormatting>
  <conditionalFormatting sqref="H205">
    <cfRule type="duplicateValues" dxfId="0" priority="940"/>
    <cfRule type="duplicateValues" dxfId="0" priority="939"/>
    <cfRule type="duplicateValues" dxfId="0" priority="938"/>
    <cfRule type="duplicateValues" dxfId="0" priority="937"/>
  </conditionalFormatting>
  <conditionalFormatting sqref="H206">
    <cfRule type="duplicateValues" dxfId="0" priority="944"/>
    <cfRule type="duplicateValues" dxfId="0" priority="943"/>
    <cfRule type="duplicateValues" dxfId="0" priority="942"/>
    <cfRule type="duplicateValues" dxfId="0" priority="941"/>
  </conditionalFormatting>
  <conditionalFormatting sqref="H207">
    <cfRule type="duplicateValues" dxfId="0" priority="932"/>
    <cfRule type="duplicateValues" dxfId="0" priority="931"/>
    <cfRule type="duplicateValues" dxfId="0" priority="930"/>
    <cfRule type="duplicateValues" dxfId="0" priority="929"/>
  </conditionalFormatting>
  <conditionalFormatting sqref="H208">
    <cfRule type="duplicateValues" dxfId="0" priority="948"/>
    <cfRule type="duplicateValues" dxfId="0" priority="947"/>
    <cfRule type="duplicateValues" dxfId="0" priority="946"/>
    <cfRule type="duplicateValues" dxfId="0" priority="945"/>
  </conditionalFormatting>
  <conditionalFormatting sqref="H209">
    <cfRule type="duplicateValues" dxfId="0" priority="928"/>
    <cfRule type="duplicateValues" dxfId="0" priority="927"/>
    <cfRule type="duplicateValues" dxfId="0" priority="926"/>
    <cfRule type="duplicateValues" dxfId="0" priority="925"/>
  </conditionalFormatting>
  <conditionalFormatting sqref="H211">
    <cfRule type="duplicateValues" dxfId="0" priority="924"/>
    <cfRule type="duplicateValues" dxfId="0" priority="923"/>
    <cfRule type="duplicateValues" dxfId="0" priority="922"/>
    <cfRule type="duplicateValues" dxfId="0" priority="921"/>
  </conditionalFormatting>
  <conditionalFormatting sqref="H213">
    <cfRule type="duplicateValues" dxfId="0" priority="908"/>
    <cfRule type="duplicateValues" dxfId="0" priority="907"/>
    <cfRule type="duplicateValues" dxfId="0" priority="906"/>
    <cfRule type="duplicateValues" dxfId="0" priority="905"/>
  </conditionalFormatting>
  <conditionalFormatting sqref="H214">
    <cfRule type="duplicateValues" dxfId="0" priority="912"/>
    <cfRule type="duplicateValues" dxfId="0" priority="911"/>
    <cfRule type="duplicateValues" dxfId="0" priority="910"/>
    <cfRule type="duplicateValues" dxfId="0" priority="909"/>
  </conditionalFormatting>
  <conditionalFormatting sqref="H215">
    <cfRule type="duplicateValues" dxfId="0" priority="916"/>
    <cfRule type="duplicateValues" dxfId="0" priority="915"/>
    <cfRule type="duplicateValues" dxfId="0" priority="914"/>
    <cfRule type="duplicateValues" dxfId="0" priority="913"/>
  </conditionalFormatting>
  <conditionalFormatting sqref="H216">
    <cfRule type="duplicateValues" dxfId="0" priority="904"/>
    <cfRule type="duplicateValues" dxfId="0" priority="903"/>
    <cfRule type="duplicateValues" dxfId="0" priority="902"/>
    <cfRule type="duplicateValues" dxfId="0" priority="901"/>
  </conditionalFormatting>
  <conditionalFormatting sqref="H217">
    <cfRule type="duplicateValues" dxfId="0" priority="920"/>
    <cfRule type="duplicateValues" dxfId="0" priority="919"/>
    <cfRule type="duplicateValues" dxfId="0" priority="918"/>
    <cfRule type="duplicateValues" dxfId="0" priority="917"/>
  </conditionalFormatting>
  <conditionalFormatting sqref="H218">
    <cfRule type="duplicateValues" dxfId="0" priority="900"/>
    <cfRule type="duplicateValues" dxfId="0" priority="899"/>
    <cfRule type="duplicateValues" dxfId="0" priority="898"/>
    <cfRule type="duplicateValues" dxfId="0" priority="897"/>
  </conditionalFormatting>
  <conditionalFormatting sqref="H220">
    <cfRule type="duplicateValues" dxfId="0" priority="896"/>
    <cfRule type="duplicateValues" dxfId="0" priority="895"/>
    <cfRule type="duplicateValues" dxfId="0" priority="894"/>
    <cfRule type="duplicateValues" dxfId="0" priority="893"/>
  </conditionalFormatting>
  <conditionalFormatting sqref="H222">
    <cfRule type="duplicateValues" dxfId="0" priority="880"/>
    <cfRule type="duplicateValues" dxfId="0" priority="879"/>
    <cfRule type="duplicateValues" dxfId="0" priority="878"/>
    <cfRule type="duplicateValues" dxfId="0" priority="877"/>
  </conditionalFormatting>
  <conditionalFormatting sqref="H223">
    <cfRule type="duplicateValues" dxfId="0" priority="884"/>
    <cfRule type="duplicateValues" dxfId="0" priority="883"/>
    <cfRule type="duplicateValues" dxfId="0" priority="882"/>
    <cfRule type="duplicateValues" dxfId="0" priority="881"/>
  </conditionalFormatting>
  <conditionalFormatting sqref="H224">
    <cfRule type="duplicateValues" dxfId="0" priority="888"/>
    <cfRule type="duplicateValues" dxfId="0" priority="887"/>
    <cfRule type="duplicateValues" dxfId="0" priority="886"/>
    <cfRule type="duplicateValues" dxfId="0" priority="885"/>
  </conditionalFormatting>
  <conditionalFormatting sqref="H225">
    <cfRule type="duplicateValues" dxfId="0" priority="876"/>
    <cfRule type="duplicateValues" dxfId="0" priority="875"/>
    <cfRule type="duplicateValues" dxfId="0" priority="874"/>
    <cfRule type="duplicateValues" dxfId="0" priority="873"/>
  </conditionalFormatting>
  <conditionalFormatting sqref="H226">
    <cfRule type="duplicateValues" dxfId="0" priority="892"/>
    <cfRule type="duplicateValues" dxfId="0" priority="891"/>
    <cfRule type="duplicateValues" dxfId="0" priority="890"/>
    <cfRule type="duplicateValues" dxfId="0" priority="889"/>
  </conditionalFormatting>
  <conditionalFormatting sqref="H227">
    <cfRule type="duplicateValues" dxfId="0" priority="872"/>
    <cfRule type="duplicateValues" dxfId="0" priority="871"/>
    <cfRule type="duplicateValues" dxfId="0" priority="870"/>
    <cfRule type="duplicateValues" dxfId="0" priority="869"/>
  </conditionalFormatting>
  <conditionalFormatting sqref="H229">
    <cfRule type="duplicateValues" dxfId="0" priority="868"/>
    <cfRule type="duplicateValues" dxfId="0" priority="867"/>
    <cfRule type="duplicateValues" dxfId="0" priority="866"/>
    <cfRule type="duplicateValues" dxfId="0" priority="865"/>
  </conditionalFormatting>
  <conditionalFormatting sqref="H231">
    <cfRule type="duplicateValues" dxfId="0" priority="852"/>
    <cfRule type="duplicateValues" dxfId="0" priority="851"/>
    <cfRule type="duplicateValues" dxfId="0" priority="850"/>
    <cfRule type="duplicateValues" dxfId="0" priority="849"/>
  </conditionalFormatting>
  <conditionalFormatting sqref="H232">
    <cfRule type="duplicateValues" dxfId="0" priority="856"/>
    <cfRule type="duplicateValues" dxfId="0" priority="855"/>
    <cfRule type="duplicateValues" dxfId="0" priority="854"/>
    <cfRule type="duplicateValues" dxfId="0" priority="853"/>
  </conditionalFormatting>
  <conditionalFormatting sqref="H233">
    <cfRule type="duplicateValues" dxfId="0" priority="860"/>
    <cfRule type="duplicateValues" dxfId="0" priority="859"/>
    <cfRule type="duplicateValues" dxfId="0" priority="858"/>
    <cfRule type="duplicateValues" dxfId="0" priority="857"/>
  </conditionalFormatting>
  <conditionalFormatting sqref="H234">
    <cfRule type="duplicateValues" dxfId="0" priority="848"/>
    <cfRule type="duplicateValues" dxfId="0" priority="847"/>
    <cfRule type="duplicateValues" dxfId="0" priority="846"/>
    <cfRule type="duplicateValues" dxfId="0" priority="845"/>
  </conditionalFormatting>
  <conditionalFormatting sqref="H235">
    <cfRule type="duplicateValues" dxfId="0" priority="864"/>
    <cfRule type="duplicateValues" dxfId="0" priority="863"/>
    <cfRule type="duplicateValues" dxfId="0" priority="862"/>
    <cfRule type="duplicateValues" dxfId="0" priority="861"/>
  </conditionalFormatting>
  <conditionalFormatting sqref="H236">
    <cfRule type="duplicateValues" dxfId="0" priority="844"/>
    <cfRule type="duplicateValues" dxfId="0" priority="843"/>
    <cfRule type="duplicateValues" dxfId="0" priority="842"/>
    <cfRule type="duplicateValues" dxfId="0" priority="841"/>
  </conditionalFormatting>
  <conditionalFormatting sqref="H238">
    <cfRule type="duplicateValues" dxfId="0" priority="840"/>
    <cfRule type="duplicateValues" dxfId="0" priority="839"/>
    <cfRule type="duplicateValues" dxfId="0" priority="838"/>
    <cfRule type="duplicateValues" dxfId="0" priority="837"/>
  </conditionalFormatting>
  <conditionalFormatting sqref="H240">
    <cfRule type="duplicateValues" dxfId="0" priority="824"/>
    <cfRule type="duplicateValues" dxfId="0" priority="823"/>
    <cfRule type="duplicateValues" dxfId="0" priority="822"/>
    <cfRule type="duplicateValues" dxfId="0" priority="821"/>
  </conditionalFormatting>
  <conditionalFormatting sqref="H241">
    <cfRule type="duplicateValues" dxfId="0" priority="828"/>
    <cfRule type="duplicateValues" dxfId="0" priority="827"/>
    <cfRule type="duplicateValues" dxfId="0" priority="826"/>
    <cfRule type="duplicateValues" dxfId="0" priority="825"/>
  </conditionalFormatting>
  <conditionalFormatting sqref="H242">
    <cfRule type="duplicateValues" dxfId="0" priority="832"/>
    <cfRule type="duplicateValues" dxfId="0" priority="831"/>
    <cfRule type="duplicateValues" dxfId="0" priority="830"/>
    <cfRule type="duplicateValues" dxfId="0" priority="829"/>
  </conditionalFormatting>
  <conditionalFormatting sqref="H243">
    <cfRule type="duplicateValues" dxfId="0" priority="820"/>
    <cfRule type="duplicateValues" dxfId="0" priority="819"/>
    <cfRule type="duplicateValues" dxfId="0" priority="818"/>
    <cfRule type="duplicateValues" dxfId="0" priority="817"/>
  </conditionalFormatting>
  <conditionalFormatting sqref="H244">
    <cfRule type="duplicateValues" dxfId="0" priority="836"/>
    <cfRule type="duplicateValues" dxfId="0" priority="835"/>
    <cfRule type="duplicateValues" dxfId="0" priority="834"/>
    <cfRule type="duplicateValues" dxfId="0" priority="833"/>
  </conditionalFormatting>
  <conditionalFormatting sqref="H245">
    <cfRule type="duplicateValues" dxfId="0" priority="816"/>
    <cfRule type="duplicateValues" dxfId="0" priority="815"/>
    <cfRule type="duplicateValues" dxfId="0" priority="814"/>
    <cfRule type="duplicateValues" dxfId="0" priority="813"/>
  </conditionalFormatting>
  <conditionalFormatting sqref="H247">
    <cfRule type="duplicateValues" dxfId="0" priority="812"/>
    <cfRule type="duplicateValues" dxfId="0" priority="811"/>
    <cfRule type="duplicateValues" dxfId="0" priority="810"/>
    <cfRule type="duplicateValues" dxfId="0" priority="809"/>
  </conditionalFormatting>
  <conditionalFormatting sqref="H249">
    <cfRule type="duplicateValues" dxfId="0" priority="796"/>
    <cfRule type="duplicateValues" dxfId="0" priority="795"/>
    <cfRule type="duplicateValues" dxfId="0" priority="794"/>
    <cfRule type="duplicateValues" dxfId="0" priority="793"/>
  </conditionalFormatting>
  <conditionalFormatting sqref="H250">
    <cfRule type="duplicateValues" dxfId="0" priority="800"/>
    <cfRule type="duplicateValues" dxfId="0" priority="799"/>
    <cfRule type="duplicateValues" dxfId="0" priority="798"/>
    <cfRule type="duplicateValues" dxfId="0" priority="797"/>
  </conditionalFormatting>
  <conditionalFormatting sqref="H251">
    <cfRule type="duplicateValues" dxfId="0" priority="804"/>
    <cfRule type="duplicateValues" dxfId="0" priority="803"/>
    <cfRule type="duplicateValues" dxfId="0" priority="802"/>
    <cfRule type="duplicateValues" dxfId="0" priority="801"/>
  </conditionalFormatting>
  <conditionalFormatting sqref="H252">
    <cfRule type="duplicateValues" dxfId="0" priority="792"/>
    <cfRule type="duplicateValues" dxfId="0" priority="791"/>
    <cfRule type="duplicateValues" dxfId="0" priority="790"/>
    <cfRule type="duplicateValues" dxfId="0" priority="789"/>
  </conditionalFormatting>
  <conditionalFormatting sqref="H253">
    <cfRule type="duplicateValues" dxfId="0" priority="808"/>
    <cfRule type="duplicateValues" dxfId="0" priority="807"/>
    <cfRule type="duplicateValues" dxfId="0" priority="806"/>
    <cfRule type="duplicateValues" dxfId="0" priority="805"/>
  </conditionalFormatting>
  <conditionalFormatting sqref="H254">
    <cfRule type="duplicateValues" dxfId="0" priority="788"/>
    <cfRule type="duplicateValues" dxfId="0" priority="787"/>
    <cfRule type="duplicateValues" dxfId="0" priority="786"/>
    <cfRule type="duplicateValues" dxfId="0" priority="785"/>
  </conditionalFormatting>
  <conditionalFormatting sqref="H256">
    <cfRule type="duplicateValues" dxfId="0" priority="784"/>
    <cfRule type="duplicateValues" dxfId="0" priority="783"/>
    <cfRule type="duplicateValues" dxfId="0" priority="782"/>
    <cfRule type="duplicateValues" dxfId="0" priority="781"/>
  </conditionalFormatting>
  <conditionalFormatting sqref="H258">
    <cfRule type="duplicateValues" dxfId="0" priority="768"/>
    <cfRule type="duplicateValues" dxfId="0" priority="767"/>
    <cfRule type="duplicateValues" dxfId="0" priority="766"/>
    <cfRule type="duplicateValues" dxfId="0" priority="765"/>
  </conditionalFormatting>
  <conditionalFormatting sqref="H259">
    <cfRule type="duplicateValues" dxfId="0" priority="772"/>
    <cfRule type="duplicateValues" dxfId="0" priority="771"/>
    <cfRule type="duplicateValues" dxfId="0" priority="770"/>
    <cfRule type="duplicateValues" dxfId="0" priority="769"/>
  </conditionalFormatting>
  <conditionalFormatting sqref="H260">
    <cfRule type="duplicateValues" dxfId="0" priority="776"/>
    <cfRule type="duplicateValues" dxfId="0" priority="775"/>
    <cfRule type="duplicateValues" dxfId="0" priority="774"/>
    <cfRule type="duplicateValues" dxfId="0" priority="773"/>
  </conditionalFormatting>
  <conditionalFormatting sqref="H261">
    <cfRule type="duplicateValues" dxfId="0" priority="764"/>
    <cfRule type="duplicateValues" dxfId="0" priority="763"/>
    <cfRule type="duplicateValues" dxfId="0" priority="762"/>
    <cfRule type="duplicateValues" dxfId="0" priority="761"/>
  </conditionalFormatting>
  <conditionalFormatting sqref="H262">
    <cfRule type="duplicateValues" dxfId="0" priority="780"/>
    <cfRule type="duplicateValues" dxfId="0" priority="779"/>
    <cfRule type="duplicateValues" dxfId="0" priority="778"/>
    <cfRule type="duplicateValues" dxfId="0" priority="777"/>
  </conditionalFormatting>
  <conditionalFormatting sqref="H263">
    <cfRule type="duplicateValues" dxfId="0" priority="760"/>
    <cfRule type="duplicateValues" dxfId="0" priority="759"/>
    <cfRule type="duplicateValues" dxfId="0" priority="758"/>
    <cfRule type="duplicateValues" dxfId="0" priority="757"/>
  </conditionalFormatting>
  <conditionalFormatting sqref="H265">
    <cfRule type="duplicateValues" dxfId="0" priority="756"/>
    <cfRule type="duplicateValues" dxfId="0" priority="755"/>
    <cfRule type="duplicateValues" dxfId="0" priority="754"/>
    <cfRule type="duplicateValues" dxfId="0" priority="753"/>
  </conditionalFormatting>
  <conditionalFormatting sqref="H267">
    <cfRule type="duplicateValues" dxfId="0" priority="740"/>
    <cfRule type="duplicateValues" dxfId="0" priority="739"/>
    <cfRule type="duplicateValues" dxfId="0" priority="738"/>
    <cfRule type="duplicateValues" dxfId="0" priority="737"/>
  </conditionalFormatting>
  <conditionalFormatting sqref="H268">
    <cfRule type="duplicateValues" dxfId="0" priority="744"/>
    <cfRule type="duplicateValues" dxfId="0" priority="743"/>
    <cfRule type="duplicateValues" dxfId="0" priority="742"/>
    <cfRule type="duplicateValues" dxfId="0" priority="741"/>
  </conditionalFormatting>
  <conditionalFormatting sqref="H269">
    <cfRule type="duplicateValues" dxfId="0" priority="748"/>
    <cfRule type="duplicateValues" dxfId="0" priority="747"/>
    <cfRule type="duplicateValues" dxfId="0" priority="746"/>
    <cfRule type="duplicateValues" dxfId="0" priority="745"/>
  </conditionalFormatting>
  <conditionalFormatting sqref="H270">
    <cfRule type="duplicateValues" dxfId="0" priority="736"/>
    <cfRule type="duplicateValues" dxfId="0" priority="735"/>
    <cfRule type="duplicateValues" dxfId="0" priority="734"/>
    <cfRule type="duplicateValues" dxfId="0" priority="733"/>
  </conditionalFormatting>
  <conditionalFormatting sqref="H271">
    <cfRule type="duplicateValues" dxfId="0" priority="752"/>
    <cfRule type="duplicateValues" dxfId="0" priority="751"/>
    <cfRule type="duplicateValues" dxfId="0" priority="750"/>
    <cfRule type="duplicateValues" dxfId="0" priority="749"/>
  </conditionalFormatting>
  <conditionalFormatting sqref="H272">
    <cfRule type="duplicateValues" dxfId="0" priority="728"/>
    <cfRule type="duplicateValues" dxfId="0" priority="727"/>
    <cfRule type="duplicateValues" dxfId="0" priority="726"/>
    <cfRule type="duplicateValues" dxfId="0" priority="725"/>
  </conditionalFormatting>
  <conditionalFormatting sqref="H274">
    <cfRule type="duplicateValues" dxfId="0" priority="724"/>
    <cfRule type="duplicateValues" dxfId="0" priority="723"/>
    <cfRule type="duplicateValues" dxfId="0" priority="722"/>
    <cfRule type="duplicateValues" dxfId="0" priority="721"/>
  </conditionalFormatting>
  <conditionalFormatting sqref="H276">
    <cfRule type="duplicateValues" dxfId="0" priority="708"/>
    <cfRule type="duplicateValues" dxfId="0" priority="707"/>
    <cfRule type="duplicateValues" dxfId="0" priority="706"/>
    <cfRule type="duplicateValues" dxfId="0" priority="705"/>
  </conditionalFormatting>
  <conditionalFormatting sqref="H277">
    <cfRule type="duplicateValues" dxfId="0" priority="712"/>
    <cfRule type="duplicateValues" dxfId="0" priority="711"/>
    <cfRule type="duplicateValues" dxfId="0" priority="710"/>
    <cfRule type="duplicateValues" dxfId="0" priority="709"/>
  </conditionalFormatting>
  <conditionalFormatting sqref="H278">
    <cfRule type="duplicateValues" dxfId="0" priority="716"/>
    <cfRule type="duplicateValues" dxfId="0" priority="715"/>
    <cfRule type="duplicateValues" dxfId="0" priority="714"/>
    <cfRule type="duplicateValues" dxfId="0" priority="713"/>
  </conditionalFormatting>
  <conditionalFormatting sqref="H279">
    <cfRule type="duplicateValues" dxfId="0" priority="704"/>
    <cfRule type="duplicateValues" dxfId="0" priority="703"/>
    <cfRule type="duplicateValues" dxfId="0" priority="702"/>
    <cfRule type="duplicateValues" dxfId="0" priority="701"/>
  </conditionalFormatting>
  <conditionalFormatting sqref="H280">
    <cfRule type="duplicateValues" dxfId="0" priority="720"/>
    <cfRule type="duplicateValues" dxfId="0" priority="719"/>
    <cfRule type="duplicateValues" dxfId="0" priority="718"/>
    <cfRule type="duplicateValues" dxfId="0" priority="717"/>
  </conditionalFormatting>
  <conditionalFormatting sqref="H281">
    <cfRule type="duplicateValues" dxfId="0" priority="700"/>
    <cfRule type="duplicateValues" dxfId="0" priority="699"/>
    <cfRule type="duplicateValues" dxfId="0" priority="698"/>
    <cfRule type="duplicateValues" dxfId="0" priority="697"/>
  </conditionalFormatting>
  <conditionalFormatting sqref="H283">
    <cfRule type="duplicateValues" dxfId="0" priority="696"/>
    <cfRule type="duplicateValues" dxfId="0" priority="695"/>
    <cfRule type="duplicateValues" dxfId="0" priority="694"/>
    <cfRule type="duplicateValues" dxfId="0" priority="693"/>
  </conditionalFormatting>
  <conditionalFormatting sqref="H285">
    <cfRule type="duplicateValues" dxfId="0" priority="680"/>
    <cfRule type="duplicateValues" dxfId="0" priority="679"/>
    <cfRule type="duplicateValues" dxfId="0" priority="678"/>
    <cfRule type="duplicateValues" dxfId="0" priority="677"/>
  </conditionalFormatting>
  <conditionalFormatting sqref="H286">
    <cfRule type="duplicateValues" dxfId="0" priority="684"/>
    <cfRule type="duplicateValues" dxfId="0" priority="683"/>
    <cfRule type="duplicateValues" dxfId="0" priority="682"/>
    <cfRule type="duplicateValues" dxfId="0" priority="681"/>
  </conditionalFormatting>
  <conditionalFormatting sqref="H287">
    <cfRule type="duplicateValues" dxfId="0" priority="688"/>
    <cfRule type="duplicateValues" dxfId="0" priority="687"/>
    <cfRule type="duplicateValues" dxfId="0" priority="686"/>
    <cfRule type="duplicateValues" dxfId="0" priority="685"/>
  </conditionalFormatting>
  <conditionalFormatting sqref="H288">
    <cfRule type="duplicateValues" dxfId="0" priority="676"/>
    <cfRule type="duplicateValues" dxfId="0" priority="675"/>
    <cfRule type="duplicateValues" dxfId="0" priority="674"/>
    <cfRule type="duplicateValues" dxfId="0" priority="673"/>
  </conditionalFormatting>
  <conditionalFormatting sqref="H289">
    <cfRule type="duplicateValues" dxfId="0" priority="692"/>
    <cfRule type="duplicateValues" dxfId="0" priority="691"/>
    <cfRule type="duplicateValues" dxfId="0" priority="690"/>
    <cfRule type="duplicateValues" dxfId="0" priority="689"/>
  </conditionalFormatting>
  <conditionalFormatting sqref="H290">
    <cfRule type="duplicateValues" dxfId="0" priority="672"/>
    <cfRule type="duplicateValues" dxfId="0" priority="671"/>
    <cfRule type="duplicateValues" dxfId="0" priority="670"/>
    <cfRule type="duplicateValues" dxfId="0" priority="669"/>
  </conditionalFormatting>
  <conditionalFormatting sqref="H292">
    <cfRule type="duplicateValues" dxfId="0" priority="668"/>
    <cfRule type="duplicateValues" dxfId="0" priority="667"/>
    <cfRule type="duplicateValues" dxfId="0" priority="666"/>
    <cfRule type="duplicateValues" dxfId="0" priority="665"/>
  </conditionalFormatting>
  <conditionalFormatting sqref="H294">
    <cfRule type="duplicateValues" dxfId="0" priority="652"/>
    <cfRule type="duplicateValues" dxfId="0" priority="651"/>
    <cfRule type="duplicateValues" dxfId="0" priority="650"/>
    <cfRule type="duplicateValues" dxfId="0" priority="649"/>
  </conditionalFormatting>
  <conditionalFormatting sqref="H295">
    <cfRule type="duplicateValues" dxfId="0" priority="656"/>
    <cfRule type="duplicateValues" dxfId="0" priority="655"/>
    <cfRule type="duplicateValues" dxfId="0" priority="654"/>
    <cfRule type="duplicateValues" dxfId="0" priority="653"/>
  </conditionalFormatting>
  <conditionalFormatting sqref="H296">
    <cfRule type="duplicateValues" dxfId="0" priority="660"/>
    <cfRule type="duplicateValues" dxfId="0" priority="659"/>
    <cfRule type="duplicateValues" dxfId="0" priority="658"/>
    <cfRule type="duplicateValues" dxfId="0" priority="657"/>
  </conditionalFormatting>
  <conditionalFormatting sqref="H297">
    <cfRule type="duplicateValues" dxfId="0" priority="648"/>
    <cfRule type="duplicateValues" dxfId="0" priority="647"/>
    <cfRule type="duplicateValues" dxfId="0" priority="646"/>
    <cfRule type="duplicateValues" dxfId="0" priority="645"/>
  </conditionalFormatting>
  <conditionalFormatting sqref="H298">
    <cfRule type="duplicateValues" dxfId="0" priority="664"/>
    <cfRule type="duplicateValues" dxfId="0" priority="663"/>
    <cfRule type="duplicateValues" dxfId="0" priority="662"/>
    <cfRule type="duplicateValues" dxfId="0" priority="661"/>
  </conditionalFormatting>
  <conditionalFormatting sqref="H299">
    <cfRule type="duplicateValues" dxfId="0" priority="644"/>
    <cfRule type="duplicateValues" dxfId="0" priority="643"/>
    <cfRule type="duplicateValues" dxfId="0" priority="642"/>
    <cfRule type="duplicateValues" dxfId="0" priority="641"/>
  </conditionalFormatting>
  <conditionalFormatting sqref="H301">
    <cfRule type="duplicateValues" dxfId="0" priority="640"/>
    <cfRule type="duplicateValues" dxfId="0" priority="639"/>
    <cfRule type="duplicateValues" dxfId="0" priority="638"/>
    <cfRule type="duplicateValues" dxfId="0" priority="637"/>
  </conditionalFormatting>
  <conditionalFormatting sqref="H303">
    <cfRule type="duplicateValues" dxfId="0" priority="624"/>
    <cfRule type="duplicateValues" dxfId="0" priority="623"/>
    <cfRule type="duplicateValues" dxfId="0" priority="622"/>
    <cfRule type="duplicateValues" dxfId="0" priority="621"/>
  </conditionalFormatting>
  <conditionalFormatting sqref="H304">
    <cfRule type="duplicateValues" dxfId="0" priority="628"/>
    <cfRule type="duplicateValues" dxfId="0" priority="627"/>
    <cfRule type="duplicateValues" dxfId="0" priority="626"/>
    <cfRule type="duplicateValues" dxfId="0" priority="625"/>
  </conditionalFormatting>
  <conditionalFormatting sqref="H305">
    <cfRule type="duplicateValues" dxfId="0" priority="632"/>
    <cfRule type="duplicateValues" dxfId="0" priority="631"/>
    <cfRule type="duplicateValues" dxfId="0" priority="630"/>
    <cfRule type="duplicateValues" dxfId="0" priority="629"/>
  </conditionalFormatting>
  <conditionalFormatting sqref="H306">
    <cfRule type="duplicateValues" dxfId="0" priority="620"/>
    <cfRule type="duplicateValues" dxfId="0" priority="619"/>
    <cfRule type="duplicateValues" dxfId="0" priority="618"/>
    <cfRule type="duplicateValues" dxfId="0" priority="617"/>
  </conditionalFormatting>
  <conditionalFormatting sqref="H307">
    <cfRule type="duplicateValues" dxfId="0" priority="636"/>
    <cfRule type="duplicateValues" dxfId="0" priority="635"/>
    <cfRule type="duplicateValues" dxfId="0" priority="634"/>
    <cfRule type="duplicateValues" dxfId="0" priority="633"/>
  </conditionalFormatting>
  <conditionalFormatting sqref="H308">
    <cfRule type="duplicateValues" dxfId="0" priority="616"/>
    <cfRule type="duplicateValues" dxfId="0" priority="615"/>
    <cfRule type="duplicateValues" dxfId="0" priority="614"/>
    <cfRule type="duplicateValues" dxfId="0" priority="613"/>
  </conditionalFormatting>
  <conditionalFormatting sqref="H310">
    <cfRule type="duplicateValues" dxfId="0" priority="612"/>
    <cfRule type="duplicateValues" dxfId="0" priority="611"/>
    <cfRule type="duplicateValues" dxfId="0" priority="610"/>
    <cfRule type="duplicateValues" dxfId="0" priority="609"/>
  </conditionalFormatting>
  <conditionalFormatting sqref="H312">
    <cfRule type="duplicateValues" dxfId="0" priority="596"/>
    <cfRule type="duplicateValues" dxfId="0" priority="595"/>
    <cfRule type="duplicateValues" dxfId="0" priority="594"/>
    <cfRule type="duplicateValues" dxfId="0" priority="593"/>
  </conditionalFormatting>
  <conditionalFormatting sqref="H313">
    <cfRule type="duplicateValues" dxfId="0" priority="600"/>
    <cfRule type="duplicateValues" dxfId="0" priority="599"/>
    <cfRule type="duplicateValues" dxfId="0" priority="598"/>
    <cfRule type="duplicateValues" dxfId="0" priority="597"/>
  </conditionalFormatting>
  <conditionalFormatting sqref="H314">
    <cfRule type="duplicateValues" dxfId="0" priority="604"/>
    <cfRule type="duplicateValues" dxfId="0" priority="603"/>
    <cfRule type="duplicateValues" dxfId="0" priority="602"/>
    <cfRule type="duplicateValues" dxfId="0" priority="601"/>
  </conditionalFormatting>
  <conditionalFormatting sqref="H315">
    <cfRule type="duplicateValues" dxfId="0" priority="592"/>
    <cfRule type="duplicateValues" dxfId="0" priority="591"/>
    <cfRule type="duplicateValues" dxfId="0" priority="590"/>
    <cfRule type="duplicateValues" dxfId="0" priority="589"/>
  </conditionalFormatting>
  <conditionalFormatting sqref="H316">
    <cfRule type="duplicateValues" dxfId="0" priority="608"/>
    <cfRule type="duplicateValues" dxfId="0" priority="607"/>
    <cfRule type="duplicateValues" dxfId="0" priority="606"/>
    <cfRule type="duplicateValues" dxfId="0" priority="605"/>
  </conditionalFormatting>
  <conditionalFormatting sqref="H317">
    <cfRule type="duplicateValues" dxfId="0" priority="588"/>
    <cfRule type="duplicateValues" dxfId="0" priority="587"/>
    <cfRule type="duplicateValues" dxfId="0" priority="586"/>
    <cfRule type="duplicateValues" dxfId="0" priority="585"/>
  </conditionalFormatting>
  <conditionalFormatting sqref="H319">
    <cfRule type="duplicateValues" dxfId="0" priority="584"/>
    <cfRule type="duplicateValues" dxfId="0" priority="583"/>
    <cfRule type="duplicateValues" dxfId="0" priority="582"/>
    <cfRule type="duplicateValues" dxfId="0" priority="581"/>
  </conditionalFormatting>
  <conditionalFormatting sqref="H321">
    <cfRule type="duplicateValues" dxfId="0" priority="568"/>
    <cfRule type="duplicateValues" dxfId="0" priority="567"/>
    <cfRule type="duplicateValues" dxfId="0" priority="566"/>
    <cfRule type="duplicateValues" dxfId="0" priority="565"/>
  </conditionalFormatting>
  <conditionalFormatting sqref="H322">
    <cfRule type="duplicateValues" dxfId="0" priority="572"/>
    <cfRule type="duplicateValues" dxfId="0" priority="571"/>
    <cfRule type="duplicateValues" dxfId="0" priority="570"/>
    <cfRule type="duplicateValues" dxfId="0" priority="569"/>
  </conditionalFormatting>
  <conditionalFormatting sqref="H323">
    <cfRule type="duplicateValues" dxfId="0" priority="576"/>
    <cfRule type="duplicateValues" dxfId="0" priority="575"/>
    <cfRule type="duplicateValues" dxfId="0" priority="574"/>
    <cfRule type="duplicateValues" dxfId="0" priority="573"/>
  </conditionalFormatting>
  <conditionalFormatting sqref="H324">
    <cfRule type="duplicateValues" dxfId="0" priority="564"/>
    <cfRule type="duplicateValues" dxfId="0" priority="563"/>
    <cfRule type="duplicateValues" dxfId="0" priority="562"/>
    <cfRule type="duplicateValues" dxfId="0" priority="561"/>
  </conditionalFormatting>
  <conditionalFormatting sqref="H325">
    <cfRule type="duplicateValues" dxfId="0" priority="580"/>
    <cfRule type="duplicateValues" dxfId="0" priority="579"/>
    <cfRule type="duplicateValues" dxfId="0" priority="578"/>
    <cfRule type="duplicateValues" dxfId="0" priority="577"/>
  </conditionalFormatting>
  <conditionalFormatting sqref="H326">
    <cfRule type="duplicateValues" dxfId="0" priority="560"/>
    <cfRule type="duplicateValues" dxfId="0" priority="559"/>
    <cfRule type="duplicateValues" dxfId="0" priority="558"/>
    <cfRule type="duplicateValues" dxfId="0" priority="557"/>
  </conditionalFormatting>
  <conditionalFormatting sqref="H328">
    <cfRule type="duplicateValues" dxfId="0" priority="556"/>
    <cfRule type="duplicateValues" dxfId="0" priority="555"/>
    <cfRule type="duplicateValues" dxfId="0" priority="554"/>
    <cfRule type="duplicateValues" dxfId="0" priority="553"/>
  </conditionalFormatting>
  <conditionalFormatting sqref="H330">
    <cfRule type="duplicateValues" dxfId="0" priority="540"/>
    <cfRule type="duplicateValues" dxfId="0" priority="539"/>
    <cfRule type="duplicateValues" dxfId="0" priority="538"/>
    <cfRule type="duplicateValues" dxfId="0" priority="537"/>
  </conditionalFormatting>
  <conditionalFormatting sqref="H331">
    <cfRule type="duplicateValues" dxfId="0" priority="544"/>
    <cfRule type="duplicateValues" dxfId="0" priority="543"/>
    <cfRule type="duplicateValues" dxfId="0" priority="542"/>
    <cfRule type="duplicateValues" dxfId="0" priority="541"/>
  </conditionalFormatting>
  <conditionalFormatting sqref="H332">
    <cfRule type="duplicateValues" dxfId="0" priority="548"/>
    <cfRule type="duplicateValues" dxfId="0" priority="547"/>
    <cfRule type="duplicateValues" dxfId="0" priority="546"/>
    <cfRule type="duplicateValues" dxfId="0" priority="545"/>
  </conditionalFormatting>
  <conditionalFormatting sqref="H333">
    <cfRule type="duplicateValues" dxfId="0" priority="536"/>
    <cfRule type="duplicateValues" dxfId="0" priority="535"/>
    <cfRule type="duplicateValues" dxfId="0" priority="534"/>
    <cfRule type="duplicateValues" dxfId="0" priority="533"/>
  </conditionalFormatting>
  <conditionalFormatting sqref="H334">
    <cfRule type="duplicateValues" dxfId="0" priority="552"/>
    <cfRule type="duplicateValues" dxfId="0" priority="551"/>
    <cfRule type="duplicateValues" dxfId="0" priority="550"/>
    <cfRule type="duplicateValues" dxfId="0" priority="549"/>
  </conditionalFormatting>
  <conditionalFormatting sqref="H335">
    <cfRule type="duplicateValues" dxfId="0" priority="532"/>
    <cfRule type="duplicateValues" dxfId="0" priority="531"/>
    <cfRule type="duplicateValues" dxfId="0" priority="530"/>
    <cfRule type="duplicateValues" dxfId="0" priority="529"/>
  </conditionalFormatting>
  <conditionalFormatting sqref="H337">
    <cfRule type="duplicateValues" dxfId="0" priority="528"/>
    <cfRule type="duplicateValues" dxfId="0" priority="527"/>
    <cfRule type="duplicateValues" dxfId="0" priority="526"/>
    <cfRule type="duplicateValues" dxfId="0" priority="525"/>
  </conditionalFormatting>
  <conditionalFormatting sqref="H339">
    <cfRule type="duplicateValues" dxfId="0" priority="512"/>
    <cfRule type="duplicateValues" dxfId="0" priority="511"/>
    <cfRule type="duplicateValues" dxfId="0" priority="510"/>
    <cfRule type="duplicateValues" dxfId="0" priority="509"/>
  </conditionalFormatting>
  <conditionalFormatting sqref="H340">
    <cfRule type="duplicateValues" dxfId="0" priority="516"/>
    <cfRule type="duplicateValues" dxfId="0" priority="515"/>
    <cfRule type="duplicateValues" dxfId="0" priority="514"/>
    <cfRule type="duplicateValues" dxfId="0" priority="513"/>
  </conditionalFormatting>
  <conditionalFormatting sqref="H341">
    <cfRule type="duplicateValues" dxfId="0" priority="520"/>
    <cfRule type="duplicateValues" dxfId="0" priority="519"/>
    <cfRule type="duplicateValues" dxfId="0" priority="518"/>
    <cfRule type="duplicateValues" dxfId="0" priority="517"/>
  </conditionalFormatting>
  <conditionalFormatting sqref="H342">
    <cfRule type="duplicateValues" dxfId="0" priority="508"/>
    <cfRule type="duplicateValues" dxfId="0" priority="507"/>
    <cfRule type="duplicateValues" dxfId="0" priority="506"/>
    <cfRule type="duplicateValues" dxfId="0" priority="505"/>
  </conditionalFormatting>
  <conditionalFormatting sqref="H343">
    <cfRule type="duplicateValues" dxfId="0" priority="524"/>
    <cfRule type="duplicateValues" dxfId="0" priority="523"/>
    <cfRule type="duplicateValues" dxfId="0" priority="522"/>
    <cfRule type="duplicateValues" dxfId="0" priority="521"/>
  </conditionalFormatting>
  <conditionalFormatting sqref="H344">
    <cfRule type="duplicateValues" dxfId="0" priority="504"/>
    <cfRule type="duplicateValues" dxfId="0" priority="503"/>
    <cfRule type="duplicateValues" dxfId="0" priority="502"/>
    <cfRule type="duplicateValues" dxfId="0" priority="501"/>
  </conditionalFormatting>
  <conditionalFormatting sqref="H346">
    <cfRule type="duplicateValues" dxfId="0" priority="500"/>
    <cfRule type="duplicateValues" dxfId="0" priority="499"/>
    <cfRule type="duplicateValues" dxfId="0" priority="498"/>
    <cfRule type="duplicateValues" dxfId="0" priority="497"/>
  </conditionalFormatting>
  <conditionalFormatting sqref="H348">
    <cfRule type="duplicateValues" dxfId="0" priority="484"/>
    <cfRule type="duplicateValues" dxfId="0" priority="483"/>
    <cfRule type="duplicateValues" dxfId="0" priority="482"/>
    <cfRule type="duplicateValues" dxfId="0" priority="481"/>
  </conditionalFormatting>
  <conditionalFormatting sqref="H349">
    <cfRule type="duplicateValues" dxfId="0" priority="488"/>
    <cfRule type="duplicateValues" dxfId="0" priority="487"/>
    <cfRule type="duplicateValues" dxfId="0" priority="486"/>
    <cfRule type="duplicateValues" dxfId="0" priority="485"/>
  </conditionalFormatting>
  <conditionalFormatting sqref="H350">
    <cfRule type="duplicateValues" dxfId="0" priority="492"/>
    <cfRule type="duplicateValues" dxfId="0" priority="491"/>
    <cfRule type="duplicateValues" dxfId="0" priority="490"/>
    <cfRule type="duplicateValues" dxfId="0" priority="489"/>
  </conditionalFormatting>
  <conditionalFormatting sqref="H351">
    <cfRule type="duplicateValues" dxfId="0" priority="480"/>
    <cfRule type="duplicateValues" dxfId="0" priority="479"/>
    <cfRule type="duplicateValues" dxfId="0" priority="478"/>
    <cfRule type="duplicateValues" dxfId="0" priority="477"/>
  </conditionalFormatting>
  <conditionalFormatting sqref="H352">
    <cfRule type="duplicateValues" dxfId="0" priority="496"/>
    <cfRule type="duplicateValues" dxfId="0" priority="495"/>
    <cfRule type="duplicateValues" dxfId="0" priority="494"/>
    <cfRule type="duplicateValues" dxfId="0" priority="493"/>
  </conditionalFormatting>
  <conditionalFormatting sqref="H353">
    <cfRule type="duplicateValues" dxfId="0" priority="476"/>
    <cfRule type="duplicateValues" dxfId="0" priority="475"/>
    <cfRule type="duplicateValues" dxfId="0" priority="474"/>
    <cfRule type="duplicateValues" dxfId="0" priority="473"/>
  </conditionalFormatting>
  <conditionalFormatting sqref="H355">
    <cfRule type="duplicateValues" dxfId="0" priority="472"/>
    <cfRule type="duplicateValues" dxfId="0" priority="471"/>
    <cfRule type="duplicateValues" dxfId="0" priority="470"/>
    <cfRule type="duplicateValues" dxfId="0" priority="469"/>
  </conditionalFormatting>
  <conditionalFormatting sqref="H357">
    <cfRule type="duplicateValues" dxfId="0" priority="456"/>
    <cfRule type="duplicateValues" dxfId="0" priority="455"/>
    <cfRule type="duplicateValues" dxfId="0" priority="454"/>
    <cfRule type="duplicateValues" dxfId="0" priority="453"/>
  </conditionalFormatting>
  <conditionalFormatting sqref="H358">
    <cfRule type="duplicateValues" dxfId="0" priority="460"/>
    <cfRule type="duplicateValues" dxfId="0" priority="459"/>
    <cfRule type="duplicateValues" dxfId="0" priority="458"/>
    <cfRule type="duplicateValues" dxfId="0" priority="457"/>
  </conditionalFormatting>
  <conditionalFormatting sqref="H359">
    <cfRule type="duplicateValues" dxfId="0" priority="464"/>
    <cfRule type="duplicateValues" dxfId="0" priority="463"/>
    <cfRule type="duplicateValues" dxfId="0" priority="462"/>
    <cfRule type="duplicateValues" dxfId="0" priority="461"/>
  </conditionalFormatting>
  <conditionalFormatting sqref="H360">
    <cfRule type="duplicateValues" dxfId="0" priority="452"/>
    <cfRule type="duplicateValues" dxfId="0" priority="451"/>
    <cfRule type="duplicateValues" dxfId="0" priority="450"/>
    <cfRule type="duplicateValues" dxfId="0" priority="449"/>
  </conditionalFormatting>
  <conditionalFormatting sqref="H361">
    <cfRule type="duplicateValues" dxfId="0" priority="465"/>
    <cfRule type="duplicateValues" dxfId="0" priority="466"/>
    <cfRule type="duplicateValues" dxfId="0" priority="467"/>
    <cfRule type="duplicateValues" dxfId="0" priority="468"/>
  </conditionalFormatting>
  <conditionalFormatting sqref="H362">
    <cfRule type="duplicateValues" dxfId="0" priority="84"/>
    <cfRule type="duplicateValues" dxfId="0" priority="83"/>
    <cfRule type="duplicateValues" dxfId="0" priority="82"/>
    <cfRule type="duplicateValues" dxfId="0" priority="81"/>
  </conditionalFormatting>
  <conditionalFormatting sqref="H364">
    <cfRule type="duplicateValues" dxfId="0" priority="80"/>
    <cfRule type="duplicateValues" dxfId="0" priority="79"/>
    <cfRule type="duplicateValues" dxfId="0" priority="78"/>
    <cfRule type="duplicateValues" dxfId="0" priority="77"/>
  </conditionalFormatting>
  <conditionalFormatting sqref="H366">
    <cfRule type="duplicateValues" dxfId="0" priority="64"/>
    <cfRule type="duplicateValues" dxfId="0" priority="63"/>
    <cfRule type="duplicateValues" dxfId="0" priority="62"/>
    <cfRule type="duplicateValues" dxfId="0" priority="61"/>
  </conditionalFormatting>
  <conditionalFormatting sqref="H367">
    <cfRule type="duplicateValues" dxfId="0" priority="68"/>
    <cfRule type="duplicateValues" dxfId="0" priority="67"/>
    <cfRule type="duplicateValues" dxfId="0" priority="66"/>
    <cfRule type="duplicateValues" dxfId="0" priority="65"/>
  </conditionalFormatting>
  <conditionalFormatting sqref="H368">
    <cfRule type="duplicateValues" dxfId="0" priority="72"/>
    <cfRule type="duplicateValues" dxfId="0" priority="71"/>
    <cfRule type="duplicateValues" dxfId="0" priority="70"/>
    <cfRule type="duplicateValues" dxfId="0" priority="69"/>
  </conditionalFormatting>
  <conditionalFormatting sqref="H369">
    <cfRule type="duplicateValues" dxfId="0" priority="60"/>
    <cfRule type="duplicateValues" dxfId="0" priority="59"/>
    <cfRule type="duplicateValues" dxfId="0" priority="58"/>
    <cfRule type="duplicateValues" dxfId="0" priority="57"/>
  </conditionalFormatting>
  <conditionalFormatting sqref="H370">
    <cfRule type="duplicateValues" dxfId="0" priority="76"/>
    <cfRule type="duplicateValues" dxfId="0" priority="75"/>
    <cfRule type="duplicateValues" dxfId="0" priority="74"/>
    <cfRule type="duplicateValues" dxfId="0" priority="73"/>
  </conditionalFormatting>
  <conditionalFormatting sqref="H371">
    <cfRule type="duplicateValues" dxfId="0" priority="56"/>
    <cfRule type="duplicateValues" dxfId="0" priority="55"/>
    <cfRule type="duplicateValues" dxfId="0" priority="54"/>
    <cfRule type="duplicateValues" dxfId="0" priority="53"/>
  </conditionalFormatting>
  <conditionalFormatting sqref="H373">
    <cfRule type="duplicateValues" dxfId="0" priority="52"/>
    <cfRule type="duplicateValues" dxfId="0" priority="51"/>
    <cfRule type="duplicateValues" dxfId="0" priority="50"/>
    <cfRule type="duplicateValues" dxfId="0" priority="49"/>
  </conditionalFormatting>
  <conditionalFormatting sqref="H375">
    <cfRule type="duplicateValues" dxfId="0" priority="36"/>
    <cfRule type="duplicateValues" dxfId="0" priority="35"/>
    <cfRule type="duplicateValues" dxfId="0" priority="34"/>
    <cfRule type="duplicateValues" dxfId="0" priority="33"/>
  </conditionalFormatting>
  <conditionalFormatting sqref="H376">
    <cfRule type="duplicateValues" dxfId="0" priority="40"/>
    <cfRule type="duplicateValues" dxfId="0" priority="39"/>
    <cfRule type="duplicateValues" dxfId="0" priority="38"/>
    <cfRule type="duplicateValues" dxfId="0" priority="37"/>
  </conditionalFormatting>
  <conditionalFormatting sqref="H377">
    <cfRule type="duplicateValues" dxfId="0" priority="44"/>
    <cfRule type="duplicateValues" dxfId="0" priority="43"/>
    <cfRule type="duplicateValues" dxfId="0" priority="42"/>
    <cfRule type="duplicateValues" dxfId="0" priority="41"/>
  </conditionalFormatting>
  <conditionalFormatting sqref="H378">
    <cfRule type="duplicateValues" dxfId="0" priority="32"/>
    <cfRule type="duplicateValues" dxfId="0" priority="31"/>
    <cfRule type="duplicateValues" dxfId="0" priority="30"/>
    <cfRule type="duplicateValues" dxfId="0" priority="29"/>
  </conditionalFormatting>
  <conditionalFormatting sqref="H379">
    <cfRule type="duplicateValues" dxfId="0" priority="48"/>
    <cfRule type="duplicateValues" dxfId="0" priority="47"/>
    <cfRule type="duplicateValues" dxfId="0" priority="46"/>
    <cfRule type="duplicateValues" dxfId="0" priority="45"/>
  </conditionalFormatting>
  <conditionalFormatting sqref="H380">
    <cfRule type="duplicateValues" dxfId="0" priority="28"/>
    <cfRule type="duplicateValues" dxfId="0" priority="27"/>
    <cfRule type="duplicateValues" dxfId="0" priority="26"/>
    <cfRule type="duplicateValues" dxfId="0" priority="25"/>
  </conditionalFormatting>
  <conditionalFormatting sqref="H382">
    <cfRule type="duplicateValues" dxfId="0" priority="24"/>
    <cfRule type="duplicateValues" dxfId="0" priority="23"/>
    <cfRule type="duplicateValues" dxfId="0" priority="22"/>
    <cfRule type="duplicateValues" dxfId="0" priority="21"/>
  </conditionalFormatting>
  <conditionalFormatting sqref="H384">
    <cfRule type="duplicateValues" dxfId="0" priority="8"/>
    <cfRule type="duplicateValues" dxfId="0" priority="7"/>
    <cfRule type="duplicateValues" dxfId="0" priority="6"/>
    <cfRule type="duplicateValues" dxfId="0" priority="5"/>
  </conditionalFormatting>
  <conditionalFormatting sqref="H385">
    <cfRule type="duplicateValues" dxfId="0" priority="12"/>
    <cfRule type="duplicateValues" dxfId="0" priority="11"/>
    <cfRule type="duplicateValues" dxfId="0" priority="10"/>
    <cfRule type="duplicateValues" dxfId="0" priority="9"/>
  </conditionalFormatting>
  <conditionalFormatting sqref="H386">
    <cfRule type="duplicateValues" dxfId="0" priority="16"/>
    <cfRule type="duplicateValues" dxfId="0" priority="15"/>
    <cfRule type="duplicateValues" dxfId="0" priority="14"/>
    <cfRule type="duplicateValues" dxfId="0" priority="13"/>
  </conditionalFormatting>
  <conditionalFormatting sqref="H387">
    <cfRule type="duplicateValues" dxfId="0" priority="4"/>
    <cfRule type="duplicateValues" dxfId="0" priority="3"/>
    <cfRule type="duplicateValues" dxfId="0" priority="2"/>
    <cfRule type="duplicateValues" dxfId="0" priority="1"/>
  </conditionalFormatting>
  <conditionalFormatting sqref="H388">
    <cfRule type="duplicateValues" dxfId="0" priority="20"/>
    <cfRule type="duplicateValues" dxfId="0" priority="19"/>
    <cfRule type="duplicateValues" dxfId="0" priority="18"/>
    <cfRule type="duplicateValues" dxfId="0" priority="17"/>
  </conditionalFormatting>
  <conditionalFormatting sqref="H389">
    <cfRule type="duplicateValues" dxfId="0" priority="445"/>
    <cfRule type="duplicateValues" dxfId="0" priority="446"/>
    <cfRule type="duplicateValues" dxfId="0" priority="447"/>
    <cfRule type="duplicateValues" dxfId="0" priority="448"/>
  </conditionalFormatting>
  <conditionalFormatting sqref="H391">
    <cfRule type="duplicateValues" dxfId="0" priority="441"/>
    <cfRule type="duplicateValues" dxfId="0" priority="442"/>
    <cfRule type="duplicateValues" dxfId="0" priority="443"/>
    <cfRule type="duplicateValues" dxfId="0" priority="444"/>
  </conditionalFormatting>
  <conditionalFormatting sqref="H393">
    <cfRule type="duplicateValues" dxfId="0" priority="425"/>
    <cfRule type="duplicateValues" dxfId="0" priority="426"/>
    <cfRule type="duplicateValues" dxfId="0" priority="427"/>
    <cfRule type="duplicateValues" dxfId="0" priority="428"/>
  </conditionalFormatting>
  <conditionalFormatting sqref="H394">
    <cfRule type="duplicateValues" dxfId="0" priority="429"/>
    <cfRule type="duplicateValues" dxfId="0" priority="430"/>
    <cfRule type="duplicateValues" dxfId="0" priority="431"/>
    <cfRule type="duplicateValues" dxfId="0" priority="432"/>
  </conditionalFormatting>
  <conditionalFormatting sqref="H395">
    <cfRule type="duplicateValues" dxfId="0" priority="433"/>
    <cfRule type="duplicateValues" dxfId="0" priority="434"/>
    <cfRule type="duplicateValues" dxfId="0" priority="435"/>
    <cfRule type="duplicateValues" dxfId="0" priority="436"/>
  </conditionalFormatting>
  <conditionalFormatting sqref="H396">
    <cfRule type="duplicateValues" dxfId="0" priority="421"/>
    <cfRule type="duplicateValues" dxfId="0" priority="422"/>
    <cfRule type="duplicateValues" dxfId="0" priority="423"/>
    <cfRule type="duplicateValues" dxfId="0" priority="424"/>
  </conditionalFormatting>
  <conditionalFormatting sqref="H397">
    <cfRule type="duplicateValues" dxfId="0" priority="437"/>
    <cfRule type="duplicateValues" dxfId="0" priority="438"/>
    <cfRule type="duplicateValues" dxfId="0" priority="439"/>
    <cfRule type="duplicateValues" dxfId="0" priority="440"/>
  </conditionalFormatting>
  <conditionalFormatting sqref="H398">
    <cfRule type="duplicateValues" dxfId="0" priority="417"/>
    <cfRule type="duplicateValues" dxfId="0" priority="418"/>
    <cfRule type="duplicateValues" dxfId="0" priority="419"/>
    <cfRule type="duplicateValues" dxfId="0" priority="420"/>
  </conditionalFormatting>
  <conditionalFormatting sqref="H400">
    <cfRule type="duplicateValues" dxfId="0" priority="413"/>
    <cfRule type="duplicateValues" dxfId="0" priority="414"/>
    <cfRule type="duplicateValues" dxfId="0" priority="415"/>
    <cfRule type="duplicateValues" dxfId="0" priority="416"/>
  </conditionalFormatting>
  <conditionalFormatting sqref="H402">
    <cfRule type="duplicateValues" dxfId="0" priority="397"/>
    <cfRule type="duplicateValues" dxfId="0" priority="398"/>
    <cfRule type="duplicateValues" dxfId="0" priority="399"/>
    <cfRule type="duplicateValues" dxfId="0" priority="400"/>
  </conditionalFormatting>
  <conditionalFormatting sqref="H403">
    <cfRule type="duplicateValues" dxfId="0" priority="401"/>
    <cfRule type="duplicateValues" dxfId="0" priority="402"/>
    <cfRule type="duplicateValues" dxfId="0" priority="403"/>
    <cfRule type="duplicateValues" dxfId="0" priority="404"/>
  </conditionalFormatting>
  <conditionalFormatting sqref="H404">
    <cfRule type="duplicateValues" dxfId="0" priority="405"/>
    <cfRule type="duplicateValues" dxfId="0" priority="406"/>
    <cfRule type="duplicateValues" dxfId="0" priority="407"/>
    <cfRule type="duplicateValues" dxfId="0" priority="408"/>
  </conditionalFormatting>
  <conditionalFormatting sqref="H405">
    <cfRule type="duplicateValues" dxfId="0" priority="393"/>
    <cfRule type="duplicateValues" dxfId="0" priority="394"/>
    <cfRule type="duplicateValues" dxfId="0" priority="395"/>
    <cfRule type="duplicateValues" dxfId="0" priority="396"/>
  </conditionalFormatting>
  <conditionalFormatting sqref="H406">
    <cfRule type="duplicateValues" dxfId="0" priority="409"/>
    <cfRule type="duplicateValues" dxfId="0" priority="410"/>
    <cfRule type="duplicateValues" dxfId="0" priority="411"/>
    <cfRule type="duplicateValues" dxfId="0" priority="412"/>
  </conditionalFormatting>
  <conditionalFormatting sqref="H407">
    <cfRule type="duplicateValues" dxfId="0" priority="389"/>
    <cfRule type="duplicateValues" dxfId="0" priority="390"/>
    <cfRule type="duplicateValues" dxfId="0" priority="391"/>
    <cfRule type="duplicateValues" dxfId="0" priority="392"/>
  </conditionalFormatting>
  <conditionalFormatting sqref="H409">
    <cfRule type="duplicateValues" dxfId="0" priority="385"/>
    <cfRule type="duplicateValues" dxfId="0" priority="386"/>
    <cfRule type="duplicateValues" dxfId="0" priority="387"/>
    <cfRule type="duplicateValues" dxfId="0" priority="388"/>
  </conditionalFormatting>
  <conditionalFormatting sqref="H411">
    <cfRule type="duplicateValues" dxfId="0" priority="369"/>
    <cfRule type="duplicateValues" dxfId="0" priority="370"/>
    <cfRule type="duplicateValues" dxfId="0" priority="371"/>
    <cfRule type="duplicateValues" dxfId="0" priority="372"/>
  </conditionalFormatting>
  <conditionalFormatting sqref="H412">
    <cfRule type="duplicateValues" dxfId="0" priority="373"/>
    <cfRule type="duplicateValues" dxfId="0" priority="374"/>
    <cfRule type="duplicateValues" dxfId="0" priority="375"/>
    <cfRule type="duplicateValues" dxfId="0" priority="376"/>
  </conditionalFormatting>
  <conditionalFormatting sqref="H413">
    <cfRule type="duplicateValues" dxfId="0" priority="377"/>
    <cfRule type="duplicateValues" dxfId="0" priority="378"/>
    <cfRule type="duplicateValues" dxfId="0" priority="379"/>
    <cfRule type="duplicateValues" dxfId="0" priority="380"/>
  </conditionalFormatting>
  <conditionalFormatting sqref="H414">
    <cfRule type="duplicateValues" dxfId="0" priority="365"/>
    <cfRule type="duplicateValues" dxfId="0" priority="366"/>
    <cfRule type="duplicateValues" dxfId="0" priority="367"/>
    <cfRule type="duplicateValues" dxfId="0" priority="368"/>
  </conditionalFormatting>
  <conditionalFormatting sqref="H415">
    <cfRule type="duplicateValues" dxfId="0" priority="381"/>
    <cfRule type="duplicateValues" dxfId="0" priority="382"/>
    <cfRule type="duplicateValues" dxfId="0" priority="383"/>
    <cfRule type="duplicateValues" dxfId="0" priority="384"/>
  </conditionalFormatting>
  <conditionalFormatting sqref="H416">
    <cfRule type="duplicateValues" dxfId="0" priority="361"/>
    <cfRule type="duplicateValues" dxfId="0" priority="362"/>
    <cfRule type="duplicateValues" dxfId="0" priority="363"/>
    <cfRule type="duplicateValues" dxfId="0" priority="364"/>
  </conditionalFormatting>
  <conditionalFormatting sqref="H418">
    <cfRule type="duplicateValues" dxfId="0" priority="357"/>
    <cfRule type="duplicateValues" dxfId="0" priority="358"/>
    <cfRule type="duplicateValues" dxfId="0" priority="359"/>
    <cfRule type="duplicateValues" dxfId="0" priority="360"/>
  </conditionalFormatting>
  <conditionalFormatting sqref="H420">
    <cfRule type="duplicateValues" dxfId="0" priority="341"/>
    <cfRule type="duplicateValues" dxfId="0" priority="342"/>
    <cfRule type="duplicateValues" dxfId="0" priority="343"/>
    <cfRule type="duplicateValues" dxfId="0" priority="344"/>
  </conditionalFormatting>
  <conditionalFormatting sqref="H421">
    <cfRule type="duplicateValues" dxfId="0" priority="345"/>
    <cfRule type="duplicateValues" dxfId="0" priority="346"/>
    <cfRule type="duplicateValues" dxfId="0" priority="347"/>
    <cfRule type="duplicateValues" dxfId="0" priority="348"/>
  </conditionalFormatting>
  <conditionalFormatting sqref="H422">
    <cfRule type="duplicateValues" dxfId="0" priority="349"/>
    <cfRule type="duplicateValues" dxfId="0" priority="350"/>
    <cfRule type="duplicateValues" dxfId="0" priority="351"/>
    <cfRule type="duplicateValues" dxfId="0" priority="352"/>
  </conditionalFormatting>
  <conditionalFormatting sqref="H423">
    <cfRule type="duplicateValues" dxfId="0" priority="337"/>
    <cfRule type="duplicateValues" dxfId="0" priority="338"/>
    <cfRule type="duplicateValues" dxfId="0" priority="339"/>
    <cfRule type="duplicateValues" dxfId="0" priority="340"/>
  </conditionalFormatting>
  <conditionalFormatting sqref="H424">
    <cfRule type="duplicateValues" dxfId="0" priority="353"/>
    <cfRule type="duplicateValues" dxfId="0" priority="354"/>
    <cfRule type="duplicateValues" dxfId="0" priority="355"/>
    <cfRule type="duplicateValues" dxfId="0" priority="356"/>
  </conditionalFormatting>
  <conditionalFormatting sqref="H425">
    <cfRule type="duplicateValues" dxfId="0" priority="333"/>
    <cfRule type="duplicateValues" dxfId="0" priority="334"/>
    <cfRule type="duplicateValues" dxfId="0" priority="335"/>
    <cfRule type="duplicateValues" dxfId="0" priority="336"/>
  </conditionalFormatting>
  <conditionalFormatting sqref="H427">
    <cfRule type="duplicateValues" dxfId="0" priority="329"/>
    <cfRule type="duplicateValues" dxfId="0" priority="330"/>
    <cfRule type="duplicateValues" dxfId="0" priority="331"/>
    <cfRule type="duplicateValues" dxfId="0" priority="332"/>
  </conditionalFormatting>
  <conditionalFormatting sqref="H429">
    <cfRule type="duplicateValues" dxfId="0" priority="313"/>
    <cfRule type="duplicateValues" dxfId="0" priority="314"/>
    <cfRule type="duplicateValues" dxfId="0" priority="315"/>
    <cfRule type="duplicateValues" dxfId="0" priority="316"/>
  </conditionalFormatting>
  <conditionalFormatting sqref="H430">
    <cfRule type="duplicateValues" dxfId="0" priority="317"/>
    <cfRule type="duplicateValues" dxfId="0" priority="318"/>
    <cfRule type="duplicateValues" dxfId="0" priority="319"/>
    <cfRule type="duplicateValues" dxfId="0" priority="320"/>
  </conditionalFormatting>
  <conditionalFormatting sqref="H431">
    <cfRule type="duplicateValues" dxfId="0" priority="321"/>
    <cfRule type="duplicateValues" dxfId="0" priority="322"/>
    <cfRule type="duplicateValues" dxfId="0" priority="323"/>
    <cfRule type="duplicateValues" dxfId="0" priority="324"/>
  </conditionalFormatting>
  <conditionalFormatting sqref="H432">
    <cfRule type="duplicateValues" dxfId="0" priority="309"/>
    <cfRule type="duplicateValues" dxfId="0" priority="310"/>
    <cfRule type="duplicateValues" dxfId="0" priority="311"/>
    <cfRule type="duplicateValues" dxfId="0" priority="312"/>
  </conditionalFormatting>
  <conditionalFormatting sqref="H433">
    <cfRule type="duplicateValues" dxfId="0" priority="325"/>
    <cfRule type="duplicateValues" dxfId="0" priority="326"/>
    <cfRule type="duplicateValues" dxfId="0" priority="327"/>
    <cfRule type="duplicateValues" dxfId="0" priority="328"/>
  </conditionalFormatting>
  <conditionalFormatting sqref="H434">
    <cfRule type="duplicateValues" dxfId="0" priority="305"/>
    <cfRule type="duplicateValues" dxfId="0" priority="306"/>
    <cfRule type="duplicateValues" dxfId="0" priority="307"/>
    <cfRule type="duplicateValues" dxfId="0" priority="308"/>
  </conditionalFormatting>
  <conditionalFormatting sqref="H436">
    <cfRule type="duplicateValues" dxfId="0" priority="301"/>
    <cfRule type="duplicateValues" dxfId="0" priority="302"/>
    <cfRule type="duplicateValues" dxfId="0" priority="303"/>
    <cfRule type="duplicateValues" dxfId="0" priority="304"/>
  </conditionalFormatting>
  <conditionalFormatting sqref="H438">
    <cfRule type="duplicateValues" dxfId="0" priority="285"/>
    <cfRule type="duplicateValues" dxfId="0" priority="286"/>
    <cfRule type="duplicateValues" dxfId="0" priority="287"/>
    <cfRule type="duplicateValues" dxfId="0" priority="288"/>
  </conditionalFormatting>
  <conditionalFormatting sqref="H439">
    <cfRule type="duplicateValues" dxfId="0" priority="289"/>
    <cfRule type="duplicateValues" dxfId="0" priority="290"/>
    <cfRule type="duplicateValues" dxfId="0" priority="291"/>
    <cfRule type="duplicateValues" dxfId="0" priority="292"/>
  </conditionalFormatting>
  <conditionalFormatting sqref="H440">
    <cfRule type="duplicateValues" dxfId="0" priority="293"/>
    <cfRule type="duplicateValues" dxfId="0" priority="294"/>
    <cfRule type="duplicateValues" dxfId="0" priority="295"/>
    <cfRule type="duplicateValues" dxfId="0" priority="296"/>
  </conditionalFormatting>
  <conditionalFormatting sqref="H441">
    <cfRule type="duplicateValues" dxfId="0" priority="281"/>
    <cfRule type="duplicateValues" dxfId="0" priority="282"/>
    <cfRule type="duplicateValues" dxfId="0" priority="283"/>
    <cfRule type="duplicateValues" dxfId="0" priority="284"/>
  </conditionalFormatting>
  <conditionalFormatting sqref="H442">
    <cfRule type="duplicateValues" dxfId="0" priority="297"/>
    <cfRule type="duplicateValues" dxfId="0" priority="298"/>
    <cfRule type="duplicateValues" dxfId="0" priority="299"/>
    <cfRule type="duplicateValues" dxfId="0" priority="300"/>
  </conditionalFormatting>
  <conditionalFormatting sqref="H443">
    <cfRule type="duplicateValues" dxfId="0" priority="277"/>
    <cfRule type="duplicateValues" dxfId="0" priority="278"/>
    <cfRule type="duplicateValues" dxfId="0" priority="279"/>
    <cfRule type="duplicateValues" dxfId="0" priority="280"/>
  </conditionalFormatting>
  <conditionalFormatting sqref="H445">
    <cfRule type="duplicateValues" dxfId="0" priority="273"/>
    <cfRule type="duplicateValues" dxfId="0" priority="274"/>
    <cfRule type="duplicateValues" dxfId="0" priority="275"/>
    <cfRule type="duplicateValues" dxfId="0" priority="276"/>
  </conditionalFormatting>
  <conditionalFormatting sqref="H447">
    <cfRule type="duplicateValues" dxfId="0" priority="257"/>
    <cfRule type="duplicateValues" dxfId="0" priority="258"/>
    <cfRule type="duplicateValues" dxfId="0" priority="259"/>
    <cfRule type="duplicateValues" dxfId="0" priority="260"/>
  </conditionalFormatting>
  <conditionalFormatting sqref="H448">
    <cfRule type="duplicateValues" dxfId="0" priority="261"/>
    <cfRule type="duplicateValues" dxfId="0" priority="262"/>
    <cfRule type="duplicateValues" dxfId="0" priority="263"/>
    <cfRule type="duplicateValues" dxfId="0" priority="264"/>
  </conditionalFormatting>
  <conditionalFormatting sqref="H449">
    <cfRule type="duplicateValues" dxfId="0" priority="265"/>
    <cfRule type="duplicateValues" dxfId="0" priority="266"/>
    <cfRule type="duplicateValues" dxfId="0" priority="267"/>
    <cfRule type="duplicateValues" dxfId="0" priority="268"/>
  </conditionalFormatting>
  <conditionalFormatting sqref="H450">
    <cfRule type="duplicateValues" dxfId="0" priority="253"/>
    <cfRule type="duplicateValues" dxfId="0" priority="254"/>
    <cfRule type="duplicateValues" dxfId="0" priority="255"/>
    <cfRule type="duplicateValues" dxfId="0" priority="256"/>
  </conditionalFormatting>
  <conditionalFormatting sqref="H451">
    <cfRule type="duplicateValues" dxfId="0" priority="269"/>
    <cfRule type="duplicateValues" dxfId="0" priority="270"/>
    <cfRule type="duplicateValues" dxfId="0" priority="271"/>
    <cfRule type="duplicateValues" dxfId="0" priority="272"/>
  </conditionalFormatting>
  <conditionalFormatting sqref="H452">
    <cfRule type="duplicateValues" dxfId="0" priority="249"/>
    <cfRule type="duplicateValues" dxfId="0" priority="250"/>
    <cfRule type="duplicateValues" dxfId="0" priority="251"/>
    <cfRule type="duplicateValues" dxfId="0" priority="252"/>
  </conditionalFormatting>
  <conditionalFormatting sqref="H454">
    <cfRule type="duplicateValues" dxfId="0" priority="245"/>
    <cfRule type="duplicateValues" dxfId="0" priority="246"/>
    <cfRule type="duplicateValues" dxfId="0" priority="247"/>
    <cfRule type="duplicateValues" dxfId="0" priority="248"/>
  </conditionalFormatting>
  <conditionalFormatting sqref="H456">
    <cfRule type="duplicateValues" dxfId="0" priority="229"/>
    <cfRule type="duplicateValues" dxfId="0" priority="230"/>
    <cfRule type="duplicateValues" dxfId="0" priority="231"/>
    <cfRule type="duplicateValues" dxfId="0" priority="232"/>
  </conditionalFormatting>
  <conditionalFormatting sqref="H457">
    <cfRule type="duplicateValues" dxfId="0" priority="233"/>
    <cfRule type="duplicateValues" dxfId="0" priority="234"/>
    <cfRule type="duplicateValues" dxfId="0" priority="235"/>
    <cfRule type="duplicateValues" dxfId="0" priority="236"/>
  </conditionalFormatting>
  <conditionalFormatting sqref="H458">
    <cfRule type="duplicateValues" dxfId="0" priority="237"/>
    <cfRule type="duplicateValues" dxfId="0" priority="238"/>
    <cfRule type="duplicateValues" dxfId="0" priority="239"/>
    <cfRule type="duplicateValues" dxfId="0" priority="240"/>
  </conditionalFormatting>
  <conditionalFormatting sqref="H459">
    <cfRule type="duplicateValues" dxfId="0" priority="225"/>
    <cfRule type="duplicateValues" dxfId="0" priority="226"/>
    <cfRule type="duplicateValues" dxfId="0" priority="227"/>
    <cfRule type="duplicateValues" dxfId="0" priority="228"/>
  </conditionalFormatting>
  <conditionalFormatting sqref="H460">
    <cfRule type="duplicateValues" dxfId="0" priority="241"/>
    <cfRule type="duplicateValues" dxfId="0" priority="242"/>
    <cfRule type="duplicateValues" dxfId="0" priority="243"/>
    <cfRule type="duplicateValues" dxfId="0" priority="244"/>
  </conditionalFormatting>
  <conditionalFormatting sqref="H461">
    <cfRule type="duplicateValues" dxfId="0" priority="221"/>
    <cfRule type="duplicateValues" dxfId="0" priority="222"/>
    <cfRule type="duplicateValues" dxfId="0" priority="223"/>
    <cfRule type="duplicateValues" dxfId="0" priority="224"/>
  </conditionalFormatting>
  <conditionalFormatting sqref="H463">
    <cfRule type="duplicateValues" dxfId="0" priority="217"/>
    <cfRule type="duplicateValues" dxfId="0" priority="218"/>
    <cfRule type="duplicateValues" dxfId="0" priority="219"/>
    <cfRule type="duplicateValues" dxfId="0" priority="220"/>
  </conditionalFormatting>
  <conditionalFormatting sqref="H465">
    <cfRule type="duplicateValues" dxfId="0" priority="201"/>
    <cfRule type="duplicateValues" dxfId="0" priority="202"/>
    <cfRule type="duplicateValues" dxfId="0" priority="203"/>
    <cfRule type="duplicateValues" dxfId="0" priority="204"/>
  </conditionalFormatting>
  <conditionalFormatting sqref="H466">
    <cfRule type="duplicateValues" dxfId="0" priority="205"/>
    <cfRule type="duplicateValues" dxfId="0" priority="206"/>
    <cfRule type="duplicateValues" dxfId="0" priority="207"/>
    <cfRule type="duplicateValues" dxfId="0" priority="208"/>
  </conditionalFormatting>
  <conditionalFormatting sqref="H467">
    <cfRule type="duplicateValues" dxfId="0" priority="209"/>
    <cfRule type="duplicateValues" dxfId="0" priority="210"/>
    <cfRule type="duplicateValues" dxfId="0" priority="211"/>
    <cfRule type="duplicateValues" dxfId="0" priority="212"/>
  </conditionalFormatting>
  <conditionalFormatting sqref="H468">
    <cfRule type="duplicateValues" dxfId="0" priority="197"/>
    <cfRule type="duplicateValues" dxfId="0" priority="198"/>
    <cfRule type="duplicateValues" dxfId="0" priority="199"/>
    <cfRule type="duplicateValues" dxfId="0" priority="200"/>
  </conditionalFormatting>
  <conditionalFormatting sqref="H469">
    <cfRule type="duplicateValues" dxfId="0" priority="213"/>
    <cfRule type="duplicateValues" dxfId="0" priority="214"/>
    <cfRule type="duplicateValues" dxfId="0" priority="215"/>
    <cfRule type="duplicateValues" dxfId="0" priority="216"/>
  </conditionalFormatting>
  <conditionalFormatting sqref="H470">
    <cfRule type="duplicateValues" dxfId="0" priority="193"/>
    <cfRule type="duplicateValues" dxfId="0" priority="194"/>
    <cfRule type="duplicateValues" dxfId="0" priority="195"/>
    <cfRule type="duplicateValues" dxfId="0" priority="196"/>
  </conditionalFormatting>
  <conditionalFormatting sqref="H472">
    <cfRule type="duplicateValues" dxfId="0" priority="189"/>
    <cfRule type="duplicateValues" dxfId="0" priority="190"/>
    <cfRule type="duplicateValues" dxfId="0" priority="191"/>
    <cfRule type="duplicateValues" dxfId="0" priority="192"/>
  </conditionalFormatting>
  <conditionalFormatting sqref="H474">
    <cfRule type="duplicateValues" dxfId="0" priority="173"/>
    <cfRule type="duplicateValues" dxfId="0" priority="174"/>
    <cfRule type="duplicateValues" dxfId="0" priority="175"/>
    <cfRule type="duplicateValues" dxfId="0" priority="176"/>
  </conditionalFormatting>
  <conditionalFormatting sqref="H475">
    <cfRule type="duplicateValues" dxfId="0" priority="177"/>
    <cfRule type="duplicateValues" dxfId="0" priority="178"/>
    <cfRule type="duplicateValues" dxfId="0" priority="179"/>
    <cfRule type="duplicateValues" dxfId="0" priority="180"/>
  </conditionalFormatting>
  <conditionalFormatting sqref="H476">
    <cfRule type="duplicateValues" dxfId="0" priority="181"/>
    <cfRule type="duplicateValues" dxfId="0" priority="182"/>
    <cfRule type="duplicateValues" dxfId="0" priority="183"/>
    <cfRule type="duplicateValues" dxfId="0" priority="184"/>
  </conditionalFormatting>
  <conditionalFormatting sqref="H477">
    <cfRule type="duplicateValues" dxfId="0" priority="169"/>
    <cfRule type="duplicateValues" dxfId="0" priority="170"/>
    <cfRule type="duplicateValues" dxfId="0" priority="171"/>
    <cfRule type="duplicateValues" dxfId="0" priority="172"/>
  </conditionalFormatting>
  <conditionalFormatting sqref="H478">
    <cfRule type="duplicateValues" dxfId="0" priority="185"/>
    <cfRule type="duplicateValues" dxfId="0" priority="186"/>
    <cfRule type="duplicateValues" dxfId="0" priority="187"/>
    <cfRule type="duplicateValues" dxfId="0" priority="188"/>
  </conditionalFormatting>
  <conditionalFormatting sqref="H479">
    <cfRule type="duplicateValues" dxfId="0" priority="165"/>
    <cfRule type="duplicateValues" dxfId="0" priority="166"/>
    <cfRule type="duplicateValues" dxfId="0" priority="167"/>
    <cfRule type="duplicateValues" dxfId="0" priority="168"/>
  </conditionalFormatting>
  <conditionalFormatting sqref="H481">
    <cfRule type="duplicateValues" dxfId="0" priority="161"/>
    <cfRule type="duplicateValues" dxfId="0" priority="162"/>
    <cfRule type="duplicateValues" dxfId="0" priority="163"/>
    <cfRule type="duplicateValues" dxfId="0" priority="164"/>
  </conditionalFormatting>
  <conditionalFormatting sqref="H483">
    <cfRule type="duplicateValues" dxfId="0" priority="145"/>
    <cfRule type="duplicateValues" dxfId="0" priority="146"/>
    <cfRule type="duplicateValues" dxfId="0" priority="147"/>
    <cfRule type="duplicateValues" dxfId="0" priority="148"/>
  </conditionalFormatting>
  <conditionalFormatting sqref="H484">
    <cfRule type="duplicateValues" dxfId="0" priority="149"/>
    <cfRule type="duplicateValues" dxfId="0" priority="150"/>
    <cfRule type="duplicateValues" dxfId="0" priority="151"/>
    <cfRule type="duplicateValues" dxfId="0" priority="152"/>
  </conditionalFormatting>
  <conditionalFormatting sqref="H485">
    <cfRule type="duplicateValues" dxfId="0" priority="153"/>
    <cfRule type="duplicateValues" dxfId="0" priority="154"/>
    <cfRule type="duplicateValues" dxfId="0" priority="155"/>
    <cfRule type="duplicateValues" dxfId="0" priority="156"/>
  </conditionalFormatting>
  <conditionalFormatting sqref="H486">
    <cfRule type="duplicateValues" dxfId="0" priority="141"/>
    <cfRule type="duplicateValues" dxfId="0" priority="142"/>
    <cfRule type="duplicateValues" dxfId="0" priority="143"/>
    <cfRule type="duplicateValues" dxfId="0" priority="144"/>
  </conditionalFormatting>
  <conditionalFormatting sqref="H487">
    <cfRule type="duplicateValues" dxfId="0" priority="157"/>
    <cfRule type="duplicateValues" dxfId="0" priority="158"/>
    <cfRule type="duplicateValues" dxfId="0" priority="159"/>
    <cfRule type="duplicateValues" dxfId="0" priority="160"/>
  </conditionalFormatting>
  <conditionalFormatting sqref="H488">
    <cfRule type="duplicateValues" dxfId="0" priority="137"/>
    <cfRule type="duplicateValues" dxfId="0" priority="138"/>
    <cfRule type="duplicateValues" dxfId="0" priority="139"/>
    <cfRule type="duplicateValues" dxfId="0" priority="140"/>
  </conditionalFormatting>
  <conditionalFormatting sqref="H490">
    <cfRule type="duplicateValues" dxfId="0" priority="133"/>
    <cfRule type="duplicateValues" dxfId="0" priority="134"/>
    <cfRule type="duplicateValues" dxfId="0" priority="135"/>
    <cfRule type="duplicateValues" dxfId="0" priority="136"/>
  </conditionalFormatting>
  <conditionalFormatting sqref="H492">
    <cfRule type="duplicateValues" dxfId="0" priority="117"/>
    <cfRule type="duplicateValues" dxfId="0" priority="118"/>
    <cfRule type="duplicateValues" dxfId="0" priority="119"/>
    <cfRule type="duplicateValues" dxfId="0" priority="120"/>
  </conditionalFormatting>
  <conditionalFormatting sqref="H493">
    <cfRule type="duplicateValues" dxfId="0" priority="121"/>
    <cfRule type="duplicateValues" dxfId="0" priority="122"/>
    <cfRule type="duplicateValues" dxfId="0" priority="123"/>
    <cfRule type="duplicateValues" dxfId="0" priority="124"/>
  </conditionalFormatting>
  <conditionalFormatting sqref="H494">
    <cfRule type="duplicateValues" dxfId="0" priority="125"/>
    <cfRule type="duplicateValues" dxfId="0" priority="126"/>
    <cfRule type="duplicateValues" dxfId="0" priority="127"/>
    <cfRule type="duplicateValues" dxfId="0" priority="128"/>
  </conditionalFormatting>
  <conditionalFormatting sqref="H495">
    <cfRule type="duplicateValues" dxfId="0" priority="113"/>
    <cfRule type="duplicateValues" dxfId="0" priority="114"/>
    <cfRule type="duplicateValues" dxfId="0" priority="115"/>
    <cfRule type="duplicateValues" dxfId="0" priority="116"/>
  </conditionalFormatting>
  <conditionalFormatting sqref="H496">
    <cfRule type="duplicateValues" dxfId="0" priority="129"/>
    <cfRule type="duplicateValues" dxfId="0" priority="130"/>
    <cfRule type="duplicateValues" dxfId="0" priority="131"/>
    <cfRule type="duplicateValues" dxfId="0" priority="132"/>
  </conditionalFormatting>
  <conditionalFormatting sqref="H497">
    <cfRule type="duplicateValues" dxfId="0" priority="109"/>
    <cfRule type="duplicateValues" dxfId="0" priority="110"/>
    <cfRule type="duplicateValues" dxfId="0" priority="111"/>
    <cfRule type="duplicateValues" dxfId="0" priority="112"/>
  </conditionalFormatting>
  <conditionalFormatting sqref="H499">
    <cfRule type="duplicateValues" dxfId="0" priority="105"/>
    <cfRule type="duplicateValues" dxfId="0" priority="106"/>
    <cfRule type="duplicateValues" dxfId="0" priority="107"/>
    <cfRule type="duplicateValues" dxfId="0" priority="108"/>
  </conditionalFormatting>
  <conditionalFormatting sqref="H501">
    <cfRule type="duplicateValues" dxfId="0" priority="89"/>
    <cfRule type="duplicateValues" dxfId="0" priority="90"/>
    <cfRule type="duplicateValues" dxfId="0" priority="91"/>
    <cfRule type="duplicateValues" dxfId="0" priority="92"/>
  </conditionalFormatting>
  <conditionalFormatting sqref="H502">
    <cfRule type="duplicateValues" dxfId="0" priority="93"/>
    <cfRule type="duplicateValues" dxfId="0" priority="94"/>
    <cfRule type="duplicateValues" dxfId="0" priority="95"/>
    <cfRule type="duplicateValues" dxfId="0" priority="96"/>
  </conditionalFormatting>
  <conditionalFormatting sqref="H503">
    <cfRule type="duplicateValues" dxfId="0" priority="97"/>
    <cfRule type="duplicateValues" dxfId="0" priority="98"/>
    <cfRule type="duplicateValues" dxfId="0" priority="99"/>
    <cfRule type="duplicateValues" dxfId="0" priority="100"/>
  </conditionalFormatting>
  <conditionalFormatting sqref="H504">
    <cfRule type="duplicateValues" dxfId="0" priority="85"/>
    <cfRule type="duplicateValues" dxfId="0" priority="86"/>
    <cfRule type="duplicateValues" dxfId="0" priority="87"/>
    <cfRule type="duplicateValues" dxfId="0" priority="88"/>
  </conditionalFormatting>
  <conditionalFormatting sqref="H505">
    <cfRule type="duplicateValues" dxfId="0" priority="101"/>
    <cfRule type="duplicateValues" dxfId="0" priority="102"/>
    <cfRule type="duplicateValues" dxfId="0" priority="103"/>
    <cfRule type="duplicateValues" dxfId="0" priority="104"/>
  </conditionalFormatting>
  <pageMargins left="0.7" right="0.7" top="0.75" bottom="0.75" header="0.511811023622047" footer="0.511811023622047"/>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41"/>
  <sheetViews>
    <sheetView topLeftCell="A93" workbookViewId="0">
      <selection activeCell="R110" sqref="R110"/>
    </sheetView>
  </sheetViews>
  <sheetFormatPr defaultColWidth="9" defaultRowHeight="13.5"/>
  <cols>
    <col min="6" max="6" width="15.5" customWidth="1"/>
    <col min="8" max="8" width="36.5" customWidth="1"/>
    <col min="9" max="9" width="34.7583333333333" customWidth="1"/>
  </cols>
  <sheetData>
    <row r="1" ht="45" spans="1:15">
      <c r="A1" s="164" t="s">
        <v>0</v>
      </c>
      <c r="B1" s="165" t="s">
        <v>1</v>
      </c>
      <c r="C1" s="164" t="s">
        <v>2</v>
      </c>
      <c r="D1" s="164" t="s">
        <v>3</v>
      </c>
      <c r="E1" s="164" t="s">
        <v>4</v>
      </c>
      <c r="F1" s="164" t="s">
        <v>5</v>
      </c>
      <c r="G1" s="164" t="s">
        <v>6</v>
      </c>
      <c r="H1" s="164" t="s">
        <v>7</v>
      </c>
      <c r="I1" s="164" t="s">
        <v>8</v>
      </c>
      <c r="J1" s="224" t="s">
        <v>9</v>
      </c>
      <c r="K1" s="164" t="s">
        <v>10</v>
      </c>
      <c r="L1" s="164" t="s">
        <v>11</v>
      </c>
      <c r="M1" s="164" t="s">
        <v>12</v>
      </c>
      <c r="N1" s="178"/>
      <c r="O1" s="178"/>
    </row>
    <row r="2" s="210" customFormat="1" ht="15" spans="1:13">
      <c r="A2" s="84" t="s">
        <v>637</v>
      </c>
      <c r="B2" s="84" t="s">
        <v>14</v>
      </c>
      <c r="C2" s="213"/>
      <c r="D2" s="213"/>
      <c r="E2" s="213">
        <f>SUM(E3:E7)</f>
        <v>32</v>
      </c>
      <c r="F2" s="80" t="str">
        <f>CONCATENATE("32'h",K2)</f>
        <v>32'h00000000</v>
      </c>
      <c r="G2" s="80"/>
      <c r="H2" s="214" t="s">
        <v>638</v>
      </c>
      <c r="I2" s="222"/>
      <c r="J2" s="222"/>
      <c r="K2" s="213" t="str">
        <f>UPPER(DEC2HEX(L2,8))</f>
        <v>00000000</v>
      </c>
      <c r="L2" s="213">
        <f>SUM(L4:L7)</f>
        <v>0</v>
      </c>
      <c r="M2" s="225"/>
    </row>
    <row r="3" s="211" customFormat="1" ht="15" spans="1:13">
      <c r="A3" s="215"/>
      <c r="B3" s="215"/>
      <c r="C3" s="216">
        <f t="shared" ref="C3:C6" si="0">D4+1</f>
        <v>4</v>
      </c>
      <c r="D3" s="216">
        <f t="shared" ref="D3:D7" si="1">C3+E3-1</f>
        <v>31</v>
      </c>
      <c r="E3" s="216">
        <v>28</v>
      </c>
      <c r="F3" s="216" t="str">
        <f t="shared" ref="F3:F7" si="2">CONCATENATE(E3,"'h",K3)</f>
        <v>28'h0</v>
      </c>
      <c r="G3" s="216" t="s">
        <v>17</v>
      </c>
      <c r="H3" s="217" t="s">
        <v>18</v>
      </c>
      <c r="I3" s="217" t="s">
        <v>19</v>
      </c>
      <c r="J3" s="216">
        <v>0</v>
      </c>
      <c r="K3" s="216" t="str">
        <f t="shared" ref="K3:K7" si="3">UPPER(DEC2HEX((J3)))</f>
        <v>0</v>
      </c>
      <c r="L3" s="216">
        <f t="shared" ref="L3:L7" si="4">J3*(2^C3)</f>
        <v>0</v>
      </c>
      <c r="M3" s="226"/>
    </row>
    <row r="4" s="211" customFormat="1" ht="15" spans="1:13">
      <c r="A4" s="218"/>
      <c r="B4" s="218"/>
      <c r="C4" s="219">
        <f t="shared" si="0"/>
        <v>3</v>
      </c>
      <c r="D4" s="219">
        <f t="shared" si="1"/>
        <v>3</v>
      </c>
      <c r="E4" s="219">
        <v>1</v>
      </c>
      <c r="F4" s="219" t="str">
        <f t="shared" si="2"/>
        <v>1'h0</v>
      </c>
      <c r="G4" s="219" t="s">
        <v>20</v>
      </c>
      <c r="H4" s="220" t="s">
        <v>639</v>
      </c>
      <c r="I4" s="220" t="s">
        <v>640</v>
      </c>
      <c r="J4" s="219">
        <v>0</v>
      </c>
      <c r="K4" s="219" t="str">
        <f t="shared" si="3"/>
        <v>0</v>
      </c>
      <c r="L4" s="219">
        <f t="shared" si="4"/>
        <v>0</v>
      </c>
      <c r="M4" s="226"/>
    </row>
    <row r="5" s="211" customFormat="1" ht="15" spans="1:13">
      <c r="A5" s="218"/>
      <c r="B5" s="218"/>
      <c r="C5" s="219">
        <f t="shared" si="0"/>
        <v>2</v>
      </c>
      <c r="D5" s="219">
        <f t="shared" si="1"/>
        <v>2</v>
      </c>
      <c r="E5" s="219">
        <v>1</v>
      </c>
      <c r="F5" s="219" t="str">
        <f t="shared" si="2"/>
        <v>1'h0</v>
      </c>
      <c r="G5" s="219" t="s">
        <v>20</v>
      </c>
      <c r="H5" s="220" t="s">
        <v>641</v>
      </c>
      <c r="I5" s="220" t="s">
        <v>642</v>
      </c>
      <c r="J5" s="219">
        <v>0</v>
      </c>
      <c r="K5" s="219" t="str">
        <f t="shared" si="3"/>
        <v>0</v>
      </c>
      <c r="L5" s="219">
        <f t="shared" si="4"/>
        <v>0</v>
      </c>
      <c r="M5" s="226"/>
    </row>
    <row r="6" s="211" customFormat="1" ht="15" spans="1:13">
      <c r="A6" s="218"/>
      <c r="B6" s="218"/>
      <c r="C6" s="219">
        <f t="shared" si="0"/>
        <v>1</v>
      </c>
      <c r="D6" s="219">
        <f t="shared" si="1"/>
        <v>1</v>
      </c>
      <c r="E6" s="219">
        <v>1</v>
      </c>
      <c r="F6" s="219" t="str">
        <f t="shared" si="2"/>
        <v>1'h0</v>
      </c>
      <c r="G6" s="219" t="s">
        <v>20</v>
      </c>
      <c r="H6" s="220" t="s">
        <v>643</v>
      </c>
      <c r="I6" s="220" t="s">
        <v>640</v>
      </c>
      <c r="J6" s="219">
        <v>0</v>
      </c>
      <c r="K6" s="219" t="str">
        <f t="shared" si="3"/>
        <v>0</v>
      </c>
      <c r="L6" s="219">
        <f t="shared" si="4"/>
        <v>0</v>
      </c>
      <c r="M6" s="226"/>
    </row>
    <row r="7" s="211" customFormat="1" ht="15" spans="1:13">
      <c r="A7" s="218"/>
      <c r="B7" s="218"/>
      <c r="C7" s="219">
        <v>0</v>
      </c>
      <c r="D7" s="219">
        <f t="shared" si="1"/>
        <v>0</v>
      </c>
      <c r="E7" s="219">
        <v>1</v>
      </c>
      <c r="F7" s="219" t="str">
        <f t="shared" si="2"/>
        <v>1'h0</v>
      </c>
      <c r="G7" s="219" t="s">
        <v>20</v>
      </c>
      <c r="H7" s="220" t="s">
        <v>644</v>
      </c>
      <c r="I7" s="220" t="s">
        <v>642</v>
      </c>
      <c r="J7" s="219">
        <v>0</v>
      </c>
      <c r="K7" s="219" t="str">
        <f t="shared" si="3"/>
        <v>0</v>
      </c>
      <c r="L7" s="219">
        <f t="shared" si="4"/>
        <v>0</v>
      </c>
      <c r="M7" s="226"/>
    </row>
    <row r="8" s="212" customFormat="1" ht="15" spans="1:13">
      <c r="A8" s="84" t="s">
        <v>637</v>
      </c>
      <c r="B8" s="84" t="s">
        <v>68</v>
      </c>
      <c r="C8" s="213"/>
      <c r="D8" s="213"/>
      <c r="E8" s="213">
        <f>SUM(E9:E16)</f>
        <v>32</v>
      </c>
      <c r="F8" s="221" t="str">
        <f>CONCATENATE("32'h",K8)</f>
        <v>32'h00000000</v>
      </c>
      <c r="G8" s="221"/>
      <c r="H8" s="222" t="s">
        <v>645</v>
      </c>
      <c r="I8" s="222"/>
      <c r="J8" s="213"/>
      <c r="K8" s="213" t="str">
        <f>UPPER(DEC2HEX(L8,8))</f>
        <v>00000000</v>
      </c>
      <c r="L8" s="213">
        <f>SUM(L9:L16)</f>
        <v>0</v>
      </c>
      <c r="M8" s="227" t="s">
        <v>646</v>
      </c>
    </row>
    <row r="9" s="212" customFormat="1" ht="15" spans="1:13">
      <c r="A9" s="223"/>
      <c r="B9" s="223"/>
      <c r="C9" s="91">
        <f t="shared" ref="C9:C15" si="5">D10+1</f>
        <v>31</v>
      </c>
      <c r="D9" s="91">
        <f t="shared" ref="D9:D16" si="6">C9+E9-1</f>
        <v>31</v>
      </c>
      <c r="E9" s="216">
        <v>1</v>
      </c>
      <c r="F9" s="91" t="str">
        <f t="shared" ref="F9:F16" si="7">CONCATENATE(E9,"'h",K9)</f>
        <v>1'h0</v>
      </c>
      <c r="G9" s="219" t="s">
        <v>17</v>
      </c>
      <c r="H9" s="220" t="s">
        <v>18</v>
      </c>
      <c r="I9" s="220" t="s">
        <v>19</v>
      </c>
      <c r="J9" s="216">
        <v>0</v>
      </c>
      <c r="K9" s="91" t="str">
        <f t="shared" ref="K9:K14" si="8">UPPER(DEC2HEX((J9)))</f>
        <v>0</v>
      </c>
      <c r="L9" s="91">
        <f t="shared" ref="L9:L16" si="9">J9*(2^C9)</f>
        <v>0</v>
      </c>
      <c r="M9" s="228"/>
    </row>
    <row r="10" s="212" customFormat="1" ht="15" spans="1:13">
      <c r="A10" s="223"/>
      <c r="B10" s="223"/>
      <c r="C10" s="91">
        <f t="shared" si="5"/>
        <v>24</v>
      </c>
      <c r="D10" s="91">
        <f t="shared" si="6"/>
        <v>30</v>
      </c>
      <c r="E10" s="216">
        <v>7</v>
      </c>
      <c r="F10" s="91" t="str">
        <f t="shared" si="7"/>
        <v>7'h0</v>
      </c>
      <c r="G10" s="216" t="s">
        <v>20</v>
      </c>
      <c r="H10" s="220" t="s">
        <v>647</v>
      </c>
      <c r="I10" s="220" t="s">
        <v>648</v>
      </c>
      <c r="J10" s="216">
        <v>0</v>
      </c>
      <c r="K10" s="91" t="str">
        <f t="shared" si="8"/>
        <v>0</v>
      </c>
      <c r="L10" s="91">
        <f t="shared" si="9"/>
        <v>0</v>
      </c>
      <c r="M10" s="228"/>
    </row>
    <row r="11" s="212" customFormat="1" ht="15" spans="1:13">
      <c r="A11" s="223"/>
      <c r="B11" s="223"/>
      <c r="C11" s="91">
        <f t="shared" si="5"/>
        <v>23</v>
      </c>
      <c r="D11" s="91">
        <f t="shared" si="6"/>
        <v>23</v>
      </c>
      <c r="E11" s="216">
        <v>1</v>
      </c>
      <c r="F11" s="91" t="str">
        <f t="shared" si="7"/>
        <v>1'h0</v>
      </c>
      <c r="G11" s="216" t="s">
        <v>17</v>
      </c>
      <c r="H11" s="220" t="s">
        <v>18</v>
      </c>
      <c r="I11" s="220" t="s">
        <v>19</v>
      </c>
      <c r="J11" s="216">
        <v>0</v>
      </c>
      <c r="K11" s="91" t="str">
        <f t="shared" si="8"/>
        <v>0</v>
      </c>
      <c r="L11" s="91">
        <f t="shared" si="9"/>
        <v>0</v>
      </c>
      <c r="M11" s="228"/>
    </row>
    <row r="12" s="212" customFormat="1" ht="15" spans="1:13">
      <c r="A12" s="219"/>
      <c r="B12" s="219"/>
      <c r="C12" s="91">
        <f t="shared" si="5"/>
        <v>16</v>
      </c>
      <c r="D12" s="91">
        <f t="shared" si="6"/>
        <v>22</v>
      </c>
      <c r="E12" s="216">
        <v>7</v>
      </c>
      <c r="F12" s="91" t="str">
        <f t="shared" si="7"/>
        <v>7'h0</v>
      </c>
      <c r="G12" s="216" t="s">
        <v>20</v>
      </c>
      <c r="H12" s="220" t="s">
        <v>649</v>
      </c>
      <c r="I12" s="220" t="s">
        <v>648</v>
      </c>
      <c r="J12" s="216">
        <v>0</v>
      </c>
      <c r="K12" s="91" t="str">
        <f t="shared" si="8"/>
        <v>0</v>
      </c>
      <c r="L12" s="91">
        <f t="shared" si="9"/>
        <v>0</v>
      </c>
      <c r="M12" s="228"/>
    </row>
    <row r="13" s="212" customFormat="1" ht="15" spans="1:13">
      <c r="A13" s="219"/>
      <c r="B13" s="219"/>
      <c r="C13" s="91">
        <f t="shared" si="5"/>
        <v>15</v>
      </c>
      <c r="D13" s="91">
        <f t="shared" si="6"/>
        <v>15</v>
      </c>
      <c r="E13" s="216">
        <v>1</v>
      </c>
      <c r="F13" s="91" t="str">
        <f t="shared" si="7"/>
        <v>1'h0</v>
      </c>
      <c r="G13" s="219" t="s">
        <v>17</v>
      </c>
      <c r="H13" s="220" t="s">
        <v>18</v>
      </c>
      <c r="I13" s="220" t="s">
        <v>19</v>
      </c>
      <c r="J13" s="216">
        <v>0</v>
      </c>
      <c r="K13" s="91" t="str">
        <f t="shared" si="8"/>
        <v>0</v>
      </c>
      <c r="L13" s="91">
        <f t="shared" si="9"/>
        <v>0</v>
      </c>
      <c r="M13" s="228"/>
    </row>
    <row r="14" s="212" customFormat="1" ht="15" spans="1:13">
      <c r="A14" s="219"/>
      <c r="B14" s="219"/>
      <c r="C14" s="91">
        <f t="shared" si="5"/>
        <v>8</v>
      </c>
      <c r="D14" s="91">
        <f t="shared" si="6"/>
        <v>14</v>
      </c>
      <c r="E14" s="216">
        <v>7</v>
      </c>
      <c r="F14" s="91" t="str">
        <f t="shared" si="7"/>
        <v>7'h0</v>
      </c>
      <c r="G14" s="216" t="s">
        <v>20</v>
      </c>
      <c r="H14" s="220" t="s">
        <v>650</v>
      </c>
      <c r="I14" s="220" t="s">
        <v>648</v>
      </c>
      <c r="J14" s="216">
        <v>0</v>
      </c>
      <c r="K14" s="91" t="str">
        <f t="shared" si="8"/>
        <v>0</v>
      </c>
      <c r="L14" s="91">
        <f t="shared" si="9"/>
        <v>0</v>
      </c>
      <c r="M14" s="228"/>
    </row>
    <row r="15" s="212" customFormat="1" ht="15" spans="1:13">
      <c r="A15" s="219"/>
      <c r="B15" s="219"/>
      <c r="C15" s="91">
        <f t="shared" si="5"/>
        <v>7</v>
      </c>
      <c r="D15" s="91">
        <f t="shared" si="6"/>
        <v>7</v>
      </c>
      <c r="E15" s="216">
        <v>1</v>
      </c>
      <c r="F15" s="91" t="str">
        <f t="shared" si="7"/>
        <v>1'h0</v>
      </c>
      <c r="G15" s="216" t="s">
        <v>17</v>
      </c>
      <c r="H15" s="220" t="s">
        <v>18</v>
      </c>
      <c r="I15" s="220" t="s">
        <v>19</v>
      </c>
      <c r="J15" s="216">
        <v>0</v>
      </c>
      <c r="K15" s="91">
        <v>0</v>
      </c>
      <c r="L15" s="91">
        <f t="shared" si="9"/>
        <v>0</v>
      </c>
      <c r="M15" s="228"/>
    </row>
    <row r="16" s="212" customFormat="1" ht="15" spans="1:13">
      <c r="A16" s="219"/>
      <c r="B16" s="219"/>
      <c r="C16" s="91">
        <f>E8-32</f>
        <v>0</v>
      </c>
      <c r="D16" s="91">
        <f t="shared" si="6"/>
        <v>6</v>
      </c>
      <c r="E16" s="216">
        <v>7</v>
      </c>
      <c r="F16" s="91" t="str">
        <f t="shared" si="7"/>
        <v>7'h0</v>
      </c>
      <c r="G16" s="216" t="s">
        <v>20</v>
      </c>
      <c r="H16" s="220" t="s">
        <v>651</v>
      </c>
      <c r="I16" s="220" t="s">
        <v>648</v>
      </c>
      <c r="J16" s="216">
        <v>0</v>
      </c>
      <c r="K16" s="91">
        <v>0</v>
      </c>
      <c r="L16" s="91">
        <f t="shared" si="9"/>
        <v>0</v>
      </c>
      <c r="M16" s="229"/>
    </row>
    <row r="17" s="212" customFormat="1" ht="15" spans="1:13">
      <c r="A17" s="84" t="s">
        <v>637</v>
      </c>
      <c r="B17" s="84" t="s">
        <v>74</v>
      </c>
      <c r="C17" s="213"/>
      <c r="D17" s="213"/>
      <c r="E17" s="213">
        <f>SUM(E18:E25)</f>
        <v>32</v>
      </c>
      <c r="F17" s="221" t="str">
        <f>CONCATENATE("32'h",K17)</f>
        <v>32'h00000000</v>
      </c>
      <c r="G17" s="221"/>
      <c r="H17" s="222" t="s">
        <v>652</v>
      </c>
      <c r="I17" s="222"/>
      <c r="J17" s="213"/>
      <c r="K17" s="213" t="str">
        <f>UPPER(DEC2HEX(L17,8))</f>
        <v>00000000</v>
      </c>
      <c r="L17" s="213">
        <f>SUM(L18:L25)</f>
        <v>0</v>
      </c>
      <c r="M17" s="227" t="s">
        <v>646</v>
      </c>
    </row>
    <row r="18" s="212" customFormat="1" ht="15" spans="1:13">
      <c r="A18" s="223"/>
      <c r="B18" s="223"/>
      <c r="C18" s="91">
        <f t="shared" ref="C18:C24" si="10">D19+1</f>
        <v>31</v>
      </c>
      <c r="D18" s="91">
        <f t="shared" ref="D18:D25" si="11">C18+E18-1</f>
        <v>31</v>
      </c>
      <c r="E18" s="216">
        <v>1</v>
      </c>
      <c r="F18" s="91" t="str">
        <f t="shared" ref="F18:F25" si="12">CONCATENATE(E18,"'h",K18)</f>
        <v>1'h0</v>
      </c>
      <c r="G18" s="219" t="s">
        <v>17</v>
      </c>
      <c r="H18" s="220" t="s">
        <v>18</v>
      </c>
      <c r="I18" s="220" t="s">
        <v>19</v>
      </c>
      <c r="J18" s="216">
        <v>0</v>
      </c>
      <c r="K18" s="91" t="str">
        <f t="shared" ref="K18:K23" si="13">UPPER(DEC2HEX((J18)))</f>
        <v>0</v>
      </c>
      <c r="L18" s="91">
        <f t="shared" ref="L18:L25" si="14">J18*(2^C18)</f>
        <v>0</v>
      </c>
      <c r="M18" s="228"/>
    </row>
    <row r="19" s="212" customFormat="1" ht="15" spans="1:13">
      <c r="A19" s="223"/>
      <c r="B19" s="223"/>
      <c r="C19" s="91">
        <f t="shared" si="10"/>
        <v>24</v>
      </c>
      <c r="D19" s="91">
        <f t="shared" si="11"/>
        <v>30</v>
      </c>
      <c r="E19" s="216">
        <v>7</v>
      </c>
      <c r="F19" s="91" t="str">
        <f t="shared" si="12"/>
        <v>7'h0</v>
      </c>
      <c r="G19" s="216" t="s">
        <v>20</v>
      </c>
      <c r="H19" s="220" t="s">
        <v>653</v>
      </c>
      <c r="I19" s="220" t="s">
        <v>648</v>
      </c>
      <c r="J19" s="216">
        <v>0</v>
      </c>
      <c r="K19" s="91" t="str">
        <f t="shared" si="13"/>
        <v>0</v>
      </c>
      <c r="L19" s="91">
        <f t="shared" si="14"/>
        <v>0</v>
      </c>
      <c r="M19" s="228"/>
    </row>
    <row r="20" s="212" customFormat="1" ht="15" spans="1:13">
      <c r="A20" s="223"/>
      <c r="B20" s="223"/>
      <c r="C20" s="91">
        <f t="shared" si="10"/>
        <v>23</v>
      </c>
      <c r="D20" s="91">
        <f t="shared" si="11"/>
        <v>23</v>
      </c>
      <c r="E20" s="216">
        <v>1</v>
      </c>
      <c r="F20" s="91" t="str">
        <f t="shared" si="12"/>
        <v>1'h0</v>
      </c>
      <c r="G20" s="216" t="s">
        <v>17</v>
      </c>
      <c r="H20" s="220" t="s">
        <v>18</v>
      </c>
      <c r="I20" s="220" t="s">
        <v>19</v>
      </c>
      <c r="J20" s="216">
        <v>0</v>
      </c>
      <c r="K20" s="91" t="str">
        <f t="shared" si="13"/>
        <v>0</v>
      </c>
      <c r="L20" s="91">
        <f t="shared" si="14"/>
        <v>0</v>
      </c>
      <c r="M20" s="228"/>
    </row>
    <row r="21" s="212" customFormat="1" ht="15" spans="1:13">
      <c r="A21" s="219"/>
      <c r="B21" s="219"/>
      <c r="C21" s="91">
        <f t="shared" si="10"/>
        <v>16</v>
      </c>
      <c r="D21" s="91">
        <f t="shared" si="11"/>
        <v>22</v>
      </c>
      <c r="E21" s="216">
        <v>7</v>
      </c>
      <c r="F21" s="91" t="str">
        <f t="shared" si="12"/>
        <v>7'h0</v>
      </c>
      <c r="G21" s="216" t="s">
        <v>20</v>
      </c>
      <c r="H21" s="220" t="s">
        <v>654</v>
      </c>
      <c r="I21" s="220" t="s">
        <v>648</v>
      </c>
      <c r="J21" s="216">
        <v>0</v>
      </c>
      <c r="K21" s="91" t="str">
        <f t="shared" si="13"/>
        <v>0</v>
      </c>
      <c r="L21" s="91">
        <f t="shared" si="14"/>
        <v>0</v>
      </c>
      <c r="M21" s="228"/>
    </row>
    <row r="22" s="212" customFormat="1" ht="15" spans="1:13">
      <c r="A22" s="219"/>
      <c r="B22" s="219"/>
      <c r="C22" s="91">
        <f t="shared" si="10"/>
        <v>15</v>
      </c>
      <c r="D22" s="91">
        <f t="shared" si="11"/>
        <v>15</v>
      </c>
      <c r="E22" s="216">
        <v>1</v>
      </c>
      <c r="F22" s="91" t="str">
        <f t="shared" si="12"/>
        <v>1'h0</v>
      </c>
      <c r="G22" s="219" t="s">
        <v>17</v>
      </c>
      <c r="H22" s="220" t="s">
        <v>18</v>
      </c>
      <c r="I22" s="220" t="s">
        <v>19</v>
      </c>
      <c r="J22" s="216">
        <v>0</v>
      </c>
      <c r="K22" s="91" t="str">
        <f t="shared" si="13"/>
        <v>0</v>
      </c>
      <c r="L22" s="91">
        <f t="shared" si="14"/>
        <v>0</v>
      </c>
      <c r="M22" s="228"/>
    </row>
    <row r="23" s="212" customFormat="1" ht="15" spans="1:13">
      <c r="A23" s="219"/>
      <c r="B23" s="219"/>
      <c r="C23" s="91">
        <f t="shared" si="10"/>
        <v>8</v>
      </c>
      <c r="D23" s="91">
        <f t="shared" si="11"/>
        <v>14</v>
      </c>
      <c r="E23" s="216">
        <v>7</v>
      </c>
      <c r="F23" s="91" t="str">
        <f t="shared" si="12"/>
        <v>7'h0</v>
      </c>
      <c r="G23" s="216" t="s">
        <v>20</v>
      </c>
      <c r="H23" s="220" t="s">
        <v>655</v>
      </c>
      <c r="I23" s="220" t="s">
        <v>648</v>
      </c>
      <c r="J23" s="216">
        <v>0</v>
      </c>
      <c r="K23" s="91" t="str">
        <f t="shared" si="13"/>
        <v>0</v>
      </c>
      <c r="L23" s="91">
        <f t="shared" si="14"/>
        <v>0</v>
      </c>
      <c r="M23" s="228"/>
    </row>
    <row r="24" s="212" customFormat="1" ht="15" spans="1:13">
      <c r="A24" s="219"/>
      <c r="B24" s="219"/>
      <c r="C24" s="91">
        <f t="shared" si="10"/>
        <v>7</v>
      </c>
      <c r="D24" s="91">
        <f t="shared" si="11"/>
        <v>7</v>
      </c>
      <c r="E24" s="216">
        <v>1</v>
      </c>
      <c r="F24" s="91" t="str">
        <f t="shared" si="12"/>
        <v>1'h0</v>
      </c>
      <c r="G24" s="216" t="s">
        <v>17</v>
      </c>
      <c r="H24" s="220" t="s">
        <v>18</v>
      </c>
      <c r="I24" s="220" t="s">
        <v>19</v>
      </c>
      <c r="J24" s="216">
        <v>0</v>
      </c>
      <c r="K24" s="91">
        <v>0</v>
      </c>
      <c r="L24" s="91">
        <f t="shared" si="14"/>
        <v>0</v>
      </c>
      <c r="M24" s="228"/>
    </row>
    <row r="25" s="212" customFormat="1" ht="15" spans="1:13">
      <c r="A25" s="219"/>
      <c r="B25" s="219"/>
      <c r="C25" s="91">
        <f>E17-32</f>
        <v>0</v>
      </c>
      <c r="D25" s="91">
        <f t="shared" si="11"/>
        <v>6</v>
      </c>
      <c r="E25" s="216">
        <v>7</v>
      </c>
      <c r="F25" s="91" t="str">
        <f t="shared" si="12"/>
        <v>7'h0</v>
      </c>
      <c r="G25" s="216" t="s">
        <v>20</v>
      </c>
      <c r="H25" s="220" t="s">
        <v>656</v>
      </c>
      <c r="I25" s="220" t="s">
        <v>648</v>
      </c>
      <c r="J25" s="216">
        <v>0</v>
      </c>
      <c r="K25" s="91">
        <v>0</v>
      </c>
      <c r="L25" s="91">
        <f t="shared" si="14"/>
        <v>0</v>
      </c>
      <c r="M25" s="229"/>
    </row>
    <row r="26" s="212" customFormat="1" ht="15" spans="1:13">
      <c r="A26" s="84" t="s">
        <v>637</v>
      </c>
      <c r="B26" s="84" t="s">
        <v>80</v>
      </c>
      <c r="C26" s="213"/>
      <c r="D26" s="213"/>
      <c r="E26" s="213">
        <f>SUM(E27:E34)</f>
        <v>32</v>
      </c>
      <c r="F26" s="221" t="str">
        <f>CONCATENATE("32'h",K26)</f>
        <v>32'h00000000</v>
      </c>
      <c r="G26" s="221"/>
      <c r="H26" s="222" t="s">
        <v>657</v>
      </c>
      <c r="I26" s="222"/>
      <c r="J26" s="213"/>
      <c r="K26" s="213" t="str">
        <f>UPPER(DEC2HEX(L26,8))</f>
        <v>00000000</v>
      </c>
      <c r="L26" s="213">
        <f>SUM(L27:L34)</f>
        <v>0</v>
      </c>
      <c r="M26" s="227" t="s">
        <v>646</v>
      </c>
    </row>
    <row r="27" s="212" customFormat="1" ht="15" spans="1:13">
      <c r="A27" s="223"/>
      <c r="B27" s="223"/>
      <c r="C27" s="91">
        <f t="shared" ref="C27:C33" si="15">D28+1</f>
        <v>31</v>
      </c>
      <c r="D27" s="91">
        <f t="shared" ref="D27:D34" si="16">C27+E27-1</f>
        <v>31</v>
      </c>
      <c r="E27" s="216">
        <v>1</v>
      </c>
      <c r="F27" s="91" t="str">
        <f t="shared" ref="F27:F34" si="17">CONCATENATE(E27,"'h",K27)</f>
        <v>1'h0</v>
      </c>
      <c r="G27" s="219" t="s">
        <v>17</v>
      </c>
      <c r="H27" s="220" t="s">
        <v>18</v>
      </c>
      <c r="I27" s="220" t="s">
        <v>19</v>
      </c>
      <c r="J27" s="216">
        <v>0</v>
      </c>
      <c r="K27" s="91" t="str">
        <f t="shared" ref="K27:K32" si="18">UPPER(DEC2HEX((J27)))</f>
        <v>0</v>
      </c>
      <c r="L27" s="91">
        <f t="shared" ref="L27:L34" si="19">J27*(2^C27)</f>
        <v>0</v>
      </c>
      <c r="M27" s="228"/>
    </row>
    <row r="28" s="212" customFormat="1" ht="15" spans="1:13">
      <c r="A28" s="223"/>
      <c r="B28" s="223"/>
      <c r="C28" s="91">
        <f t="shared" si="15"/>
        <v>24</v>
      </c>
      <c r="D28" s="91">
        <f t="shared" si="16"/>
        <v>30</v>
      </c>
      <c r="E28" s="216">
        <v>7</v>
      </c>
      <c r="F28" s="91" t="str">
        <f t="shared" si="17"/>
        <v>7'h0</v>
      </c>
      <c r="G28" s="216" t="s">
        <v>20</v>
      </c>
      <c r="H28" s="220" t="s">
        <v>658</v>
      </c>
      <c r="I28" s="220" t="s">
        <v>648</v>
      </c>
      <c r="J28" s="216">
        <v>0</v>
      </c>
      <c r="K28" s="91" t="str">
        <f t="shared" si="18"/>
        <v>0</v>
      </c>
      <c r="L28" s="91">
        <f t="shared" si="19"/>
        <v>0</v>
      </c>
      <c r="M28" s="228"/>
    </row>
    <row r="29" s="212" customFormat="1" ht="15" spans="1:13">
      <c r="A29" s="223"/>
      <c r="B29" s="223"/>
      <c r="C29" s="91">
        <f t="shared" si="15"/>
        <v>23</v>
      </c>
      <c r="D29" s="91">
        <f t="shared" si="16"/>
        <v>23</v>
      </c>
      <c r="E29" s="216">
        <v>1</v>
      </c>
      <c r="F29" s="91" t="str">
        <f t="shared" si="17"/>
        <v>1'h0</v>
      </c>
      <c r="G29" s="216" t="s">
        <v>17</v>
      </c>
      <c r="H29" s="220" t="s">
        <v>18</v>
      </c>
      <c r="I29" s="220" t="s">
        <v>19</v>
      </c>
      <c r="J29" s="216">
        <v>0</v>
      </c>
      <c r="K29" s="91" t="str">
        <f t="shared" si="18"/>
        <v>0</v>
      </c>
      <c r="L29" s="91">
        <f t="shared" si="19"/>
        <v>0</v>
      </c>
      <c r="M29" s="228"/>
    </row>
    <row r="30" s="212" customFormat="1" ht="15" spans="1:13">
      <c r="A30" s="219"/>
      <c r="B30" s="219"/>
      <c r="C30" s="91">
        <f t="shared" si="15"/>
        <v>16</v>
      </c>
      <c r="D30" s="91">
        <f t="shared" si="16"/>
        <v>22</v>
      </c>
      <c r="E30" s="216">
        <v>7</v>
      </c>
      <c r="F30" s="91" t="str">
        <f t="shared" si="17"/>
        <v>7'h0</v>
      </c>
      <c r="G30" s="216" t="s">
        <v>20</v>
      </c>
      <c r="H30" s="220" t="s">
        <v>659</v>
      </c>
      <c r="I30" s="220" t="s">
        <v>648</v>
      </c>
      <c r="J30" s="216">
        <v>0</v>
      </c>
      <c r="K30" s="91" t="str">
        <f t="shared" si="18"/>
        <v>0</v>
      </c>
      <c r="L30" s="91">
        <f t="shared" si="19"/>
        <v>0</v>
      </c>
      <c r="M30" s="228"/>
    </row>
    <row r="31" s="212" customFormat="1" ht="15" spans="1:13">
      <c r="A31" s="219"/>
      <c r="B31" s="219"/>
      <c r="C31" s="91">
        <f t="shared" si="15"/>
        <v>15</v>
      </c>
      <c r="D31" s="91">
        <f t="shared" si="16"/>
        <v>15</v>
      </c>
      <c r="E31" s="216">
        <v>1</v>
      </c>
      <c r="F31" s="91" t="str">
        <f t="shared" si="17"/>
        <v>1'h0</v>
      </c>
      <c r="G31" s="219" t="s">
        <v>17</v>
      </c>
      <c r="H31" s="220" t="s">
        <v>18</v>
      </c>
      <c r="I31" s="220" t="s">
        <v>19</v>
      </c>
      <c r="J31" s="216">
        <v>0</v>
      </c>
      <c r="K31" s="91" t="str">
        <f t="shared" si="18"/>
        <v>0</v>
      </c>
      <c r="L31" s="91">
        <f t="shared" si="19"/>
        <v>0</v>
      </c>
      <c r="M31" s="228"/>
    </row>
    <row r="32" s="212" customFormat="1" ht="15" spans="1:13">
      <c r="A32" s="219"/>
      <c r="B32" s="219"/>
      <c r="C32" s="91">
        <f t="shared" si="15"/>
        <v>8</v>
      </c>
      <c r="D32" s="91">
        <f t="shared" si="16"/>
        <v>14</v>
      </c>
      <c r="E32" s="216">
        <v>7</v>
      </c>
      <c r="F32" s="91" t="str">
        <f t="shared" si="17"/>
        <v>7'h0</v>
      </c>
      <c r="G32" s="216" t="s">
        <v>20</v>
      </c>
      <c r="H32" s="220" t="s">
        <v>660</v>
      </c>
      <c r="I32" s="220" t="s">
        <v>648</v>
      </c>
      <c r="J32" s="216">
        <v>0</v>
      </c>
      <c r="K32" s="91" t="str">
        <f t="shared" si="18"/>
        <v>0</v>
      </c>
      <c r="L32" s="91">
        <f t="shared" si="19"/>
        <v>0</v>
      </c>
      <c r="M32" s="228"/>
    </row>
    <row r="33" s="212" customFormat="1" ht="15" spans="1:13">
      <c r="A33" s="219"/>
      <c r="B33" s="219"/>
      <c r="C33" s="91">
        <f t="shared" si="15"/>
        <v>7</v>
      </c>
      <c r="D33" s="91">
        <f t="shared" si="16"/>
        <v>7</v>
      </c>
      <c r="E33" s="216">
        <v>1</v>
      </c>
      <c r="F33" s="91" t="str">
        <f t="shared" si="17"/>
        <v>1'h0</v>
      </c>
      <c r="G33" s="216" t="s">
        <v>17</v>
      </c>
      <c r="H33" s="220" t="s">
        <v>18</v>
      </c>
      <c r="I33" s="220" t="s">
        <v>19</v>
      </c>
      <c r="J33" s="216">
        <v>0</v>
      </c>
      <c r="K33" s="91">
        <v>0</v>
      </c>
      <c r="L33" s="91">
        <f t="shared" si="19"/>
        <v>0</v>
      </c>
      <c r="M33" s="228"/>
    </row>
    <row r="34" s="212" customFormat="1" ht="15" spans="1:13">
      <c r="A34" s="219"/>
      <c r="B34" s="219"/>
      <c r="C34" s="91">
        <f>E26-32</f>
        <v>0</v>
      </c>
      <c r="D34" s="91">
        <f t="shared" si="16"/>
        <v>6</v>
      </c>
      <c r="E34" s="216">
        <v>7</v>
      </c>
      <c r="F34" s="91" t="str">
        <f t="shared" si="17"/>
        <v>7'h0</v>
      </c>
      <c r="G34" s="216" t="s">
        <v>20</v>
      </c>
      <c r="H34" s="220" t="s">
        <v>661</v>
      </c>
      <c r="I34" s="220" t="s">
        <v>648</v>
      </c>
      <c r="J34" s="216">
        <v>0</v>
      </c>
      <c r="K34" s="91">
        <v>0</v>
      </c>
      <c r="L34" s="91">
        <f t="shared" si="19"/>
        <v>0</v>
      </c>
      <c r="M34" s="229"/>
    </row>
    <row r="35" s="212" customFormat="1" ht="15" spans="1:13">
      <c r="A35" s="84" t="s">
        <v>637</v>
      </c>
      <c r="B35" s="84" t="s">
        <v>86</v>
      </c>
      <c r="C35" s="213"/>
      <c r="D35" s="213"/>
      <c r="E35" s="213">
        <f>SUM(E36:E43)</f>
        <v>32</v>
      </c>
      <c r="F35" s="221" t="str">
        <f>CONCATENATE("32'h",K35)</f>
        <v>32'h00000000</v>
      </c>
      <c r="G35" s="221"/>
      <c r="H35" s="222" t="s">
        <v>662</v>
      </c>
      <c r="I35" s="222"/>
      <c r="J35" s="213"/>
      <c r="K35" s="213" t="str">
        <f>UPPER(DEC2HEX(L35,8))</f>
        <v>00000000</v>
      </c>
      <c r="L35" s="213">
        <f>SUM(L36:L43)</f>
        <v>0</v>
      </c>
      <c r="M35" s="227" t="s">
        <v>646</v>
      </c>
    </row>
    <row r="36" s="212" customFormat="1" ht="15" spans="1:13">
      <c r="A36" s="223"/>
      <c r="B36" s="223"/>
      <c r="C36" s="91">
        <f t="shared" ref="C36:C42" si="20">D37+1</f>
        <v>31</v>
      </c>
      <c r="D36" s="91">
        <f t="shared" ref="D36:D43" si="21">C36+E36-1</f>
        <v>31</v>
      </c>
      <c r="E36" s="216">
        <v>1</v>
      </c>
      <c r="F36" s="91" t="str">
        <f t="shared" ref="F36:F43" si="22">CONCATENATE(E36,"'h",K36)</f>
        <v>1'h0</v>
      </c>
      <c r="G36" s="219" t="s">
        <v>17</v>
      </c>
      <c r="H36" s="220" t="s">
        <v>18</v>
      </c>
      <c r="I36" s="220" t="s">
        <v>19</v>
      </c>
      <c r="J36" s="216">
        <v>0</v>
      </c>
      <c r="K36" s="91" t="str">
        <f t="shared" ref="K36:K41" si="23">UPPER(DEC2HEX((J36)))</f>
        <v>0</v>
      </c>
      <c r="L36" s="91">
        <f t="shared" ref="L36:L43" si="24">J36*(2^C36)</f>
        <v>0</v>
      </c>
      <c r="M36" s="228"/>
    </row>
    <row r="37" s="212" customFormat="1" ht="15" spans="1:13">
      <c r="A37" s="223"/>
      <c r="B37" s="223"/>
      <c r="C37" s="91">
        <f t="shared" si="20"/>
        <v>24</v>
      </c>
      <c r="D37" s="91">
        <f t="shared" si="21"/>
        <v>30</v>
      </c>
      <c r="E37" s="216">
        <v>7</v>
      </c>
      <c r="F37" s="91" t="str">
        <f t="shared" si="22"/>
        <v>7'h0</v>
      </c>
      <c r="G37" s="216" t="s">
        <v>20</v>
      </c>
      <c r="H37" s="220" t="s">
        <v>663</v>
      </c>
      <c r="I37" s="220" t="s">
        <v>648</v>
      </c>
      <c r="J37" s="216">
        <v>0</v>
      </c>
      <c r="K37" s="91" t="str">
        <f t="shared" si="23"/>
        <v>0</v>
      </c>
      <c r="L37" s="91">
        <f t="shared" si="24"/>
        <v>0</v>
      </c>
      <c r="M37" s="228"/>
    </row>
    <row r="38" s="212" customFormat="1" ht="15" spans="1:13">
      <c r="A38" s="223"/>
      <c r="B38" s="223"/>
      <c r="C38" s="91">
        <f t="shared" si="20"/>
        <v>23</v>
      </c>
      <c r="D38" s="91">
        <f t="shared" si="21"/>
        <v>23</v>
      </c>
      <c r="E38" s="216">
        <v>1</v>
      </c>
      <c r="F38" s="91" t="str">
        <f t="shared" si="22"/>
        <v>1'h0</v>
      </c>
      <c r="G38" s="216" t="s">
        <v>17</v>
      </c>
      <c r="H38" s="220" t="s">
        <v>18</v>
      </c>
      <c r="I38" s="220" t="s">
        <v>19</v>
      </c>
      <c r="J38" s="216">
        <v>0</v>
      </c>
      <c r="K38" s="91" t="str">
        <f t="shared" si="23"/>
        <v>0</v>
      </c>
      <c r="L38" s="91">
        <f t="shared" si="24"/>
        <v>0</v>
      </c>
      <c r="M38" s="228"/>
    </row>
    <row r="39" s="212" customFormat="1" ht="15" spans="1:13">
      <c r="A39" s="219"/>
      <c r="B39" s="219"/>
      <c r="C39" s="91">
        <f t="shared" si="20"/>
        <v>16</v>
      </c>
      <c r="D39" s="91">
        <f t="shared" si="21"/>
        <v>22</v>
      </c>
      <c r="E39" s="216">
        <v>7</v>
      </c>
      <c r="F39" s="91" t="str">
        <f t="shared" si="22"/>
        <v>7'h0</v>
      </c>
      <c r="G39" s="216" t="s">
        <v>20</v>
      </c>
      <c r="H39" s="220" t="s">
        <v>664</v>
      </c>
      <c r="I39" s="220" t="s">
        <v>648</v>
      </c>
      <c r="J39" s="216">
        <v>0</v>
      </c>
      <c r="K39" s="91" t="str">
        <f t="shared" si="23"/>
        <v>0</v>
      </c>
      <c r="L39" s="91">
        <f t="shared" si="24"/>
        <v>0</v>
      </c>
      <c r="M39" s="228"/>
    </row>
    <row r="40" s="212" customFormat="1" ht="15" spans="1:13">
      <c r="A40" s="219"/>
      <c r="B40" s="219"/>
      <c r="C40" s="91">
        <f t="shared" si="20"/>
        <v>15</v>
      </c>
      <c r="D40" s="91">
        <f t="shared" si="21"/>
        <v>15</v>
      </c>
      <c r="E40" s="216">
        <v>1</v>
      </c>
      <c r="F40" s="91" t="str">
        <f t="shared" si="22"/>
        <v>1'h0</v>
      </c>
      <c r="G40" s="219" t="s">
        <v>17</v>
      </c>
      <c r="H40" s="220" t="s">
        <v>18</v>
      </c>
      <c r="I40" s="220" t="s">
        <v>19</v>
      </c>
      <c r="J40" s="216">
        <v>0</v>
      </c>
      <c r="K40" s="91" t="str">
        <f t="shared" si="23"/>
        <v>0</v>
      </c>
      <c r="L40" s="91">
        <f t="shared" si="24"/>
        <v>0</v>
      </c>
      <c r="M40" s="228"/>
    </row>
    <row r="41" s="212" customFormat="1" ht="15" spans="1:13">
      <c r="A41" s="219"/>
      <c r="B41" s="219"/>
      <c r="C41" s="91">
        <f t="shared" si="20"/>
        <v>8</v>
      </c>
      <c r="D41" s="91">
        <f t="shared" si="21"/>
        <v>14</v>
      </c>
      <c r="E41" s="216">
        <v>7</v>
      </c>
      <c r="F41" s="91" t="str">
        <f t="shared" si="22"/>
        <v>7'h0</v>
      </c>
      <c r="G41" s="216" t="s">
        <v>20</v>
      </c>
      <c r="H41" s="220" t="s">
        <v>665</v>
      </c>
      <c r="I41" s="220" t="s">
        <v>648</v>
      </c>
      <c r="J41" s="216">
        <v>0</v>
      </c>
      <c r="K41" s="91" t="str">
        <f t="shared" si="23"/>
        <v>0</v>
      </c>
      <c r="L41" s="91">
        <f t="shared" si="24"/>
        <v>0</v>
      </c>
      <c r="M41" s="228"/>
    </row>
    <row r="42" s="212" customFormat="1" ht="15" spans="1:13">
      <c r="A42" s="219"/>
      <c r="B42" s="219"/>
      <c r="C42" s="91">
        <f t="shared" si="20"/>
        <v>7</v>
      </c>
      <c r="D42" s="91">
        <f t="shared" si="21"/>
        <v>7</v>
      </c>
      <c r="E42" s="216">
        <v>1</v>
      </c>
      <c r="F42" s="91" t="str">
        <f t="shared" si="22"/>
        <v>1'h0</v>
      </c>
      <c r="G42" s="216" t="s">
        <v>17</v>
      </c>
      <c r="H42" s="220" t="s">
        <v>18</v>
      </c>
      <c r="I42" s="220" t="s">
        <v>19</v>
      </c>
      <c r="J42" s="216">
        <v>0</v>
      </c>
      <c r="K42" s="91">
        <v>0</v>
      </c>
      <c r="L42" s="91">
        <f t="shared" si="24"/>
        <v>0</v>
      </c>
      <c r="M42" s="228"/>
    </row>
    <row r="43" s="212" customFormat="1" ht="15" spans="1:13">
      <c r="A43" s="219"/>
      <c r="B43" s="219"/>
      <c r="C43" s="91">
        <f>E35-32</f>
        <v>0</v>
      </c>
      <c r="D43" s="91">
        <f t="shared" si="21"/>
        <v>6</v>
      </c>
      <c r="E43" s="216">
        <v>7</v>
      </c>
      <c r="F43" s="91" t="str">
        <f t="shared" si="22"/>
        <v>7'h0</v>
      </c>
      <c r="G43" s="216" t="s">
        <v>20</v>
      </c>
      <c r="H43" s="220" t="s">
        <v>666</v>
      </c>
      <c r="I43" s="220" t="s">
        <v>648</v>
      </c>
      <c r="J43" s="216">
        <v>0</v>
      </c>
      <c r="K43" s="91">
        <v>0</v>
      </c>
      <c r="L43" s="91">
        <f t="shared" si="24"/>
        <v>0</v>
      </c>
      <c r="M43" s="229"/>
    </row>
    <row r="44" s="212" customFormat="1" ht="15" spans="1:13">
      <c r="A44" s="84" t="s">
        <v>637</v>
      </c>
      <c r="B44" s="84" t="s">
        <v>92</v>
      </c>
      <c r="C44" s="213"/>
      <c r="D44" s="213"/>
      <c r="E44" s="213">
        <f>SUM(E45:E52)</f>
        <v>32</v>
      </c>
      <c r="F44" s="221" t="str">
        <f>CONCATENATE("32'h",K44)</f>
        <v>32'h00000000</v>
      </c>
      <c r="G44" s="221"/>
      <c r="H44" s="222" t="s">
        <v>667</v>
      </c>
      <c r="I44" s="222"/>
      <c r="J44" s="213"/>
      <c r="K44" s="213" t="str">
        <f>UPPER(DEC2HEX(L44,8))</f>
        <v>00000000</v>
      </c>
      <c r="L44" s="213">
        <f>SUM(L45:L52)</f>
        <v>0</v>
      </c>
      <c r="M44" s="227" t="s">
        <v>646</v>
      </c>
    </row>
    <row r="45" s="212" customFormat="1" ht="15" spans="1:13">
      <c r="A45" s="223"/>
      <c r="B45" s="223"/>
      <c r="C45" s="91">
        <f t="shared" ref="C45:C51" si="25">D46+1</f>
        <v>31</v>
      </c>
      <c r="D45" s="91">
        <f t="shared" ref="D45:D52" si="26">C45+E45-1</f>
        <v>31</v>
      </c>
      <c r="E45" s="216">
        <v>1</v>
      </c>
      <c r="F45" s="91" t="str">
        <f t="shared" ref="F45:F52" si="27">CONCATENATE(E45,"'h",K45)</f>
        <v>1'h0</v>
      </c>
      <c r="G45" s="219" t="s">
        <v>17</v>
      </c>
      <c r="H45" s="220" t="s">
        <v>18</v>
      </c>
      <c r="I45" s="220" t="s">
        <v>19</v>
      </c>
      <c r="J45" s="216">
        <v>0</v>
      </c>
      <c r="K45" s="91" t="str">
        <f t="shared" ref="K45:K50" si="28">UPPER(DEC2HEX((J45)))</f>
        <v>0</v>
      </c>
      <c r="L45" s="91">
        <f t="shared" ref="L45:L52" si="29">J45*(2^C45)</f>
        <v>0</v>
      </c>
      <c r="M45" s="228"/>
    </row>
    <row r="46" s="212" customFormat="1" ht="15" spans="1:13">
      <c r="A46" s="223"/>
      <c r="B46" s="223"/>
      <c r="C46" s="91">
        <f t="shared" si="25"/>
        <v>24</v>
      </c>
      <c r="D46" s="91">
        <f t="shared" si="26"/>
        <v>30</v>
      </c>
      <c r="E46" s="216">
        <v>7</v>
      </c>
      <c r="F46" s="91" t="str">
        <f t="shared" si="27"/>
        <v>7'h0</v>
      </c>
      <c r="G46" s="216" t="s">
        <v>20</v>
      </c>
      <c r="H46" s="220" t="s">
        <v>668</v>
      </c>
      <c r="I46" s="220" t="s">
        <v>648</v>
      </c>
      <c r="J46" s="216">
        <v>0</v>
      </c>
      <c r="K46" s="91" t="str">
        <f t="shared" si="28"/>
        <v>0</v>
      </c>
      <c r="L46" s="91">
        <f t="shared" si="29"/>
        <v>0</v>
      </c>
      <c r="M46" s="228"/>
    </row>
    <row r="47" s="212" customFormat="1" ht="15" spans="1:13">
      <c r="A47" s="223"/>
      <c r="B47" s="223"/>
      <c r="C47" s="91">
        <f t="shared" si="25"/>
        <v>23</v>
      </c>
      <c r="D47" s="91">
        <f t="shared" si="26"/>
        <v>23</v>
      </c>
      <c r="E47" s="216">
        <v>1</v>
      </c>
      <c r="F47" s="91" t="str">
        <f t="shared" si="27"/>
        <v>1'h0</v>
      </c>
      <c r="G47" s="216" t="s">
        <v>17</v>
      </c>
      <c r="H47" s="220" t="s">
        <v>18</v>
      </c>
      <c r="I47" s="220" t="s">
        <v>19</v>
      </c>
      <c r="J47" s="216">
        <v>0</v>
      </c>
      <c r="K47" s="91" t="str">
        <f t="shared" si="28"/>
        <v>0</v>
      </c>
      <c r="L47" s="91">
        <f t="shared" si="29"/>
        <v>0</v>
      </c>
      <c r="M47" s="228"/>
    </row>
    <row r="48" s="212" customFormat="1" ht="15" spans="1:13">
      <c r="A48" s="219"/>
      <c r="B48" s="219"/>
      <c r="C48" s="91">
        <f t="shared" si="25"/>
        <v>16</v>
      </c>
      <c r="D48" s="91">
        <f t="shared" si="26"/>
        <v>22</v>
      </c>
      <c r="E48" s="216">
        <v>7</v>
      </c>
      <c r="F48" s="91" t="str">
        <f t="shared" si="27"/>
        <v>7'h0</v>
      </c>
      <c r="G48" s="216" t="s">
        <v>20</v>
      </c>
      <c r="H48" s="220" t="s">
        <v>669</v>
      </c>
      <c r="I48" s="220" t="s">
        <v>648</v>
      </c>
      <c r="J48" s="216">
        <v>0</v>
      </c>
      <c r="K48" s="91" t="str">
        <f t="shared" si="28"/>
        <v>0</v>
      </c>
      <c r="L48" s="91">
        <f t="shared" si="29"/>
        <v>0</v>
      </c>
      <c r="M48" s="228"/>
    </row>
    <row r="49" s="212" customFormat="1" ht="15" spans="1:13">
      <c r="A49" s="219"/>
      <c r="B49" s="219"/>
      <c r="C49" s="91">
        <f t="shared" si="25"/>
        <v>15</v>
      </c>
      <c r="D49" s="91">
        <f t="shared" si="26"/>
        <v>15</v>
      </c>
      <c r="E49" s="216">
        <v>1</v>
      </c>
      <c r="F49" s="91" t="str">
        <f t="shared" si="27"/>
        <v>1'h0</v>
      </c>
      <c r="G49" s="219" t="s">
        <v>17</v>
      </c>
      <c r="H49" s="220" t="s">
        <v>18</v>
      </c>
      <c r="I49" s="220" t="s">
        <v>19</v>
      </c>
      <c r="J49" s="216">
        <v>0</v>
      </c>
      <c r="K49" s="91" t="str">
        <f t="shared" si="28"/>
        <v>0</v>
      </c>
      <c r="L49" s="91">
        <f t="shared" si="29"/>
        <v>0</v>
      </c>
      <c r="M49" s="228"/>
    </row>
    <row r="50" s="212" customFormat="1" ht="15" spans="1:13">
      <c r="A50" s="219"/>
      <c r="B50" s="219"/>
      <c r="C50" s="91">
        <f t="shared" si="25"/>
        <v>8</v>
      </c>
      <c r="D50" s="91">
        <f t="shared" si="26"/>
        <v>14</v>
      </c>
      <c r="E50" s="216">
        <v>7</v>
      </c>
      <c r="F50" s="91" t="str">
        <f t="shared" si="27"/>
        <v>7'h0</v>
      </c>
      <c r="G50" s="216" t="s">
        <v>20</v>
      </c>
      <c r="H50" s="220" t="s">
        <v>670</v>
      </c>
      <c r="I50" s="220" t="s">
        <v>648</v>
      </c>
      <c r="J50" s="216">
        <v>0</v>
      </c>
      <c r="K50" s="91" t="str">
        <f t="shared" si="28"/>
        <v>0</v>
      </c>
      <c r="L50" s="91">
        <f t="shared" si="29"/>
        <v>0</v>
      </c>
      <c r="M50" s="228"/>
    </row>
    <row r="51" s="212" customFormat="1" ht="15" spans="1:13">
      <c r="A51" s="219"/>
      <c r="B51" s="219"/>
      <c r="C51" s="91">
        <f t="shared" si="25"/>
        <v>7</v>
      </c>
      <c r="D51" s="91">
        <f t="shared" si="26"/>
        <v>7</v>
      </c>
      <c r="E51" s="216">
        <v>1</v>
      </c>
      <c r="F51" s="91" t="str">
        <f t="shared" si="27"/>
        <v>1'h0</v>
      </c>
      <c r="G51" s="216" t="s">
        <v>17</v>
      </c>
      <c r="H51" s="220" t="s">
        <v>18</v>
      </c>
      <c r="I51" s="220" t="s">
        <v>19</v>
      </c>
      <c r="J51" s="216">
        <v>0</v>
      </c>
      <c r="K51" s="91">
        <v>0</v>
      </c>
      <c r="L51" s="91">
        <f t="shared" si="29"/>
        <v>0</v>
      </c>
      <c r="M51" s="228"/>
    </row>
    <row r="52" s="212" customFormat="1" ht="15" spans="1:13">
      <c r="A52" s="219"/>
      <c r="B52" s="219"/>
      <c r="C52" s="91">
        <f>E44-32</f>
        <v>0</v>
      </c>
      <c r="D52" s="91">
        <f t="shared" si="26"/>
        <v>6</v>
      </c>
      <c r="E52" s="216">
        <v>7</v>
      </c>
      <c r="F52" s="91" t="str">
        <f t="shared" si="27"/>
        <v>7'h0</v>
      </c>
      <c r="G52" s="216" t="s">
        <v>20</v>
      </c>
      <c r="H52" s="220" t="s">
        <v>671</v>
      </c>
      <c r="I52" s="220" t="s">
        <v>648</v>
      </c>
      <c r="J52" s="216">
        <v>0</v>
      </c>
      <c r="K52" s="91">
        <v>0</v>
      </c>
      <c r="L52" s="91">
        <f t="shared" si="29"/>
        <v>0</v>
      </c>
      <c r="M52" s="229"/>
    </row>
    <row r="53" s="212" customFormat="1" ht="15" spans="1:13">
      <c r="A53" s="84" t="s">
        <v>637</v>
      </c>
      <c r="B53" s="84" t="s">
        <v>98</v>
      </c>
      <c r="C53" s="213"/>
      <c r="D53" s="213"/>
      <c r="E53" s="213">
        <f>SUM(E54:E61)</f>
        <v>32</v>
      </c>
      <c r="F53" s="221" t="str">
        <f>CONCATENATE("32'h",K53)</f>
        <v>32'h00000000</v>
      </c>
      <c r="G53" s="221"/>
      <c r="H53" s="222" t="s">
        <v>672</v>
      </c>
      <c r="I53" s="222"/>
      <c r="J53" s="213"/>
      <c r="K53" s="213" t="str">
        <f>UPPER(DEC2HEX(L53,8))</f>
        <v>00000000</v>
      </c>
      <c r="L53" s="213">
        <f>SUM(L54:L61)</f>
        <v>0</v>
      </c>
      <c r="M53" s="227" t="s">
        <v>646</v>
      </c>
    </row>
    <row r="54" s="212" customFormat="1" ht="15" spans="1:13">
      <c r="A54" s="223"/>
      <c r="B54" s="223"/>
      <c r="C54" s="91">
        <f t="shared" ref="C54:C60" si="30">D55+1</f>
        <v>31</v>
      </c>
      <c r="D54" s="91">
        <f t="shared" ref="D54:D61" si="31">C54+E54-1</f>
        <v>31</v>
      </c>
      <c r="E54" s="216">
        <v>1</v>
      </c>
      <c r="F54" s="91" t="str">
        <f t="shared" ref="F54:F61" si="32">CONCATENATE(E54,"'h",K54)</f>
        <v>1'h0</v>
      </c>
      <c r="G54" s="219" t="s">
        <v>17</v>
      </c>
      <c r="H54" s="220" t="s">
        <v>18</v>
      </c>
      <c r="I54" s="220" t="s">
        <v>19</v>
      </c>
      <c r="J54" s="216">
        <v>0</v>
      </c>
      <c r="K54" s="91" t="str">
        <f t="shared" ref="K54:K59" si="33">UPPER(DEC2HEX((J54)))</f>
        <v>0</v>
      </c>
      <c r="L54" s="91">
        <f t="shared" ref="L54:L61" si="34">J54*(2^C54)</f>
        <v>0</v>
      </c>
      <c r="M54" s="228"/>
    </row>
    <row r="55" s="212" customFormat="1" ht="15" spans="1:13">
      <c r="A55" s="223"/>
      <c r="B55" s="223"/>
      <c r="C55" s="91">
        <f t="shared" si="30"/>
        <v>24</v>
      </c>
      <c r="D55" s="91">
        <f t="shared" si="31"/>
        <v>30</v>
      </c>
      <c r="E55" s="216">
        <v>7</v>
      </c>
      <c r="F55" s="91" t="str">
        <f t="shared" si="32"/>
        <v>7'h0</v>
      </c>
      <c r="G55" s="216" t="s">
        <v>20</v>
      </c>
      <c r="H55" s="220" t="s">
        <v>673</v>
      </c>
      <c r="I55" s="220" t="s">
        <v>648</v>
      </c>
      <c r="J55" s="216">
        <v>0</v>
      </c>
      <c r="K55" s="91" t="str">
        <f t="shared" si="33"/>
        <v>0</v>
      </c>
      <c r="L55" s="91">
        <f t="shared" si="34"/>
        <v>0</v>
      </c>
      <c r="M55" s="228"/>
    </row>
    <row r="56" s="212" customFormat="1" ht="15" spans="1:13">
      <c r="A56" s="223"/>
      <c r="B56" s="223"/>
      <c r="C56" s="91">
        <f t="shared" si="30"/>
        <v>23</v>
      </c>
      <c r="D56" s="91">
        <f t="shared" si="31"/>
        <v>23</v>
      </c>
      <c r="E56" s="216">
        <v>1</v>
      </c>
      <c r="F56" s="91" t="str">
        <f t="shared" si="32"/>
        <v>1'h0</v>
      </c>
      <c r="G56" s="216" t="s">
        <v>17</v>
      </c>
      <c r="H56" s="220" t="s">
        <v>18</v>
      </c>
      <c r="I56" s="220" t="s">
        <v>19</v>
      </c>
      <c r="J56" s="216">
        <v>0</v>
      </c>
      <c r="K56" s="91" t="str">
        <f t="shared" si="33"/>
        <v>0</v>
      </c>
      <c r="L56" s="91">
        <f t="shared" si="34"/>
        <v>0</v>
      </c>
      <c r="M56" s="228"/>
    </row>
    <row r="57" s="212" customFormat="1" ht="15" spans="1:13">
      <c r="A57" s="219"/>
      <c r="B57" s="219"/>
      <c r="C57" s="91">
        <f t="shared" si="30"/>
        <v>16</v>
      </c>
      <c r="D57" s="91">
        <f t="shared" si="31"/>
        <v>22</v>
      </c>
      <c r="E57" s="216">
        <v>7</v>
      </c>
      <c r="F57" s="91" t="str">
        <f t="shared" si="32"/>
        <v>7'h0</v>
      </c>
      <c r="G57" s="216" t="s">
        <v>20</v>
      </c>
      <c r="H57" s="220" t="s">
        <v>674</v>
      </c>
      <c r="I57" s="220" t="s">
        <v>648</v>
      </c>
      <c r="J57" s="216">
        <v>0</v>
      </c>
      <c r="K57" s="91" t="str">
        <f t="shared" si="33"/>
        <v>0</v>
      </c>
      <c r="L57" s="91">
        <f t="shared" si="34"/>
        <v>0</v>
      </c>
      <c r="M57" s="228"/>
    </row>
    <row r="58" s="212" customFormat="1" ht="15" spans="1:13">
      <c r="A58" s="219"/>
      <c r="B58" s="219"/>
      <c r="C58" s="91">
        <f t="shared" si="30"/>
        <v>15</v>
      </c>
      <c r="D58" s="91">
        <f t="shared" si="31"/>
        <v>15</v>
      </c>
      <c r="E58" s="216">
        <v>1</v>
      </c>
      <c r="F58" s="91" t="str">
        <f t="shared" si="32"/>
        <v>1'h0</v>
      </c>
      <c r="G58" s="219" t="s">
        <v>17</v>
      </c>
      <c r="H58" s="220" t="s">
        <v>18</v>
      </c>
      <c r="I58" s="220" t="s">
        <v>19</v>
      </c>
      <c r="J58" s="216">
        <v>0</v>
      </c>
      <c r="K58" s="91" t="str">
        <f t="shared" si="33"/>
        <v>0</v>
      </c>
      <c r="L58" s="91">
        <f t="shared" si="34"/>
        <v>0</v>
      </c>
      <c r="M58" s="228"/>
    </row>
    <row r="59" s="212" customFormat="1" ht="15" spans="1:13">
      <c r="A59" s="219"/>
      <c r="B59" s="219"/>
      <c r="C59" s="91">
        <f t="shared" si="30"/>
        <v>8</v>
      </c>
      <c r="D59" s="91">
        <f t="shared" si="31"/>
        <v>14</v>
      </c>
      <c r="E59" s="216">
        <v>7</v>
      </c>
      <c r="F59" s="91" t="str">
        <f t="shared" si="32"/>
        <v>7'h0</v>
      </c>
      <c r="G59" s="216" t="s">
        <v>20</v>
      </c>
      <c r="H59" s="220" t="s">
        <v>675</v>
      </c>
      <c r="I59" s="220" t="s">
        <v>648</v>
      </c>
      <c r="J59" s="216">
        <v>0</v>
      </c>
      <c r="K59" s="91" t="str">
        <f t="shared" si="33"/>
        <v>0</v>
      </c>
      <c r="L59" s="91">
        <f t="shared" si="34"/>
        <v>0</v>
      </c>
      <c r="M59" s="228"/>
    </row>
    <row r="60" s="212" customFormat="1" ht="15" spans="1:13">
      <c r="A60" s="219"/>
      <c r="B60" s="219"/>
      <c r="C60" s="91">
        <f t="shared" si="30"/>
        <v>7</v>
      </c>
      <c r="D60" s="91">
        <f t="shared" si="31"/>
        <v>7</v>
      </c>
      <c r="E60" s="216">
        <v>1</v>
      </c>
      <c r="F60" s="91" t="str">
        <f t="shared" si="32"/>
        <v>1'h0</v>
      </c>
      <c r="G60" s="216" t="s">
        <v>17</v>
      </c>
      <c r="H60" s="220" t="s">
        <v>18</v>
      </c>
      <c r="I60" s="220" t="s">
        <v>19</v>
      </c>
      <c r="J60" s="216">
        <v>0</v>
      </c>
      <c r="K60" s="91">
        <v>0</v>
      </c>
      <c r="L60" s="91">
        <f t="shared" si="34"/>
        <v>0</v>
      </c>
      <c r="M60" s="228"/>
    </row>
    <row r="61" s="212" customFormat="1" ht="15" spans="1:13">
      <c r="A61" s="219"/>
      <c r="B61" s="219"/>
      <c r="C61" s="91">
        <f>E53-32</f>
        <v>0</v>
      </c>
      <c r="D61" s="91">
        <f t="shared" si="31"/>
        <v>6</v>
      </c>
      <c r="E61" s="216">
        <v>7</v>
      </c>
      <c r="F61" s="91" t="str">
        <f t="shared" si="32"/>
        <v>7'h0</v>
      </c>
      <c r="G61" s="216" t="s">
        <v>20</v>
      </c>
      <c r="H61" s="220" t="s">
        <v>676</v>
      </c>
      <c r="I61" s="220" t="s">
        <v>648</v>
      </c>
      <c r="J61" s="216">
        <v>0</v>
      </c>
      <c r="K61" s="91">
        <v>0</v>
      </c>
      <c r="L61" s="91">
        <f t="shared" si="34"/>
        <v>0</v>
      </c>
      <c r="M61" s="229"/>
    </row>
    <row r="62" s="212" customFormat="1" ht="15" spans="1:13">
      <c r="A62" s="84" t="s">
        <v>637</v>
      </c>
      <c r="B62" s="84" t="s">
        <v>104</v>
      </c>
      <c r="C62" s="213"/>
      <c r="D62" s="213"/>
      <c r="E62" s="213">
        <f>SUM(E63:E70)</f>
        <v>32</v>
      </c>
      <c r="F62" s="221" t="str">
        <f>CONCATENATE("32'h",K62)</f>
        <v>32'h00000000</v>
      </c>
      <c r="G62" s="221"/>
      <c r="H62" s="222" t="s">
        <v>677</v>
      </c>
      <c r="I62" s="222"/>
      <c r="J62" s="213"/>
      <c r="K62" s="213" t="str">
        <f>UPPER(DEC2HEX(L62,8))</f>
        <v>00000000</v>
      </c>
      <c r="L62" s="213">
        <f>SUM(L63:L70)</f>
        <v>0</v>
      </c>
      <c r="M62" s="227" t="s">
        <v>646</v>
      </c>
    </row>
    <row r="63" s="212" customFormat="1" ht="15" spans="1:13">
      <c r="A63" s="223"/>
      <c r="B63" s="223"/>
      <c r="C63" s="91">
        <f t="shared" ref="C63:C69" si="35">D64+1</f>
        <v>31</v>
      </c>
      <c r="D63" s="91">
        <f t="shared" ref="D63:D70" si="36">C63+E63-1</f>
        <v>31</v>
      </c>
      <c r="E63" s="216">
        <v>1</v>
      </c>
      <c r="F63" s="91" t="str">
        <f t="shared" ref="F63:F70" si="37">CONCATENATE(E63,"'h",K63)</f>
        <v>1'h0</v>
      </c>
      <c r="G63" s="219" t="s">
        <v>17</v>
      </c>
      <c r="H63" s="220" t="s">
        <v>18</v>
      </c>
      <c r="I63" s="220" t="s">
        <v>19</v>
      </c>
      <c r="J63" s="216">
        <v>0</v>
      </c>
      <c r="K63" s="91" t="str">
        <f t="shared" ref="K63:K68" si="38">UPPER(DEC2HEX((J63)))</f>
        <v>0</v>
      </c>
      <c r="L63" s="91">
        <f t="shared" ref="L63:L70" si="39">J63*(2^C63)</f>
        <v>0</v>
      </c>
      <c r="M63" s="228"/>
    </row>
    <row r="64" s="212" customFormat="1" ht="15" spans="1:13">
      <c r="A64" s="223"/>
      <c r="B64" s="223"/>
      <c r="C64" s="91">
        <f t="shared" si="35"/>
        <v>24</v>
      </c>
      <c r="D64" s="91">
        <f t="shared" si="36"/>
        <v>30</v>
      </c>
      <c r="E64" s="216">
        <v>7</v>
      </c>
      <c r="F64" s="91" t="str">
        <f t="shared" si="37"/>
        <v>7'h0</v>
      </c>
      <c r="G64" s="216" t="s">
        <v>20</v>
      </c>
      <c r="H64" s="220" t="s">
        <v>678</v>
      </c>
      <c r="I64" s="220" t="s">
        <v>648</v>
      </c>
      <c r="J64" s="216">
        <v>0</v>
      </c>
      <c r="K64" s="91" t="str">
        <f t="shared" si="38"/>
        <v>0</v>
      </c>
      <c r="L64" s="91">
        <f t="shared" si="39"/>
        <v>0</v>
      </c>
      <c r="M64" s="228"/>
    </row>
    <row r="65" s="212" customFormat="1" ht="15" spans="1:13">
      <c r="A65" s="223"/>
      <c r="B65" s="223"/>
      <c r="C65" s="91">
        <f t="shared" si="35"/>
        <v>23</v>
      </c>
      <c r="D65" s="91">
        <f t="shared" si="36"/>
        <v>23</v>
      </c>
      <c r="E65" s="216">
        <v>1</v>
      </c>
      <c r="F65" s="91" t="str">
        <f t="shared" si="37"/>
        <v>1'h0</v>
      </c>
      <c r="G65" s="216" t="s">
        <v>17</v>
      </c>
      <c r="H65" s="220" t="s">
        <v>18</v>
      </c>
      <c r="I65" s="220" t="s">
        <v>19</v>
      </c>
      <c r="J65" s="216">
        <v>0</v>
      </c>
      <c r="K65" s="91" t="str">
        <f t="shared" si="38"/>
        <v>0</v>
      </c>
      <c r="L65" s="91">
        <f t="shared" si="39"/>
        <v>0</v>
      </c>
      <c r="M65" s="228"/>
    </row>
    <row r="66" s="212" customFormat="1" ht="15" spans="1:13">
      <c r="A66" s="219"/>
      <c r="B66" s="219"/>
      <c r="C66" s="91">
        <f t="shared" si="35"/>
        <v>16</v>
      </c>
      <c r="D66" s="91">
        <f t="shared" si="36"/>
        <v>22</v>
      </c>
      <c r="E66" s="216">
        <v>7</v>
      </c>
      <c r="F66" s="91" t="str">
        <f t="shared" si="37"/>
        <v>7'h0</v>
      </c>
      <c r="G66" s="216" t="s">
        <v>20</v>
      </c>
      <c r="H66" s="220" t="s">
        <v>679</v>
      </c>
      <c r="I66" s="220" t="s">
        <v>648</v>
      </c>
      <c r="J66" s="216">
        <v>0</v>
      </c>
      <c r="K66" s="91" t="str">
        <f t="shared" si="38"/>
        <v>0</v>
      </c>
      <c r="L66" s="91">
        <f t="shared" si="39"/>
        <v>0</v>
      </c>
      <c r="M66" s="228"/>
    </row>
    <row r="67" s="212" customFormat="1" ht="15" spans="1:13">
      <c r="A67" s="219"/>
      <c r="B67" s="219"/>
      <c r="C67" s="91">
        <f t="shared" si="35"/>
        <v>15</v>
      </c>
      <c r="D67" s="91">
        <f t="shared" si="36"/>
        <v>15</v>
      </c>
      <c r="E67" s="216">
        <v>1</v>
      </c>
      <c r="F67" s="91" t="str">
        <f t="shared" si="37"/>
        <v>1'h0</v>
      </c>
      <c r="G67" s="219" t="s">
        <v>17</v>
      </c>
      <c r="H67" s="220" t="s">
        <v>18</v>
      </c>
      <c r="I67" s="220" t="s">
        <v>19</v>
      </c>
      <c r="J67" s="216">
        <v>0</v>
      </c>
      <c r="K67" s="91" t="str">
        <f t="shared" si="38"/>
        <v>0</v>
      </c>
      <c r="L67" s="91">
        <f t="shared" si="39"/>
        <v>0</v>
      </c>
      <c r="M67" s="228"/>
    </row>
    <row r="68" s="212" customFormat="1" ht="15" spans="1:13">
      <c r="A68" s="219"/>
      <c r="B68" s="219"/>
      <c r="C68" s="91">
        <f t="shared" si="35"/>
        <v>8</v>
      </c>
      <c r="D68" s="91">
        <f t="shared" si="36"/>
        <v>14</v>
      </c>
      <c r="E68" s="216">
        <v>7</v>
      </c>
      <c r="F68" s="91" t="str">
        <f t="shared" si="37"/>
        <v>7'h0</v>
      </c>
      <c r="G68" s="216" t="s">
        <v>20</v>
      </c>
      <c r="H68" s="220" t="s">
        <v>680</v>
      </c>
      <c r="I68" s="220" t="s">
        <v>648</v>
      </c>
      <c r="J68" s="216">
        <v>0</v>
      </c>
      <c r="K68" s="91" t="str">
        <f t="shared" si="38"/>
        <v>0</v>
      </c>
      <c r="L68" s="91">
        <f t="shared" si="39"/>
        <v>0</v>
      </c>
      <c r="M68" s="228"/>
    </row>
    <row r="69" s="212" customFormat="1" ht="15" spans="1:13">
      <c r="A69" s="219"/>
      <c r="B69" s="219"/>
      <c r="C69" s="91">
        <f t="shared" si="35"/>
        <v>7</v>
      </c>
      <c r="D69" s="91">
        <f t="shared" si="36"/>
        <v>7</v>
      </c>
      <c r="E69" s="216">
        <v>1</v>
      </c>
      <c r="F69" s="91" t="str">
        <f t="shared" si="37"/>
        <v>1'h0</v>
      </c>
      <c r="G69" s="216" t="s">
        <v>17</v>
      </c>
      <c r="H69" s="220" t="s">
        <v>18</v>
      </c>
      <c r="I69" s="220" t="s">
        <v>19</v>
      </c>
      <c r="J69" s="216">
        <v>0</v>
      </c>
      <c r="K69" s="91">
        <v>0</v>
      </c>
      <c r="L69" s="91">
        <f t="shared" si="39"/>
        <v>0</v>
      </c>
      <c r="M69" s="228"/>
    </row>
    <row r="70" s="212" customFormat="1" ht="15" spans="1:13">
      <c r="A70" s="219"/>
      <c r="B70" s="219"/>
      <c r="C70" s="91">
        <f>E62-32</f>
        <v>0</v>
      </c>
      <c r="D70" s="91">
        <f t="shared" si="36"/>
        <v>6</v>
      </c>
      <c r="E70" s="216">
        <v>7</v>
      </c>
      <c r="F70" s="91" t="str">
        <f t="shared" si="37"/>
        <v>7'h0</v>
      </c>
      <c r="G70" s="216" t="s">
        <v>20</v>
      </c>
      <c r="H70" s="220" t="s">
        <v>681</v>
      </c>
      <c r="I70" s="220" t="s">
        <v>648</v>
      </c>
      <c r="J70" s="216">
        <v>0</v>
      </c>
      <c r="K70" s="91">
        <v>0</v>
      </c>
      <c r="L70" s="91">
        <f t="shared" si="39"/>
        <v>0</v>
      </c>
      <c r="M70" s="229"/>
    </row>
    <row r="71" s="212" customFormat="1" ht="15" spans="1:13">
      <c r="A71" s="84" t="s">
        <v>637</v>
      </c>
      <c r="B71" s="84" t="s">
        <v>110</v>
      </c>
      <c r="C71" s="213"/>
      <c r="D71" s="213"/>
      <c r="E71" s="213">
        <f>SUM(E72:E79)</f>
        <v>32</v>
      </c>
      <c r="F71" s="221" t="str">
        <f>CONCATENATE("32'h",K71)</f>
        <v>32'h00000000</v>
      </c>
      <c r="G71" s="221"/>
      <c r="H71" s="222" t="s">
        <v>682</v>
      </c>
      <c r="I71" s="222"/>
      <c r="J71" s="213"/>
      <c r="K71" s="213" t="str">
        <f>UPPER(DEC2HEX(L71,8))</f>
        <v>00000000</v>
      </c>
      <c r="L71" s="213">
        <f>SUM(L72:L79)</f>
        <v>0</v>
      </c>
      <c r="M71" s="227" t="s">
        <v>646</v>
      </c>
    </row>
    <row r="72" s="212" customFormat="1" ht="15" spans="1:13">
      <c r="A72" s="223"/>
      <c r="B72" s="223"/>
      <c r="C72" s="91">
        <f t="shared" ref="C72:C78" si="40">D73+1</f>
        <v>31</v>
      </c>
      <c r="D72" s="91">
        <f t="shared" ref="D72:D79" si="41">C72+E72-1</f>
        <v>31</v>
      </c>
      <c r="E72" s="216">
        <v>1</v>
      </c>
      <c r="F72" s="91" t="str">
        <f t="shared" ref="F72:F79" si="42">CONCATENATE(E72,"'h",K72)</f>
        <v>1'h0</v>
      </c>
      <c r="G72" s="219" t="s">
        <v>17</v>
      </c>
      <c r="H72" s="220" t="s">
        <v>18</v>
      </c>
      <c r="I72" s="220" t="s">
        <v>19</v>
      </c>
      <c r="J72" s="216">
        <v>0</v>
      </c>
      <c r="K72" s="91" t="str">
        <f t="shared" ref="K72:K77" si="43">UPPER(DEC2HEX((J72)))</f>
        <v>0</v>
      </c>
      <c r="L72" s="91">
        <f t="shared" ref="L72:L79" si="44">J72*(2^C72)</f>
        <v>0</v>
      </c>
      <c r="M72" s="228"/>
    </row>
    <row r="73" s="212" customFormat="1" ht="15" spans="1:13">
      <c r="A73" s="223"/>
      <c r="B73" s="223"/>
      <c r="C73" s="91">
        <f t="shared" si="40"/>
        <v>24</v>
      </c>
      <c r="D73" s="91">
        <f t="shared" si="41"/>
        <v>30</v>
      </c>
      <c r="E73" s="216">
        <v>7</v>
      </c>
      <c r="F73" s="91" t="str">
        <f t="shared" si="42"/>
        <v>7'h0</v>
      </c>
      <c r="G73" s="216" t="s">
        <v>20</v>
      </c>
      <c r="H73" s="220" t="s">
        <v>683</v>
      </c>
      <c r="I73" s="220" t="s">
        <v>648</v>
      </c>
      <c r="J73" s="216">
        <v>0</v>
      </c>
      <c r="K73" s="91" t="str">
        <f t="shared" si="43"/>
        <v>0</v>
      </c>
      <c r="L73" s="91">
        <f t="shared" si="44"/>
        <v>0</v>
      </c>
      <c r="M73" s="228"/>
    </row>
    <row r="74" s="212" customFormat="1" ht="15" spans="1:13">
      <c r="A74" s="223"/>
      <c r="B74" s="223"/>
      <c r="C74" s="91">
        <f t="shared" si="40"/>
        <v>23</v>
      </c>
      <c r="D74" s="91">
        <f t="shared" si="41"/>
        <v>23</v>
      </c>
      <c r="E74" s="216">
        <v>1</v>
      </c>
      <c r="F74" s="91" t="str">
        <f t="shared" si="42"/>
        <v>1'h0</v>
      </c>
      <c r="G74" s="216" t="s">
        <v>17</v>
      </c>
      <c r="H74" s="220" t="s">
        <v>18</v>
      </c>
      <c r="I74" s="220" t="s">
        <v>19</v>
      </c>
      <c r="J74" s="216">
        <v>0</v>
      </c>
      <c r="K74" s="91" t="str">
        <f t="shared" si="43"/>
        <v>0</v>
      </c>
      <c r="L74" s="91">
        <f t="shared" si="44"/>
        <v>0</v>
      </c>
      <c r="M74" s="228"/>
    </row>
    <row r="75" s="212" customFormat="1" ht="15" spans="1:13">
      <c r="A75" s="219"/>
      <c r="B75" s="219"/>
      <c r="C75" s="91">
        <f t="shared" si="40"/>
        <v>16</v>
      </c>
      <c r="D75" s="91">
        <f t="shared" si="41"/>
        <v>22</v>
      </c>
      <c r="E75" s="216">
        <v>7</v>
      </c>
      <c r="F75" s="91" t="str">
        <f t="shared" si="42"/>
        <v>7'h0</v>
      </c>
      <c r="G75" s="216" t="s">
        <v>20</v>
      </c>
      <c r="H75" s="220" t="s">
        <v>684</v>
      </c>
      <c r="I75" s="220" t="s">
        <v>648</v>
      </c>
      <c r="J75" s="216">
        <v>0</v>
      </c>
      <c r="K75" s="91" t="str">
        <f t="shared" si="43"/>
        <v>0</v>
      </c>
      <c r="L75" s="91">
        <f t="shared" si="44"/>
        <v>0</v>
      </c>
      <c r="M75" s="228"/>
    </row>
    <row r="76" s="212" customFormat="1" ht="15" spans="1:13">
      <c r="A76" s="219"/>
      <c r="B76" s="219"/>
      <c r="C76" s="91">
        <f t="shared" si="40"/>
        <v>15</v>
      </c>
      <c r="D76" s="91">
        <f t="shared" si="41"/>
        <v>15</v>
      </c>
      <c r="E76" s="216">
        <v>1</v>
      </c>
      <c r="F76" s="91" t="str">
        <f t="shared" si="42"/>
        <v>1'h0</v>
      </c>
      <c r="G76" s="219" t="s">
        <v>17</v>
      </c>
      <c r="H76" s="220" t="s">
        <v>18</v>
      </c>
      <c r="I76" s="220" t="s">
        <v>19</v>
      </c>
      <c r="J76" s="216">
        <v>0</v>
      </c>
      <c r="K76" s="91" t="str">
        <f t="shared" si="43"/>
        <v>0</v>
      </c>
      <c r="L76" s="91">
        <f t="shared" si="44"/>
        <v>0</v>
      </c>
      <c r="M76" s="228"/>
    </row>
    <row r="77" s="212" customFormat="1" ht="15" spans="1:13">
      <c r="A77" s="219"/>
      <c r="B77" s="219"/>
      <c r="C77" s="91">
        <f t="shared" si="40"/>
        <v>8</v>
      </c>
      <c r="D77" s="91">
        <f t="shared" si="41"/>
        <v>14</v>
      </c>
      <c r="E77" s="216">
        <v>7</v>
      </c>
      <c r="F77" s="91" t="str">
        <f t="shared" si="42"/>
        <v>7'h0</v>
      </c>
      <c r="G77" s="216" t="s">
        <v>20</v>
      </c>
      <c r="H77" s="220" t="s">
        <v>685</v>
      </c>
      <c r="I77" s="220" t="s">
        <v>648</v>
      </c>
      <c r="J77" s="216">
        <v>0</v>
      </c>
      <c r="K77" s="91" t="str">
        <f t="shared" si="43"/>
        <v>0</v>
      </c>
      <c r="L77" s="91">
        <f t="shared" si="44"/>
        <v>0</v>
      </c>
      <c r="M77" s="228"/>
    </row>
    <row r="78" s="212" customFormat="1" ht="15" spans="1:13">
      <c r="A78" s="219"/>
      <c r="B78" s="219"/>
      <c r="C78" s="91">
        <f t="shared" si="40"/>
        <v>7</v>
      </c>
      <c r="D78" s="91">
        <f t="shared" si="41"/>
        <v>7</v>
      </c>
      <c r="E78" s="216">
        <v>1</v>
      </c>
      <c r="F78" s="91" t="str">
        <f t="shared" si="42"/>
        <v>1'h0</v>
      </c>
      <c r="G78" s="216" t="s">
        <v>17</v>
      </c>
      <c r="H78" s="220" t="s">
        <v>18</v>
      </c>
      <c r="I78" s="220" t="s">
        <v>19</v>
      </c>
      <c r="J78" s="216">
        <v>0</v>
      </c>
      <c r="K78" s="91">
        <v>0</v>
      </c>
      <c r="L78" s="91">
        <f t="shared" si="44"/>
        <v>0</v>
      </c>
      <c r="M78" s="228"/>
    </row>
    <row r="79" s="212" customFormat="1" ht="15" spans="1:13">
      <c r="A79" s="219"/>
      <c r="B79" s="219"/>
      <c r="C79" s="91">
        <f>E71-32</f>
        <v>0</v>
      </c>
      <c r="D79" s="91">
        <f t="shared" si="41"/>
        <v>6</v>
      </c>
      <c r="E79" s="216">
        <v>7</v>
      </c>
      <c r="F79" s="91" t="str">
        <f t="shared" si="42"/>
        <v>7'h0</v>
      </c>
      <c r="G79" s="216" t="s">
        <v>20</v>
      </c>
      <c r="H79" s="220" t="s">
        <v>686</v>
      </c>
      <c r="I79" s="220" t="s">
        <v>648</v>
      </c>
      <c r="J79" s="216">
        <v>0</v>
      </c>
      <c r="K79" s="91">
        <v>0</v>
      </c>
      <c r="L79" s="91">
        <f t="shared" si="44"/>
        <v>0</v>
      </c>
      <c r="M79" s="229"/>
    </row>
    <row r="80" s="212" customFormat="1" ht="15" spans="1:13">
      <c r="A80" s="84" t="s">
        <v>637</v>
      </c>
      <c r="B80" s="84" t="s">
        <v>116</v>
      </c>
      <c r="C80" s="213"/>
      <c r="D80" s="213"/>
      <c r="E80" s="213">
        <f>SUM(E81:E88)</f>
        <v>32</v>
      </c>
      <c r="F80" s="221" t="str">
        <f>CONCATENATE("32'h",K80)</f>
        <v>32'h00000000</v>
      </c>
      <c r="G80" s="221"/>
      <c r="H80" s="222" t="s">
        <v>687</v>
      </c>
      <c r="I80" s="222"/>
      <c r="J80" s="213"/>
      <c r="K80" s="213" t="str">
        <f>UPPER(DEC2HEX(L80,8))</f>
        <v>00000000</v>
      </c>
      <c r="L80" s="213">
        <f>SUM(L81:L88)</f>
        <v>0</v>
      </c>
      <c r="M80" s="227" t="s">
        <v>646</v>
      </c>
    </row>
    <row r="81" s="212" customFormat="1" ht="15" spans="1:13">
      <c r="A81" s="223"/>
      <c r="B81" s="223"/>
      <c r="C81" s="91">
        <f t="shared" ref="C81:C87" si="45">D82+1</f>
        <v>31</v>
      </c>
      <c r="D81" s="91">
        <f t="shared" ref="D81:D88" si="46">C81+E81-1</f>
        <v>31</v>
      </c>
      <c r="E81" s="216">
        <v>1</v>
      </c>
      <c r="F81" s="91" t="str">
        <f t="shared" ref="F81:F88" si="47">CONCATENATE(E81,"'h",K81)</f>
        <v>1'h0</v>
      </c>
      <c r="G81" s="219" t="s">
        <v>17</v>
      </c>
      <c r="H81" s="220" t="s">
        <v>18</v>
      </c>
      <c r="I81" s="220" t="s">
        <v>19</v>
      </c>
      <c r="J81" s="216">
        <v>0</v>
      </c>
      <c r="K81" s="91" t="str">
        <f t="shared" ref="K81:K86" si="48">UPPER(DEC2HEX((J81)))</f>
        <v>0</v>
      </c>
      <c r="L81" s="91">
        <f t="shared" ref="L81:L88" si="49">J81*(2^C81)</f>
        <v>0</v>
      </c>
      <c r="M81" s="228"/>
    </row>
    <row r="82" s="212" customFormat="1" ht="15" spans="1:13">
      <c r="A82" s="223"/>
      <c r="B82" s="223"/>
      <c r="C82" s="91">
        <f t="shared" si="45"/>
        <v>24</v>
      </c>
      <c r="D82" s="91">
        <f t="shared" si="46"/>
        <v>30</v>
      </c>
      <c r="E82" s="216">
        <v>7</v>
      </c>
      <c r="F82" s="91" t="str">
        <f t="shared" si="47"/>
        <v>7'h0</v>
      </c>
      <c r="G82" s="216" t="s">
        <v>20</v>
      </c>
      <c r="H82" s="220" t="s">
        <v>688</v>
      </c>
      <c r="I82" s="220" t="s">
        <v>648</v>
      </c>
      <c r="J82" s="216">
        <v>0</v>
      </c>
      <c r="K82" s="91" t="str">
        <f t="shared" si="48"/>
        <v>0</v>
      </c>
      <c r="L82" s="91">
        <f t="shared" si="49"/>
        <v>0</v>
      </c>
      <c r="M82" s="228"/>
    </row>
    <row r="83" s="212" customFormat="1" ht="15" spans="1:13">
      <c r="A83" s="223"/>
      <c r="B83" s="223"/>
      <c r="C83" s="91">
        <f t="shared" si="45"/>
        <v>23</v>
      </c>
      <c r="D83" s="91">
        <f t="shared" si="46"/>
        <v>23</v>
      </c>
      <c r="E83" s="216">
        <v>1</v>
      </c>
      <c r="F83" s="91" t="str">
        <f t="shared" si="47"/>
        <v>1'h0</v>
      </c>
      <c r="G83" s="216" t="s">
        <v>17</v>
      </c>
      <c r="H83" s="220" t="s">
        <v>18</v>
      </c>
      <c r="I83" s="220" t="s">
        <v>19</v>
      </c>
      <c r="J83" s="216">
        <v>0</v>
      </c>
      <c r="K83" s="91" t="str">
        <f t="shared" si="48"/>
        <v>0</v>
      </c>
      <c r="L83" s="91">
        <f t="shared" si="49"/>
        <v>0</v>
      </c>
      <c r="M83" s="228"/>
    </row>
    <row r="84" s="212" customFormat="1" ht="15" spans="1:13">
      <c r="A84" s="219"/>
      <c r="B84" s="219"/>
      <c r="C84" s="91">
        <f t="shared" si="45"/>
        <v>16</v>
      </c>
      <c r="D84" s="91">
        <f t="shared" si="46"/>
        <v>22</v>
      </c>
      <c r="E84" s="216">
        <v>7</v>
      </c>
      <c r="F84" s="91" t="str">
        <f t="shared" si="47"/>
        <v>7'h0</v>
      </c>
      <c r="G84" s="216" t="s">
        <v>20</v>
      </c>
      <c r="H84" s="220" t="s">
        <v>689</v>
      </c>
      <c r="I84" s="220" t="s">
        <v>648</v>
      </c>
      <c r="J84" s="216">
        <v>0</v>
      </c>
      <c r="K84" s="91" t="str">
        <f t="shared" si="48"/>
        <v>0</v>
      </c>
      <c r="L84" s="91">
        <f t="shared" si="49"/>
        <v>0</v>
      </c>
      <c r="M84" s="228"/>
    </row>
    <row r="85" s="212" customFormat="1" ht="15" spans="1:13">
      <c r="A85" s="219"/>
      <c r="B85" s="219"/>
      <c r="C85" s="91">
        <f t="shared" si="45"/>
        <v>15</v>
      </c>
      <c r="D85" s="91">
        <f t="shared" si="46"/>
        <v>15</v>
      </c>
      <c r="E85" s="216">
        <v>1</v>
      </c>
      <c r="F85" s="91" t="str">
        <f t="shared" si="47"/>
        <v>1'h0</v>
      </c>
      <c r="G85" s="219" t="s">
        <v>17</v>
      </c>
      <c r="H85" s="220" t="s">
        <v>18</v>
      </c>
      <c r="I85" s="220" t="s">
        <v>19</v>
      </c>
      <c r="J85" s="216">
        <v>0</v>
      </c>
      <c r="K85" s="91" t="str">
        <f t="shared" si="48"/>
        <v>0</v>
      </c>
      <c r="L85" s="91">
        <f t="shared" si="49"/>
        <v>0</v>
      </c>
      <c r="M85" s="228"/>
    </row>
    <row r="86" s="212" customFormat="1" ht="15" spans="1:13">
      <c r="A86" s="219"/>
      <c r="B86" s="219"/>
      <c r="C86" s="91">
        <f t="shared" si="45"/>
        <v>8</v>
      </c>
      <c r="D86" s="91">
        <f t="shared" si="46"/>
        <v>14</v>
      </c>
      <c r="E86" s="216">
        <v>7</v>
      </c>
      <c r="F86" s="91" t="str">
        <f t="shared" si="47"/>
        <v>7'h0</v>
      </c>
      <c r="G86" s="216" t="s">
        <v>20</v>
      </c>
      <c r="H86" s="220" t="s">
        <v>690</v>
      </c>
      <c r="I86" s="220" t="s">
        <v>648</v>
      </c>
      <c r="J86" s="216">
        <v>0</v>
      </c>
      <c r="K86" s="91" t="str">
        <f t="shared" si="48"/>
        <v>0</v>
      </c>
      <c r="L86" s="91">
        <f t="shared" si="49"/>
        <v>0</v>
      </c>
      <c r="M86" s="228"/>
    </row>
    <row r="87" s="212" customFormat="1" ht="15" spans="1:13">
      <c r="A87" s="219"/>
      <c r="B87" s="219"/>
      <c r="C87" s="91">
        <f t="shared" si="45"/>
        <v>7</v>
      </c>
      <c r="D87" s="91">
        <f t="shared" si="46"/>
        <v>7</v>
      </c>
      <c r="E87" s="216">
        <v>1</v>
      </c>
      <c r="F87" s="91" t="str">
        <f t="shared" si="47"/>
        <v>1'h0</v>
      </c>
      <c r="G87" s="216" t="s">
        <v>17</v>
      </c>
      <c r="H87" s="220" t="s">
        <v>18</v>
      </c>
      <c r="I87" s="220" t="s">
        <v>19</v>
      </c>
      <c r="J87" s="216">
        <v>0</v>
      </c>
      <c r="K87" s="91">
        <v>0</v>
      </c>
      <c r="L87" s="91">
        <f t="shared" si="49"/>
        <v>0</v>
      </c>
      <c r="M87" s="228"/>
    </row>
    <row r="88" s="212" customFormat="1" ht="15" spans="1:13">
      <c r="A88" s="219"/>
      <c r="B88" s="219"/>
      <c r="C88" s="91">
        <f>E80-32</f>
        <v>0</v>
      </c>
      <c r="D88" s="91">
        <f t="shared" si="46"/>
        <v>6</v>
      </c>
      <c r="E88" s="216">
        <v>7</v>
      </c>
      <c r="F88" s="91" t="str">
        <f t="shared" si="47"/>
        <v>7'h0</v>
      </c>
      <c r="G88" s="216" t="s">
        <v>20</v>
      </c>
      <c r="H88" s="220" t="s">
        <v>691</v>
      </c>
      <c r="I88" s="220" t="s">
        <v>648</v>
      </c>
      <c r="J88" s="216">
        <v>0</v>
      </c>
      <c r="K88" s="91">
        <v>0</v>
      </c>
      <c r="L88" s="91">
        <f t="shared" si="49"/>
        <v>0</v>
      </c>
      <c r="M88" s="229"/>
    </row>
    <row r="89" s="212" customFormat="1" ht="15" spans="1:13">
      <c r="A89" s="84" t="s">
        <v>637</v>
      </c>
      <c r="B89" s="84" t="s">
        <v>122</v>
      </c>
      <c r="C89" s="213"/>
      <c r="D89" s="213"/>
      <c r="E89" s="213">
        <f>SUM(E90:E97)</f>
        <v>32</v>
      </c>
      <c r="F89" s="221" t="str">
        <f>CONCATENATE("32'h",K89)</f>
        <v>32'h00000000</v>
      </c>
      <c r="G89" s="221"/>
      <c r="H89" s="222" t="s">
        <v>692</v>
      </c>
      <c r="I89" s="222"/>
      <c r="J89" s="213"/>
      <c r="K89" s="213" t="str">
        <f>UPPER(DEC2HEX(L89,8))</f>
        <v>00000000</v>
      </c>
      <c r="L89" s="213">
        <f>SUM(L90:L97)</f>
        <v>0</v>
      </c>
      <c r="M89" s="227" t="s">
        <v>646</v>
      </c>
    </row>
    <row r="90" s="212" customFormat="1" ht="15" spans="1:13">
      <c r="A90" s="223"/>
      <c r="B90" s="223"/>
      <c r="C90" s="91">
        <f t="shared" ref="C90:C96" si="50">D91+1</f>
        <v>31</v>
      </c>
      <c r="D90" s="91">
        <f t="shared" ref="D90:D97" si="51">C90+E90-1</f>
        <v>31</v>
      </c>
      <c r="E90" s="216">
        <v>1</v>
      </c>
      <c r="F90" s="91" t="str">
        <f t="shared" ref="F90:F97" si="52">CONCATENATE(E90,"'h",K90)</f>
        <v>1'h0</v>
      </c>
      <c r="G90" s="219" t="s">
        <v>17</v>
      </c>
      <c r="H90" s="220" t="s">
        <v>18</v>
      </c>
      <c r="I90" s="220" t="s">
        <v>19</v>
      </c>
      <c r="J90" s="216">
        <v>0</v>
      </c>
      <c r="K90" s="91" t="str">
        <f t="shared" ref="K90:K95" si="53">UPPER(DEC2HEX((J90)))</f>
        <v>0</v>
      </c>
      <c r="L90" s="91">
        <f t="shared" ref="L90:L97" si="54">J90*(2^C90)</f>
        <v>0</v>
      </c>
      <c r="M90" s="228"/>
    </row>
    <row r="91" s="212" customFormat="1" ht="15" spans="1:13">
      <c r="A91" s="223"/>
      <c r="B91" s="223"/>
      <c r="C91" s="91">
        <f t="shared" si="50"/>
        <v>24</v>
      </c>
      <c r="D91" s="91">
        <f t="shared" si="51"/>
        <v>30</v>
      </c>
      <c r="E91" s="216">
        <v>7</v>
      </c>
      <c r="F91" s="91" t="str">
        <f t="shared" si="52"/>
        <v>7'h0</v>
      </c>
      <c r="G91" s="216" t="s">
        <v>20</v>
      </c>
      <c r="H91" s="220" t="s">
        <v>693</v>
      </c>
      <c r="I91" s="220" t="s">
        <v>648</v>
      </c>
      <c r="J91" s="216">
        <v>0</v>
      </c>
      <c r="K91" s="91" t="str">
        <f t="shared" si="53"/>
        <v>0</v>
      </c>
      <c r="L91" s="91">
        <f t="shared" si="54"/>
        <v>0</v>
      </c>
      <c r="M91" s="228"/>
    </row>
    <row r="92" s="212" customFormat="1" ht="15" spans="1:13">
      <c r="A92" s="223"/>
      <c r="B92" s="223"/>
      <c r="C92" s="91">
        <f t="shared" si="50"/>
        <v>23</v>
      </c>
      <c r="D92" s="91">
        <f t="shared" si="51"/>
        <v>23</v>
      </c>
      <c r="E92" s="216">
        <v>1</v>
      </c>
      <c r="F92" s="91" t="str">
        <f t="shared" si="52"/>
        <v>1'h0</v>
      </c>
      <c r="G92" s="216" t="s">
        <v>17</v>
      </c>
      <c r="H92" s="220" t="s">
        <v>18</v>
      </c>
      <c r="I92" s="220" t="s">
        <v>19</v>
      </c>
      <c r="J92" s="216">
        <v>0</v>
      </c>
      <c r="K92" s="91" t="str">
        <f t="shared" si="53"/>
        <v>0</v>
      </c>
      <c r="L92" s="91">
        <f t="shared" si="54"/>
        <v>0</v>
      </c>
      <c r="M92" s="228"/>
    </row>
    <row r="93" s="212" customFormat="1" ht="15" spans="1:13">
      <c r="A93" s="219"/>
      <c r="B93" s="219"/>
      <c r="C93" s="91">
        <f t="shared" si="50"/>
        <v>16</v>
      </c>
      <c r="D93" s="91">
        <f t="shared" si="51"/>
        <v>22</v>
      </c>
      <c r="E93" s="216">
        <v>7</v>
      </c>
      <c r="F93" s="91" t="str">
        <f t="shared" si="52"/>
        <v>7'h0</v>
      </c>
      <c r="G93" s="216" t="s">
        <v>20</v>
      </c>
      <c r="H93" s="220" t="s">
        <v>694</v>
      </c>
      <c r="I93" s="220" t="s">
        <v>648</v>
      </c>
      <c r="J93" s="216">
        <v>0</v>
      </c>
      <c r="K93" s="91" t="str">
        <f t="shared" si="53"/>
        <v>0</v>
      </c>
      <c r="L93" s="91">
        <f t="shared" si="54"/>
        <v>0</v>
      </c>
      <c r="M93" s="228"/>
    </row>
    <row r="94" s="212" customFormat="1" ht="15" spans="1:13">
      <c r="A94" s="219"/>
      <c r="B94" s="219"/>
      <c r="C94" s="91">
        <f t="shared" si="50"/>
        <v>15</v>
      </c>
      <c r="D94" s="91">
        <f t="shared" si="51"/>
        <v>15</v>
      </c>
      <c r="E94" s="216">
        <v>1</v>
      </c>
      <c r="F94" s="91" t="str">
        <f t="shared" si="52"/>
        <v>1'h0</v>
      </c>
      <c r="G94" s="219" t="s">
        <v>17</v>
      </c>
      <c r="H94" s="220" t="s">
        <v>18</v>
      </c>
      <c r="I94" s="220" t="s">
        <v>19</v>
      </c>
      <c r="J94" s="216">
        <v>0</v>
      </c>
      <c r="K94" s="91" t="str">
        <f t="shared" si="53"/>
        <v>0</v>
      </c>
      <c r="L94" s="91">
        <f t="shared" si="54"/>
        <v>0</v>
      </c>
      <c r="M94" s="228"/>
    </row>
    <row r="95" s="212" customFormat="1" ht="15" spans="1:13">
      <c r="A95" s="219"/>
      <c r="B95" s="219"/>
      <c r="C95" s="91">
        <f t="shared" si="50"/>
        <v>8</v>
      </c>
      <c r="D95" s="91">
        <f t="shared" si="51"/>
        <v>14</v>
      </c>
      <c r="E95" s="216">
        <v>7</v>
      </c>
      <c r="F95" s="91" t="str">
        <f t="shared" si="52"/>
        <v>7'h0</v>
      </c>
      <c r="G95" s="216" t="s">
        <v>20</v>
      </c>
      <c r="H95" s="220" t="s">
        <v>695</v>
      </c>
      <c r="I95" s="220" t="s">
        <v>648</v>
      </c>
      <c r="J95" s="216">
        <v>0</v>
      </c>
      <c r="K95" s="91" t="str">
        <f t="shared" si="53"/>
        <v>0</v>
      </c>
      <c r="L95" s="91">
        <f t="shared" si="54"/>
        <v>0</v>
      </c>
      <c r="M95" s="228"/>
    </row>
    <row r="96" s="212" customFormat="1" ht="15" spans="1:13">
      <c r="A96" s="219"/>
      <c r="B96" s="219"/>
      <c r="C96" s="91">
        <f t="shared" si="50"/>
        <v>7</v>
      </c>
      <c r="D96" s="91">
        <f t="shared" si="51"/>
        <v>7</v>
      </c>
      <c r="E96" s="216">
        <v>1</v>
      </c>
      <c r="F96" s="91" t="str">
        <f t="shared" si="52"/>
        <v>1'h0</v>
      </c>
      <c r="G96" s="216" t="s">
        <v>17</v>
      </c>
      <c r="H96" s="220" t="s">
        <v>18</v>
      </c>
      <c r="I96" s="220" t="s">
        <v>19</v>
      </c>
      <c r="J96" s="216">
        <v>0</v>
      </c>
      <c r="K96" s="91">
        <v>0</v>
      </c>
      <c r="L96" s="91">
        <f t="shared" si="54"/>
        <v>0</v>
      </c>
      <c r="M96" s="228"/>
    </row>
    <row r="97" s="212" customFormat="1" ht="15" spans="1:13">
      <c r="A97" s="219"/>
      <c r="B97" s="219"/>
      <c r="C97" s="91">
        <f>E89-32</f>
        <v>0</v>
      </c>
      <c r="D97" s="91">
        <f t="shared" si="51"/>
        <v>6</v>
      </c>
      <c r="E97" s="216">
        <v>7</v>
      </c>
      <c r="F97" s="91" t="str">
        <f t="shared" si="52"/>
        <v>7'h0</v>
      </c>
      <c r="G97" s="216" t="s">
        <v>20</v>
      </c>
      <c r="H97" s="220" t="s">
        <v>696</v>
      </c>
      <c r="I97" s="220" t="s">
        <v>648</v>
      </c>
      <c r="J97" s="216">
        <v>0</v>
      </c>
      <c r="K97" s="91">
        <v>0</v>
      </c>
      <c r="L97" s="91">
        <f t="shared" si="54"/>
        <v>0</v>
      </c>
      <c r="M97" s="229"/>
    </row>
    <row r="98" s="212" customFormat="1" ht="15" spans="1:13">
      <c r="A98" s="84" t="s">
        <v>637</v>
      </c>
      <c r="B98" s="84" t="s">
        <v>128</v>
      </c>
      <c r="C98" s="213"/>
      <c r="D98" s="213"/>
      <c r="E98" s="213">
        <f>SUM(E99:E106)</f>
        <v>32</v>
      </c>
      <c r="F98" s="221" t="str">
        <f>CONCATENATE("32'h",K98)</f>
        <v>32'h00000000</v>
      </c>
      <c r="G98" s="221"/>
      <c r="H98" s="222" t="s">
        <v>697</v>
      </c>
      <c r="I98" s="222"/>
      <c r="J98" s="213"/>
      <c r="K98" s="213" t="str">
        <f>UPPER(DEC2HEX(L98,8))</f>
        <v>00000000</v>
      </c>
      <c r="L98" s="213">
        <f>SUM(L99:L106)</f>
        <v>0</v>
      </c>
      <c r="M98" s="227" t="s">
        <v>646</v>
      </c>
    </row>
    <row r="99" s="212" customFormat="1" ht="15" spans="1:13">
      <c r="A99" s="223"/>
      <c r="B99" s="223"/>
      <c r="C99" s="91">
        <f t="shared" ref="C99:C105" si="55">D100+1</f>
        <v>31</v>
      </c>
      <c r="D99" s="91">
        <f t="shared" ref="D99:D106" si="56">C99+E99-1</f>
        <v>31</v>
      </c>
      <c r="E99" s="216">
        <v>1</v>
      </c>
      <c r="F99" s="91" t="str">
        <f t="shared" ref="F99:F106" si="57">CONCATENATE(E99,"'h",K99)</f>
        <v>1'h0</v>
      </c>
      <c r="G99" s="219" t="s">
        <v>17</v>
      </c>
      <c r="H99" s="220" t="s">
        <v>18</v>
      </c>
      <c r="I99" s="220" t="s">
        <v>19</v>
      </c>
      <c r="J99" s="216">
        <v>0</v>
      </c>
      <c r="K99" s="91" t="str">
        <f t="shared" ref="K99:K104" si="58">UPPER(DEC2HEX((J99)))</f>
        <v>0</v>
      </c>
      <c r="L99" s="91">
        <f t="shared" ref="L99:L106" si="59">J99*(2^C99)</f>
        <v>0</v>
      </c>
      <c r="M99" s="228"/>
    </row>
    <row r="100" s="212" customFormat="1" ht="15" spans="1:13">
      <c r="A100" s="223"/>
      <c r="B100" s="223"/>
      <c r="C100" s="91">
        <f t="shared" si="55"/>
        <v>24</v>
      </c>
      <c r="D100" s="91">
        <f t="shared" si="56"/>
        <v>30</v>
      </c>
      <c r="E100" s="216">
        <v>7</v>
      </c>
      <c r="F100" s="91" t="str">
        <f t="shared" si="57"/>
        <v>7'h0</v>
      </c>
      <c r="G100" s="216" t="s">
        <v>20</v>
      </c>
      <c r="H100" s="220" t="s">
        <v>698</v>
      </c>
      <c r="I100" s="220" t="s">
        <v>648</v>
      </c>
      <c r="J100" s="216">
        <v>0</v>
      </c>
      <c r="K100" s="91" t="str">
        <f t="shared" si="58"/>
        <v>0</v>
      </c>
      <c r="L100" s="91">
        <f t="shared" si="59"/>
        <v>0</v>
      </c>
      <c r="M100" s="228"/>
    </row>
    <row r="101" s="212" customFormat="1" ht="15" spans="1:13">
      <c r="A101" s="223"/>
      <c r="B101" s="223"/>
      <c r="C101" s="91">
        <f t="shared" si="55"/>
        <v>23</v>
      </c>
      <c r="D101" s="91">
        <f t="shared" si="56"/>
        <v>23</v>
      </c>
      <c r="E101" s="216">
        <v>1</v>
      </c>
      <c r="F101" s="91" t="str">
        <f t="shared" si="57"/>
        <v>1'h0</v>
      </c>
      <c r="G101" s="216" t="s">
        <v>17</v>
      </c>
      <c r="H101" s="220" t="s">
        <v>18</v>
      </c>
      <c r="I101" s="220" t="s">
        <v>19</v>
      </c>
      <c r="J101" s="216">
        <v>0</v>
      </c>
      <c r="K101" s="91" t="str">
        <f t="shared" si="58"/>
        <v>0</v>
      </c>
      <c r="L101" s="91">
        <f t="shared" si="59"/>
        <v>0</v>
      </c>
      <c r="M101" s="228"/>
    </row>
    <row r="102" s="212" customFormat="1" ht="15" spans="1:13">
      <c r="A102" s="219"/>
      <c r="B102" s="219"/>
      <c r="C102" s="91">
        <f t="shared" si="55"/>
        <v>16</v>
      </c>
      <c r="D102" s="91">
        <f t="shared" si="56"/>
        <v>22</v>
      </c>
      <c r="E102" s="216">
        <v>7</v>
      </c>
      <c r="F102" s="91" t="str">
        <f t="shared" si="57"/>
        <v>7'h0</v>
      </c>
      <c r="G102" s="216" t="s">
        <v>20</v>
      </c>
      <c r="H102" s="220" t="s">
        <v>699</v>
      </c>
      <c r="I102" s="220" t="s">
        <v>648</v>
      </c>
      <c r="J102" s="216">
        <v>0</v>
      </c>
      <c r="K102" s="91" t="str">
        <f t="shared" si="58"/>
        <v>0</v>
      </c>
      <c r="L102" s="91">
        <f t="shared" si="59"/>
        <v>0</v>
      </c>
      <c r="M102" s="228"/>
    </row>
    <row r="103" s="212" customFormat="1" ht="15" spans="1:13">
      <c r="A103" s="219"/>
      <c r="B103" s="219"/>
      <c r="C103" s="91">
        <f t="shared" si="55"/>
        <v>15</v>
      </c>
      <c r="D103" s="91">
        <f t="shared" si="56"/>
        <v>15</v>
      </c>
      <c r="E103" s="216">
        <v>1</v>
      </c>
      <c r="F103" s="91" t="str">
        <f t="shared" si="57"/>
        <v>1'h0</v>
      </c>
      <c r="G103" s="219" t="s">
        <v>17</v>
      </c>
      <c r="H103" s="220" t="s">
        <v>18</v>
      </c>
      <c r="I103" s="220" t="s">
        <v>19</v>
      </c>
      <c r="J103" s="216">
        <v>0</v>
      </c>
      <c r="K103" s="91" t="str">
        <f t="shared" si="58"/>
        <v>0</v>
      </c>
      <c r="L103" s="91">
        <f t="shared" si="59"/>
        <v>0</v>
      </c>
      <c r="M103" s="228"/>
    </row>
    <row r="104" s="212" customFormat="1" ht="15" spans="1:13">
      <c r="A104" s="219"/>
      <c r="B104" s="219"/>
      <c r="C104" s="91">
        <f t="shared" si="55"/>
        <v>8</v>
      </c>
      <c r="D104" s="91">
        <f t="shared" si="56"/>
        <v>14</v>
      </c>
      <c r="E104" s="216">
        <v>7</v>
      </c>
      <c r="F104" s="91" t="str">
        <f t="shared" si="57"/>
        <v>7'h0</v>
      </c>
      <c r="G104" s="216" t="s">
        <v>20</v>
      </c>
      <c r="H104" s="220" t="s">
        <v>700</v>
      </c>
      <c r="I104" s="220" t="s">
        <v>648</v>
      </c>
      <c r="J104" s="216">
        <v>0</v>
      </c>
      <c r="K104" s="91" t="str">
        <f t="shared" si="58"/>
        <v>0</v>
      </c>
      <c r="L104" s="91">
        <f t="shared" si="59"/>
        <v>0</v>
      </c>
      <c r="M104" s="228"/>
    </row>
    <row r="105" s="212" customFormat="1" ht="15" spans="1:13">
      <c r="A105" s="219"/>
      <c r="B105" s="219"/>
      <c r="C105" s="91">
        <f t="shared" si="55"/>
        <v>7</v>
      </c>
      <c r="D105" s="91">
        <f t="shared" si="56"/>
        <v>7</v>
      </c>
      <c r="E105" s="216">
        <v>1</v>
      </c>
      <c r="F105" s="91" t="str">
        <f t="shared" si="57"/>
        <v>1'h0</v>
      </c>
      <c r="G105" s="216" t="s">
        <v>17</v>
      </c>
      <c r="H105" s="220" t="s">
        <v>18</v>
      </c>
      <c r="I105" s="220" t="s">
        <v>19</v>
      </c>
      <c r="J105" s="216">
        <v>0</v>
      </c>
      <c r="K105" s="91">
        <v>0</v>
      </c>
      <c r="L105" s="91">
        <f t="shared" si="59"/>
        <v>0</v>
      </c>
      <c r="M105" s="228"/>
    </row>
    <row r="106" s="212" customFormat="1" ht="15" spans="1:13">
      <c r="A106" s="219"/>
      <c r="B106" s="219"/>
      <c r="C106" s="91">
        <f>E98-32</f>
        <v>0</v>
      </c>
      <c r="D106" s="91">
        <f t="shared" si="56"/>
        <v>6</v>
      </c>
      <c r="E106" s="216">
        <v>7</v>
      </c>
      <c r="F106" s="91" t="str">
        <f t="shared" si="57"/>
        <v>7'h0</v>
      </c>
      <c r="G106" s="216" t="s">
        <v>20</v>
      </c>
      <c r="H106" s="220" t="s">
        <v>701</v>
      </c>
      <c r="I106" s="220" t="s">
        <v>648</v>
      </c>
      <c r="J106" s="216">
        <v>0</v>
      </c>
      <c r="K106" s="91">
        <v>0</v>
      </c>
      <c r="L106" s="91">
        <f t="shared" si="59"/>
        <v>0</v>
      </c>
      <c r="M106" s="229"/>
    </row>
    <row r="107" s="212" customFormat="1" ht="15" spans="1:13">
      <c r="A107" s="84" t="s">
        <v>637</v>
      </c>
      <c r="B107" s="84" t="s">
        <v>134</v>
      </c>
      <c r="C107" s="213"/>
      <c r="D107" s="213"/>
      <c r="E107" s="213">
        <f>SUM(E108:E115)</f>
        <v>32</v>
      </c>
      <c r="F107" s="221" t="str">
        <f>CONCATENATE("32'h",K107)</f>
        <v>32'h00000000</v>
      </c>
      <c r="G107" s="221"/>
      <c r="H107" s="222" t="s">
        <v>702</v>
      </c>
      <c r="I107" s="222"/>
      <c r="J107" s="213"/>
      <c r="K107" s="213" t="str">
        <f>UPPER(DEC2HEX(L107,8))</f>
        <v>00000000</v>
      </c>
      <c r="L107" s="213">
        <f>SUM(L108:L115)</f>
        <v>0</v>
      </c>
      <c r="M107" s="227" t="s">
        <v>646</v>
      </c>
    </row>
    <row r="108" s="212" customFormat="1" ht="15" spans="1:13">
      <c r="A108" s="223"/>
      <c r="B108" s="223"/>
      <c r="C108" s="91">
        <f t="shared" ref="C108:C114" si="60">D109+1</f>
        <v>31</v>
      </c>
      <c r="D108" s="91">
        <f t="shared" ref="D108:D115" si="61">C108+E108-1</f>
        <v>31</v>
      </c>
      <c r="E108" s="216">
        <v>1</v>
      </c>
      <c r="F108" s="91" t="str">
        <f t="shared" ref="F108:F115" si="62">CONCATENATE(E108,"'h",K108)</f>
        <v>1'h0</v>
      </c>
      <c r="G108" s="219" t="s">
        <v>17</v>
      </c>
      <c r="H108" s="220" t="s">
        <v>18</v>
      </c>
      <c r="I108" s="220" t="s">
        <v>19</v>
      </c>
      <c r="J108" s="216">
        <v>0</v>
      </c>
      <c r="K108" s="91" t="str">
        <f t="shared" ref="K108:K113" si="63">UPPER(DEC2HEX((J108)))</f>
        <v>0</v>
      </c>
      <c r="L108" s="91">
        <f t="shared" ref="L108:L115" si="64">J108*(2^C108)</f>
        <v>0</v>
      </c>
      <c r="M108" s="228"/>
    </row>
    <row r="109" s="212" customFormat="1" ht="15" spans="1:13">
      <c r="A109" s="223"/>
      <c r="B109" s="223"/>
      <c r="C109" s="91">
        <f t="shared" si="60"/>
        <v>24</v>
      </c>
      <c r="D109" s="91">
        <f t="shared" si="61"/>
        <v>30</v>
      </c>
      <c r="E109" s="216">
        <v>7</v>
      </c>
      <c r="F109" s="91" t="str">
        <f t="shared" si="62"/>
        <v>7'h0</v>
      </c>
      <c r="G109" s="216" t="s">
        <v>20</v>
      </c>
      <c r="H109" s="220" t="s">
        <v>703</v>
      </c>
      <c r="I109" s="220" t="s">
        <v>648</v>
      </c>
      <c r="J109" s="216">
        <v>0</v>
      </c>
      <c r="K109" s="91" t="str">
        <f t="shared" si="63"/>
        <v>0</v>
      </c>
      <c r="L109" s="91">
        <f t="shared" si="64"/>
        <v>0</v>
      </c>
      <c r="M109" s="228"/>
    </row>
    <row r="110" s="212" customFormat="1" ht="15" spans="1:13">
      <c r="A110" s="223"/>
      <c r="B110" s="223"/>
      <c r="C110" s="91">
        <f t="shared" si="60"/>
        <v>23</v>
      </c>
      <c r="D110" s="91">
        <f t="shared" si="61"/>
        <v>23</v>
      </c>
      <c r="E110" s="216">
        <v>1</v>
      </c>
      <c r="F110" s="91" t="str">
        <f t="shared" si="62"/>
        <v>1'h0</v>
      </c>
      <c r="G110" s="216" t="s">
        <v>17</v>
      </c>
      <c r="H110" s="220" t="s">
        <v>18</v>
      </c>
      <c r="I110" s="220" t="s">
        <v>19</v>
      </c>
      <c r="J110" s="216">
        <v>0</v>
      </c>
      <c r="K110" s="91" t="str">
        <f t="shared" si="63"/>
        <v>0</v>
      </c>
      <c r="L110" s="91">
        <f t="shared" si="64"/>
        <v>0</v>
      </c>
      <c r="M110" s="228"/>
    </row>
    <row r="111" s="212" customFormat="1" ht="15" spans="1:13">
      <c r="A111" s="219"/>
      <c r="B111" s="219"/>
      <c r="C111" s="91">
        <f t="shared" si="60"/>
        <v>16</v>
      </c>
      <c r="D111" s="91">
        <f t="shared" si="61"/>
        <v>22</v>
      </c>
      <c r="E111" s="216">
        <v>7</v>
      </c>
      <c r="F111" s="91" t="str">
        <f t="shared" si="62"/>
        <v>7'h0</v>
      </c>
      <c r="G111" s="216" t="s">
        <v>20</v>
      </c>
      <c r="H111" s="220" t="s">
        <v>704</v>
      </c>
      <c r="I111" s="220" t="s">
        <v>648</v>
      </c>
      <c r="J111" s="216">
        <v>0</v>
      </c>
      <c r="K111" s="91" t="str">
        <f t="shared" si="63"/>
        <v>0</v>
      </c>
      <c r="L111" s="91">
        <f t="shared" si="64"/>
        <v>0</v>
      </c>
      <c r="M111" s="228"/>
    </row>
    <row r="112" s="212" customFormat="1" ht="15" spans="1:13">
      <c r="A112" s="219"/>
      <c r="B112" s="219"/>
      <c r="C112" s="91">
        <f t="shared" si="60"/>
        <v>15</v>
      </c>
      <c r="D112" s="91">
        <f t="shared" si="61"/>
        <v>15</v>
      </c>
      <c r="E112" s="216">
        <v>1</v>
      </c>
      <c r="F112" s="91" t="str">
        <f t="shared" si="62"/>
        <v>1'h0</v>
      </c>
      <c r="G112" s="219" t="s">
        <v>17</v>
      </c>
      <c r="H112" s="220" t="s">
        <v>18</v>
      </c>
      <c r="I112" s="220" t="s">
        <v>19</v>
      </c>
      <c r="J112" s="216">
        <v>0</v>
      </c>
      <c r="K112" s="91" t="str">
        <f t="shared" si="63"/>
        <v>0</v>
      </c>
      <c r="L112" s="91">
        <f t="shared" si="64"/>
        <v>0</v>
      </c>
      <c r="M112" s="228"/>
    </row>
    <row r="113" s="212" customFormat="1" ht="15" spans="1:13">
      <c r="A113" s="219"/>
      <c r="B113" s="219"/>
      <c r="C113" s="91">
        <f t="shared" si="60"/>
        <v>8</v>
      </c>
      <c r="D113" s="91">
        <f t="shared" si="61"/>
        <v>14</v>
      </c>
      <c r="E113" s="216">
        <v>7</v>
      </c>
      <c r="F113" s="91" t="str">
        <f t="shared" si="62"/>
        <v>7'h0</v>
      </c>
      <c r="G113" s="216" t="s">
        <v>20</v>
      </c>
      <c r="H113" s="220" t="s">
        <v>705</v>
      </c>
      <c r="I113" s="220" t="s">
        <v>648</v>
      </c>
      <c r="J113" s="216">
        <v>0</v>
      </c>
      <c r="K113" s="91" t="str">
        <f t="shared" si="63"/>
        <v>0</v>
      </c>
      <c r="L113" s="91">
        <f t="shared" si="64"/>
        <v>0</v>
      </c>
      <c r="M113" s="228"/>
    </row>
    <row r="114" s="212" customFormat="1" ht="15" spans="1:13">
      <c r="A114" s="219"/>
      <c r="B114" s="219"/>
      <c r="C114" s="91">
        <f t="shared" si="60"/>
        <v>7</v>
      </c>
      <c r="D114" s="91">
        <f t="shared" si="61"/>
        <v>7</v>
      </c>
      <c r="E114" s="216">
        <v>1</v>
      </c>
      <c r="F114" s="91" t="str">
        <f t="shared" si="62"/>
        <v>1'h0</v>
      </c>
      <c r="G114" s="216" t="s">
        <v>17</v>
      </c>
      <c r="H114" s="220" t="s">
        <v>18</v>
      </c>
      <c r="I114" s="220" t="s">
        <v>19</v>
      </c>
      <c r="J114" s="216">
        <v>0</v>
      </c>
      <c r="K114" s="91">
        <v>0</v>
      </c>
      <c r="L114" s="91">
        <f t="shared" si="64"/>
        <v>0</v>
      </c>
      <c r="M114" s="228"/>
    </row>
    <row r="115" s="212" customFormat="1" ht="15" spans="1:13">
      <c r="A115" s="219"/>
      <c r="B115" s="219"/>
      <c r="C115" s="91">
        <f>E107-32</f>
        <v>0</v>
      </c>
      <c r="D115" s="91">
        <f t="shared" si="61"/>
        <v>6</v>
      </c>
      <c r="E115" s="216">
        <v>7</v>
      </c>
      <c r="F115" s="91" t="str">
        <f t="shared" si="62"/>
        <v>7'h0</v>
      </c>
      <c r="G115" s="216" t="s">
        <v>20</v>
      </c>
      <c r="H115" s="220" t="s">
        <v>706</v>
      </c>
      <c r="I115" s="220" t="s">
        <v>648</v>
      </c>
      <c r="J115" s="216">
        <v>0</v>
      </c>
      <c r="K115" s="91">
        <v>0</v>
      </c>
      <c r="L115" s="91">
        <f t="shared" si="64"/>
        <v>0</v>
      </c>
      <c r="M115" s="229"/>
    </row>
    <row r="116" s="212" customFormat="1" ht="15" spans="1:13">
      <c r="A116" s="84" t="s">
        <v>637</v>
      </c>
      <c r="B116" s="84" t="s">
        <v>140</v>
      </c>
      <c r="C116" s="213"/>
      <c r="D116" s="213"/>
      <c r="E116" s="213">
        <f>SUM(E117:E124)</f>
        <v>32</v>
      </c>
      <c r="F116" s="221" t="str">
        <f>CONCATENATE("32'h",K116)</f>
        <v>32'h00000000</v>
      </c>
      <c r="G116" s="221"/>
      <c r="H116" s="222" t="s">
        <v>707</v>
      </c>
      <c r="I116" s="222"/>
      <c r="J116" s="213"/>
      <c r="K116" s="213" t="str">
        <f>UPPER(DEC2HEX(L116,8))</f>
        <v>00000000</v>
      </c>
      <c r="L116" s="213">
        <f>SUM(L117:L124)</f>
        <v>0</v>
      </c>
      <c r="M116" s="227" t="s">
        <v>646</v>
      </c>
    </row>
    <row r="117" s="212" customFormat="1" ht="15" spans="1:13">
      <c r="A117" s="223"/>
      <c r="B117" s="223"/>
      <c r="C117" s="91">
        <f t="shared" ref="C117:C123" si="65">D118+1</f>
        <v>31</v>
      </c>
      <c r="D117" s="91">
        <f t="shared" ref="D117:D124" si="66">C117+E117-1</f>
        <v>31</v>
      </c>
      <c r="E117" s="216">
        <v>1</v>
      </c>
      <c r="F117" s="91" t="str">
        <f t="shared" ref="F117:F124" si="67">CONCATENATE(E117,"'h",K117)</f>
        <v>1'h0</v>
      </c>
      <c r="G117" s="219" t="s">
        <v>17</v>
      </c>
      <c r="H117" s="220" t="s">
        <v>18</v>
      </c>
      <c r="I117" s="220" t="s">
        <v>19</v>
      </c>
      <c r="J117" s="216">
        <v>0</v>
      </c>
      <c r="K117" s="91" t="str">
        <f t="shared" ref="K117:K122" si="68">UPPER(DEC2HEX((J117)))</f>
        <v>0</v>
      </c>
      <c r="L117" s="91">
        <f t="shared" ref="L117:L124" si="69">J117*(2^C117)</f>
        <v>0</v>
      </c>
      <c r="M117" s="228"/>
    </row>
    <row r="118" s="212" customFormat="1" ht="15" spans="1:13">
      <c r="A118" s="223"/>
      <c r="B118" s="223"/>
      <c r="C118" s="91">
        <f t="shared" si="65"/>
        <v>24</v>
      </c>
      <c r="D118" s="91">
        <f t="shared" si="66"/>
        <v>30</v>
      </c>
      <c r="E118" s="216">
        <v>7</v>
      </c>
      <c r="F118" s="91" t="str">
        <f t="shared" si="67"/>
        <v>7'h0</v>
      </c>
      <c r="G118" s="216" t="s">
        <v>20</v>
      </c>
      <c r="H118" s="220" t="s">
        <v>708</v>
      </c>
      <c r="I118" s="220" t="s">
        <v>648</v>
      </c>
      <c r="J118" s="216">
        <v>0</v>
      </c>
      <c r="K118" s="91" t="str">
        <f t="shared" si="68"/>
        <v>0</v>
      </c>
      <c r="L118" s="91">
        <f t="shared" si="69"/>
        <v>0</v>
      </c>
      <c r="M118" s="228"/>
    </row>
    <row r="119" s="212" customFormat="1" ht="15" spans="1:13">
      <c r="A119" s="223"/>
      <c r="B119" s="223"/>
      <c r="C119" s="91">
        <f t="shared" si="65"/>
        <v>23</v>
      </c>
      <c r="D119" s="91">
        <f t="shared" si="66"/>
        <v>23</v>
      </c>
      <c r="E119" s="216">
        <v>1</v>
      </c>
      <c r="F119" s="91" t="str">
        <f t="shared" si="67"/>
        <v>1'h0</v>
      </c>
      <c r="G119" s="216" t="s">
        <v>17</v>
      </c>
      <c r="H119" s="220" t="s">
        <v>18</v>
      </c>
      <c r="I119" s="220" t="s">
        <v>19</v>
      </c>
      <c r="J119" s="216">
        <v>0</v>
      </c>
      <c r="K119" s="91" t="str">
        <f t="shared" si="68"/>
        <v>0</v>
      </c>
      <c r="L119" s="91">
        <f t="shared" si="69"/>
        <v>0</v>
      </c>
      <c r="M119" s="228"/>
    </row>
    <row r="120" s="212" customFormat="1" ht="15" spans="1:13">
      <c r="A120" s="219"/>
      <c r="B120" s="219"/>
      <c r="C120" s="91">
        <f t="shared" si="65"/>
        <v>16</v>
      </c>
      <c r="D120" s="91">
        <f t="shared" si="66"/>
        <v>22</v>
      </c>
      <c r="E120" s="216">
        <v>7</v>
      </c>
      <c r="F120" s="91" t="str">
        <f t="shared" si="67"/>
        <v>7'h0</v>
      </c>
      <c r="G120" s="216" t="s">
        <v>20</v>
      </c>
      <c r="H120" s="220" t="s">
        <v>709</v>
      </c>
      <c r="I120" s="220" t="s">
        <v>648</v>
      </c>
      <c r="J120" s="216">
        <v>0</v>
      </c>
      <c r="K120" s="91" t="str">
        <f t="shared" si="68"/>
        <v>0</v>
      </c>
      <c r="L120" s="91">
        <f t="shared" si="69"/>
        <v>0</v>
      </c>
      <c r="M120" s="228"/>
    </row>
    <row r="121" s="212" customFormat="1" ht="15" spans="1:13">
      <c r="A121" s="219"/>
      <c r="B121" s="219"/>
      <c r="C121" s="91">
        <f t="shared" si="65"/>
        <v>15</v>
      </c>
      <c r="D121" s="91">
        <f t="shared" si="66"/>
        <v>15</v>
      </c>
      <c r="E121" s="216">
        <v>1</v>
      </c>
      <c r="F121" s="91" t="str">
        <f t="shared" si="67"/>
        <v>1'h0</v>
      </c>
      <c r="G121" s="219" t="s">
        <v>17</v>
      </c>
      <c r="H121" s="220" t="s">
        <v>18</v>
      </c>
      <c r="I121" s="220" t="s">
        <v>19</v>
      </c>
      <c r="J121" s="216">
        <v>0</v>
      </c>
      <c r="K121" s="91" t="str">
        <f t="shared" si="68"/>
        <v>0</v>
      </c>
      <c r="L121" s="91">
        <f t="shared" si="69"/>
        <v>0</v>
      </c>
      <c r="M121" s="228"/>
    </row>
    <row r="122" s="212" customFormat="1" ht="15" spans="1:13">
      <c r="A122" s="219"/>
      <c r="B122" s="219"/>
      <c r="C122" s="91">
        <f t="shared" si="65"/>
        <v>8</v>
      </c>
      <c r="D122" s="91">
        <f t="shared" si="66"/>
        <v>14</v>
      </c>
      <c r="E122" s="216">
        <v>7</v>
      </c>
      <c r="F122" s="91" t="str">
        <f t="shared" si="67"/>
        <v>7'h0</v>
      </c>
      <c r="G122" s="216" t="s">
        <v>20</v>
      </c>
      <c r="H122" s="220" t="s">
        <v>710</v>
      </c>
      <c r="I122" s="220" t="s">
        <v>648</v>
      </c>
      <c r="J122" s="216">
        <v>0</v>
      </c>
      <c r="K122" s="91" t="str">
        <f t="shared" si="68"/>
        <v>0</v>
      </c>
      <c r="L122" s="91">
        <f t="shared" si="69"/>
        <v>0</v>
      </c>
      <c r="M122" s="228"/>
    </row>
    <row r="123" s="212" customFormat="1" ht="15" spans="1:13">
      <c r="A123" s="219"/>
      <c r="B123" s="219"/>
      <c r="C123" s="91">
        <f t="shared" si="65"/>
        <v>7</v>
      </c>
      <c r="D123" s="91">
        <f t="shared" si="66"/>
        <v>7</v>
      </c>
      <c r="E123" s="216">
        <v>1</v>
      </c>
      <c r="F123" s="91" t="str">
        <f t="shared" si="67"/>
        <v>1'h0</v>
      </c>
      <c r="G123" s="216" t="s">
        <v>17</v>
      </c>
      <c r="H123" s="220" t="s">
        <v>18</v>
      </c>
      <c r="I123" s="220" t="s">
        <v>19</v>
      </c>
      <c r="J123" s="216">
        <v>0</v>
      </c>
      <c r="K123" s="91">
        <v>0</v>
      </c>
      <c r="L123" s="91">
        <f t="shared" si="69"/>
        <v>0</v>
      </c>
      <c r="M123" s="228"/>
    </row>
    <row r="124" s="212" customFormat="1" ht="15" spans="1:13">
      <c r="A124" s="219"/>
      <c r="B124" s="219"/>
      <c r="C124" s="91">
        <f>E116-32</f>
        <v>0</v>
      </c>
      <c r="D124" s="91">
        <f t="shared" si="66"/>
        <v>6</v>
      </c>
      <c r="E124" s="216">
        <v>7</v>
      </c>
      <c r="F124" s="91" t="str">
        <f t="shared" si="67"/>
        <v>7'h0</v>
      </c>
      <c r="G124" s="216" t="s">
        <v>20</v>
      </c>
      <c r="H124" s="220" t="s">
        <v>711</v>
      </c>
      <c r="I124" s="220" t="s">
        <v>648</v>
      </c>
      <c r="J124" s="216">
        <v>0</v>
      </c>
      <c r="K124" s="91">
        <v>0</v>
      </c>
      <c r="L124" s="91">
        <f t="shared" si="69"/>
        <v>0</v>
      </c>
      <c r="M124" s="229"/>
    </row>
    <row r="125" s="212" customFormat="1" ht="15" spans="1:13">
      <c r="A125" s="84" t="s">
        <v>637</v>
      </c>
      <c r="B125" s="84" t="s">
        <v>163</v>
      </c>
      <c r="C125" s="213"/>
      <c r="D125" s="213"/>
      <c r="E125" s="213">
        <f>SUM(E126:E133)</f>
        <v>32</v>
      </c>
      <c r="F125" s="221" t="str">
        <f>CONCATENATE("32'h",K125)</f>
        <v>32'h00000000</v>
      </c>
      <c r="G125" s="221"/>
      <c r="H125" s="222" t="s">
        <v>712</v>
      </c>
      <c r="I125" s="222"/>
      <c r="J125" s="213"/>
      <c r="K125" s="213" t="str">
        <f>UPPER(DEC2HEX(L125,8))</f>
        <v>00000000</v>
      </c>
      <c r="L125" s="213">
        <f>SUM(L126:L133)</f>
        <v>0</v>
      </c>
      <c r="M125" s="227" t="s">
        <v>646</v>
      </c>
    </row>
    <row r="126" s="212" customFormat="1" ht="15" spans="1:13">
      <c r="A126" s="223"/>
      <c r="B126" s="223"/>
      <c r="C126" s="91">
        <f t="shared" ref="C126:C132" si="70">D127+1</f>
        <v>31</v>
      </c>
      <c r="D126" s="91">
        <f t="shared" ref="D126:D133" si="71">C126+E126-1</f>
        <v>31</v>
      </c>
      <c r="E126" s="216">
        <v>1</v>
      </c>
      <c r="F126" s="91" t="str">
        <f t="shared" ref="F126:F133" si="72">CONCATENATE(E126,"'h",K126)</f>
        <v>1'h0</v>
      </c>
      <c r="G126" s="219" t="s">
        <v>17</v>
      </c>
      <c r="H126" s="220" t="s">
        <v>18</v>
      </c>
      <c r="I126" s="220" t="s">
        <v>19</v>
      </c>
      <c r="J126" s="216">
        <v>0</v>
      </c>
      <c r="K126" s="91" t="str">
        <f t="shared" ref="K126:K131" si="73">UPPER(DEC2HEX((J126)))</f>
        <v>0</v>
      </c>
      <c r="L126" s="91">
        <f t="shared" ref="L126:L133" si="74">J126*(2^C126)</f>
        <v>0</v>
      </c>
      <c r="M126" s="228"/>
    </row>
    <row r="127" s="212" customFormat="1" ht="15" spans="1:13">
      <c r="A127" s="223"/>
      <c r="B127" s="223"/>
      <c r="C127" s="91">
        <f t="shared" si="70"/>
        <v>24</v>
      </c>
      <c r="D127" s="91">
        <f t="shared" si="71"/>
        <v>30</v>
      </c>
      <c r="E127" s="216">
        <v>7</v>
      </c>
      <c r="F127" s="91" t="str">
        <f t="shared" si="72"/>
        <v>7'h0</v>
      </c>
      <c r="G127" s="216" t="s">
        <v>20</v>
      </c>
      <c r="H127" s="220" t="s">
        <v>713</v>
      </c>
      <c r="I127" s="220" t="s">
        <v>648</v>
      </c>
      <c r="J127" s="216">
        <v>0</v>
      </c>
      <c r="K127" s="91" t="str">
        <f t="shared" si="73"/>
        <v>0</v>
      </c>
      <c r="L127" s="91">
        <f t="shared" si="74"/>
        <v>0</v>
      </c>
      <c r="M127" s="228"/>
    </row>
    <row r="128" s="212" customFormat="1" ht="15" spans="1:13">
      <c r="A128" s="223"/>
      <c r="B128" s="223"/>
      <c r="C128" s="91">
        <f t="shared" si="70"/>
        <v>23</v>
      </c>
      <c r="D128" s="91">
        <f t="shared" si="71"/>
        <v>23</v>
      </c>
      <c r="E128" s="216">
        <v>1</v>
      </c>
      <c r="F128" s="91" t="str">
        <f t="shared" si="72"/>
        <v>1'h0</v>
      </c>
      <c r="G128" s="216" t="s">
        <v>17</v>
      </c>
      <c r="H128" s="220" t="s">
        <v>18</v>
      </c>
      <c r="I128" s="220" t="s">
        <v>19</v>
      </c>
      <c r="J128" s="216">
        <v>0</v>
      </c>
      <c r="K128" s="91" t="str">
        <f t="shared" si="73"/>
        <v>0</v>
      </c>
      <c r="L128" s="91">
        <f t="shared" si="74"/>
        <v>0</v>
      </c>
      <c r="M128" s="228"/>
    </row>
    <row r="129" s="212" customFormat="1" ht="15" spans="1:13">
      <c r="A129" s="219"/>
      <c r="B129" s="219"/>
      <c r="C129" s="91">
        <f t="shared" si="70"/>
        <v>16</v>
      </c>
      <c r="D129" s="91">
        <f t="shared" si="71"/>
        <v>22</v>
      </c>
      <c r="E129" s="216">
        <v>7</v>
      </c>
      <c r="F129" s="91" t="str">
        <f t="shared" si="72"/>
        <v>7'h0</v>
      </c>
      <c r="G129" s="216" t="s">
        <v>20</v>
      </c>
      <c r="H129" s="220" t="s">
        <v>714</v>
      </c>
      <c r="I129" s="220" t="s">
        <v>648</v>
      </c>
      <c r="J129" s="216">
        <v>0</v>
      </c>
      <c r="K129" s="91" t="str">
        <f t="shared" si="73"/>
        <v>0</v>
      </c>
      <c r="L129" s="91">
        <f t="shared" si="74"/>
        <v>0</v>
      </c>
      <c r="M129" s="228"/>
    </row>
    <row r="130" s="212" customFormat="1" ht="15" spans="1:13">
      <c r="A130" s="219"/>
      <c r="B130" s="219"/>
      <c r="C130" s="91">
        <f t="shared" si="70"/>
        <v>15</v>
      </c>
      <c r="D130" s="91">
        <f t="shared" si="71"/>
        <v>15</v>
      </c>
      <c r="E130" s="216">
        <v>1</v>
      </c>
      <c r="F130" s="91" t="str">
        <f t="shared" si="72"/>
        <v>1'h0</v>
      </c>
      <c r="G130" s="219" t="s">
        <v>17</v>
      </c>
      <c r="H130" s="220" t="s">
        <v>18</v>
      </c>
      <c r="I130" s="220" t="s">
        <v>19</v>
      </c>
      <c r="J130" s="216">
        <v>0</v>
      </c>
      <c r="K130" s="91" t="str">
        <f t="shared" si="73"/>
        <v>0</v>
      </c>
      <c r="L130" s="91">
        <f t="shared" si="74"/>
        <v>0</v>
      </c>
      <c r="M130" s="228"/>
    </row>
    <row r="131" s="212" customFormat="1" ht="15" spans="1:13">
      <c r="A131" s="219"/>
      <c r="B131" s="219"/>
      <c r="C131" s="91">
        <f t="shared" si="70"/>
        <v>8</v>
      </c>
      <c r="D131" s="91">
        <f t="shared" si="71"/>
        <v>14</v>
      </c>
      <c r="E131" s="216">
        <v>7</v>
      </c>
      <c r="F131" s="91" t="str">
        <f t="shared" si="72"/>
        <v>7'h0</v>
      </c>
      <c r="G131" s="216" t="s">
        <v>20</v>
      </c>
      <c r="H131" s="220" t="s">
        <v>715</v>
      </c>
      <c r="I131" s="220" t="s">
        <v>648</v>
      </c>
      <c r="J131" s="216">
        <v>0</v>
      </c>
      <c r="K131" s="91" t="str">
        <f t="shared" si="73"/>
        <v>0</v>
      </c>
      <c r="L131" s="91">
        <f t="shared" si="74"/>
        <v>0</v>
      </c>
      <c r="M131" s="228"/>
    </row>
    <row r="132" s="212" customFormat="1" ht="15" spans="1:13">
      <c r="A132" s="219"/>
      <c r="B132" s="219"/>
      <c r="C132" s="91">
        <f t="shared" si="70"/>
        <v>7</v>
      </c>
      <c r="D132" s="91">
        <f t="shared" si="71"/>
        <v>7</v>
      </c>
      <c r="E132" s="216">
        <v>1</v>
      </c>
      <c r="F132" s="91" t="str">
        <f t="shared" si="72"/>
        <v>1'h0</v>
      </c>
      <c r="G132" s="216" t="s">
        <v>17</v>
      </c>
      <c r="H132" s="220" t="s">
        <v>18</v>
      </c>
      <c r="I132" s="220" t="s">
        <v>19</v>
      </c>
      <c r="J132" s="216">
        <v>0</v>
      </c>
      <c r="K132" s="91">
        <v>0</v>
      </c>
      <c r="L132" s="91">
        <f t="shared" si="74"/>
        <v>0</v>
      </c>
      <c r="M132" s="228"/>
    </row>
    <row r="133" s="212" customFormat="1" ht="15" spans="1:13">
      <c r="A133" s="219"/>
      <c r="B133" s="219"/>
      <c r="C133" s="91">
        <f>E125-32</f>
        <v>0</v>
      </c>
      <c r="D133" s="91">
        <f t="shared" si="71"/>
        <v>6</v>
      </c>
      <c r="E133" s="216">
        <v>7</v>
      </c>
      <c r="F133" s="91" t="str">
        <f t="shared" si="72"/>
        <v>7'h0</v>
      </c>
      <c r="G133" s="216" t="s">
        <v>20</v>
      </c>
      <c r="H133" s="220" t="s">
        <v>716</v>
      </c>
      <c r="I133" s="220" t="s">
        <v>648</v>
      </c>
      <c r="J133" s="216">
        <v>0</v>
      </c>
      <c r="K133" s="91">
        <v>0</v>
      </c>
      <c r="L133" s="91">
        <f t="shared" si="74"/>
        <v>0</v>
      </c>
      <c r="M133" s="229"/>
    </row>
    <row r="134" s="212" customFormat="1" ht="15" spans="1:13">
      <c r="A134" s="84" t="s">
        <v>637</v>
      </c>
      <c r="B134" s="84" t="s">
        <v>169</v>
      </c>
      <c r="C134" s="213"/>
      <c r="D134" s="213"/>
      <c r="E134" s="213">
        <f>SUM(E135:E142)</f>
        <v>32</v>
      </c>
      <c r="F134" s="221" t="str">
        <f>CONCATENATE("32'h",K134)</f>
        <v>32'h00000000</v>
      </c>
      <c r="G134" s="221"/>
      <c r="H134" s="222" t="s">
        <v>717</v>
      </c>
      <c r="I134" s="222"/>
      <c r="J134" s="213"/>
      <c r="K134" s="213" t="str">
        <f>UPPER(DEC2HEX(L134,8))</f>
        <v>00000000</v>
      </c>
      <c r="L134" s="213">
        <f>SUM(L135:L142)</f>
        <v>0</v>
      </c>
      <c r="M134" s="227" t="s">
        <v>646</v>
      </c>
    </row>
    <row r="135" s="212" customFormat="1" ht="15" spans="1:13">
      <c r="A135" s="223"/>
      <c r="B135" s="223"/>
      <c r="C135" s="91">
        <f t="shared" ref="C135:C141" si="75">D136+1</f>
        <v>31</v>
      </c>
      <c r="D135" s="91">
        <f t="shared" ref="D135:D142" si="76">C135+E135-1</f>
        <v>31</v>
      </c>
      <c r="E135" s="216">
        <v>1</v>
      </c>
      <c r="F135" s="91" t="str">
        <f t="shared" ref="F135:F142" si="77">CONCATENATE(E135,"'h",K135)</f>
        <v>1'h0</v>
      </c>
      <c r="G135" s="219" t="s">
        <v>17</v>
      </c>
      <c r="H135" s="220" t="s">
        <v>18</v>
      </c>
      <c r="I135" s="220" t="s">
        <v>19</v>
      </c>
      <c r="J135" s="216">
        <v>0</v>
      </c>
      <c r="K135" s="91" t="str">
        <f t="shared" ref="K135:K140" si="78">UPPER(DEC2HEX((J135)))</f>
        <v>0</v>
      </c>
      <c r="L135" s="91">
        <f t="shared" ref="L135:L142" si="79">J135*(2^C135)</f>
        <v>0</v>
      </c>
      <c r="M135" s="228"/>
    </row>
    <row r="136" s="212" customFormat="1" ht="15" spans="1:13">
      <c r="A136" s="223"/>
      <c r="B136" s="223"/>
      <c r="C136" s="91">
        <f t="shared" si="75"/>
        <v>24</v>
      </c>
      <c r="D136" s="91">
        <f t="shared" si="76"/>
        <v>30</v>
      </c>
      <c r="E136" s="216">
        <v>7</v>
      </c>
      <c r="F136" s="91" t="str">
        <f t="shared" si="77"/>
        <v>7'h0</v>
      </c>
      <c r="G136" s="216" t="s">
        <v>20</v>
      </c>
      <c r="H136" s="220" t="s">
        <v>718</v>
      </c>
      <c r="I136" s="220" t="s">
        <v>648</v>
      </c>
      <c r="J136" s="216">
        <v>0</v>
      </c>
      <c r="K136" s="91" t="str">
        <f t="shared" si="78"/>
        <v>0</v>
      </c>
      <c r="L136" s="91">
        <f t="shared" si="79"/>
        <v>0</v>
      </c>
      <c r="M136" s="228"/>
    </row>
    <row r="137" s="212" customFormat="1" ht="15" spans="1:13">
      <c r="A137" s="223"/>
      <c r="B137" s="223"/>
      <c r="C137" s="91">
        <f t="shared" si="75"/>
        <v>23</v>
      </c>
      <c r="D137" s="91">
        <f t="shared" si="76"/>
        <v>23</v>
      </c>
      <c r="E137" s="216">
        <v>1</v>
      </c>
      <c r="F137" s="91" t="str">
        <f t="shared" si="77"/>
        <v>1'h0</v>
      </c>
      <c r="G137" s="216" t="s">
        <v>17</v>
      </c>
      <c r="H137" s="220" t="s">
        <v>18</v>
      </c>
      <c r="I137" s="220" t="s">
        <v>19</v>
      </c>
      <c r="J137" s="216">
        <v>0</v>
      </c>
      <c r="K137" s="91" t="str">
        <f t="shared" si="78"/>
        <v>0</v>
      </c>
      <c r="L137" s="91">
        <f t="shared" si="79"/>
        <v>0</v>
      </c>
      <c r="M137" s="228"/>
    </row>
    <row r="138" s="212" customFormat="1" ht="15" spans="1:13">
      <c r="A138" s="219"/>
      <c r="B138" s="219"/>
      <c r="C138" s="91">
        <f t="shared" si="75"/>
        <v>16</v>
      </c>
      <c r="D138" s="91">
        <f t="shared" si="76"/>
        <v>22</v>
      </c>
      <c r="E138" s="216">
        <v>7</v>
      </c>
      <c r="F138" s="91" t="str">
        <f t="shared" si="77"/>
        <v>7'h0</v>
      </c>
      <c r="G138" s="216" t="s">
        <v>20</v>
      </c>
      <c r="H138" s="220" t="s">
        <v>719</v>
      </c>
      <c r="I138" s="220" t="s">
        <v>648</v>
      </c>
      <c r="J138" s="216">
        <v>0</v>
      </c>
      <c r="K138" s="91" t="str">
        <f t="shared" si="78"/>
        <v>0</v>
      </c>
      <c r="L138" s="91">
        <f t="shared" si="79"/>
        <v>0</v>
      </c>
      <c r="M138" s="228"/>
    </row>
    <row r="139" s="212" customFormat="1" ht="15" spans="1:13">
      <c r="A139" s="219"/>
      <c r="B139" s="219"/>
      <c r="C139" s="91">
        <f t="shared" si="75"/>
        <v>15</v>
      </c>
      <c r="D139" s="91">
        <f t="shared" si="76"/>
        <v>15</v>
      </c>
      <c r="E139" s="216">
        <v>1</v>
      </c>
      <c r="F139" s="91" t="str">
        <f t="shared" si="77"/>
        <v>1'h0</v>
      </c>
      <c r="G139" s="219" t="s">
        <v>17</v>
      </c>
      <c r="H139" s="220" t="s">
        <v>18</v>
      </c>
      <c r="I139" s="220" t="s">
        <v>19</v>
      </c>
      <c r="J139" s="216">
        <v>0</v>
      </c>
      <c r="K139" s="91" t="str">
        <f t="shared" si="78"/>
        <v>0</v>
      </c>
      <c r="L139" s="91">
        <f t="shared" si="79"/>
        <v>0</v>
      </c>
      <c r="M139" s="228"/>
    </row>
    <row r="140" s="212" customFormat="1" ht="15" spans="1:13">
      <c r="A140" s="219"/>
      <c r="B140" s="219"/>
      <c r="C140" s="91">
        <f t="shared" si="75"/>
        <v>8</v>
      </c>
      <c r="D140" s="91">
        <f t="shared" si="76"/>
        <v>14</v>
      </c>
      <c r="E140" s="216">
        <v>7</v>
      </c>
      <c r="F140" s="91" t="str">
        <f t="shared" si="77"/>
        <v>7'h0</v>
      </c>
      <c r="G140" s="216" t="s">
        <v>20</v>
      </c>
      <c r="H140" s="220" t="s">
        <v>720</v>
      </c>
      <c r="I140" s="220" t="s">
        <v>648</v>
      </c>
      <c r="J140" s="216">
        <v>0</v>
      </c>
      <c r="K140" s="91" t="str">
        <f t="shared" si="78"/>
        <v>0</v>
      </c>
      <c r="L140" s="91">
        <f t="shared" si="79"/>
        <v>0</v>
      </c>
      <c r="M140" s="228"/>
    </row>
    <row r="141" s="212" customFormat="1" ht="15" spans="1:13">
      <c r="A141" s="219"/>
      <c r="B141" s="219"/>
      <c r="C141" s="91">
        <f t="shared" si="75"/>
        <v>7</v>
      </c>
      <c r="D141" s="91">
        <f t="shared" si="76"/>
        <v>7</v>
      </c>
      <c r="E141" s="216">
        <v>1</v>
      </c>
      <c r="F141" s="91" t="str">
        <f t="shared" si="77"/>
        <v>1'h0</v>
      </c>
      <c r="G141" s="216" t="s">
        <v>17</v>
      </c>
      <c r="H141" s="220" t="s">
        <v>18</v>
      </c>
      <c r="I141" s="220" t="s">
        <v>19</v>
      </c>
      <c r="J141" s="216">
        <v>0</v>
      </c>
      <c r="K141" s="91">
        <v>0</v>
      </c>
      <c r="L141" s="91">
        <f t="shared" si="79"/>
        <v>0</v>
      </c>
      <c r="M141" s="228"/>
    </row>
    <row r="142" s="212" customFormat="1" ht="15" spans="1:13">
      <c r="A142" s="219"/>
      <c r="B142" s="219"/>
      <c r="C142" s="91">
        <f>E134-32</f>
        <v>0</v>
      </c>
      <c r="D142" s="91">
        <f t="shared" si="76"/>
        <v>6</v>
      </c>
      <c r="E142" s="216">
        <v>7</v>
      </c>
      <c r="F142" s="91" t="str">
        <f t="shared" si="77"/>
        <v>7'h0</v>
      </c>
      <c r="G142" s="216" t="s">
        <v>20</v>
      </c>
      <c r="H142" s="220" t="s">
        <v>721</v>
      </c>
      <c r="I142" s="220" t="s">
        <v>648</v>
      </c>
      <c r="J142" s="216">
        <v>0</v>
      </c>
      <c r="K142" s="91">
        <v>0</v>
      </c>
      <c r="L142" s="91">
        <f t="shared" si="79"/>
        <v>0</v>
      </c>
      <c r="M142" s="229"/>
    </row>
    <row r="143" s="212" customFormat="1" ht="15" spans="1:13">
      <c r="A143" s="84" t="s">
        <v>637</v>
      </c>
      <c r="B143" s="84" t="s">
        <v>175</v>
      </c>
      <c r="C143" s="213"/>
      <c r="D143" s="213"/>
      <c r="E143" s="213">
        <f>SUM(E144:E151)</f>
        <v>32</v>
      </c>
      <c r="F143" s="221" t="str">
        <f>CONCATENATE("32'h",K143)</f>
        <v>32'h00000000</v>
      </c>
      <c r="G143" s="221"/>
      <c r="H143" s="222" t="s">
        <v>722</v>
      </c>
      <c r="I143" s="222"/>
      <c r="J143" s="213"/>
      <c r="K143" s="213" t="str">
        <f>UPPER(DEC2HEX(L143,8))</f>
        <v>00000000</v>
      </c>
      <c r="L143" s="213">
        <f>SUM(L144:L151)</f>
        <v>0</v>
      </c>
      <c r="M143" s="227" t="s">
        <v>646</v>
      </c>
    </row>
    <row r="144" s="212" customFormat="1" ht="15" spans="1:13">
      <c r="A144" s="223"/>
      <c r="B144" s="223"/>
      <c r="C144" s="91">
        <f t="shared" ref="C144:C150" si="80">D145+1</f>
        <v>31</v>
      </c>
      <c r="D144" s="91">
        <f t="shared" ref="D144:D151" si="81">C144+E144-1</f>
        <v>31</v>
      </c>
      <c r="E144" s="216">
        <v>1</v>
      </c>
      <c r="F144" s="91" t="str">
        <f t="shared" ref="F144:F151" si="82">CONCATENATE(E144,"'h",K144)</f>
        <v>1'h0</v>
      </c>
      <c r="G144" s="219" t="s">
        <v>17</v>
      </c>
      <c r="H144" s="220" t="s">
        <v>18</v>
      </c>
      <c r="I144" s="220" t="s">
        <v>19</v>
      </c>
      <c r="J144" s="216">
        <v>0</v>
      </c>
      <c r="K144" s="91" t="str">
        <f t="shared" ref="K144:K149" si="83">UPPER(DEC2HEX((J144)))</f>
        <v>0</v>
      </c>
      <c r="L144" s="91">
        <f t="shared" ref="L144:L151" si="84">J144*(2^C144)</f>
        <v>0</v>
      </c>
      <c r="M144" s="228"/>
    </row>
    <row r="145" s="212" customFormat="1" ht="15" spans="1:13">
      <c r="A145" s="223"/>
      <c r="B145" s="223"/>
      <c r="C145" s="91">
        <f t="shared" si="80"/>
        <v>24</v>
      </c>
      <c r="D145" s="91">
        <f t="shared" si="81"/>
        <v>30</v>
      </c>
      <c r="E145" s="216">
        <v>7</v>
      </c>
      <c r="F145" s="91" t="str">
        <f t="shared" si="82"/>
        <v>7'h0</v>
      </c>
      <c r="G145" s="216" t="s">
        <v>20</v>
      </c>
      <c r="H145" s="220" t="s">
        <v>723</v>
      </c>
      <c r="I145" s="220" t="s">
        <v>648</v>
      </c>
      <c r="J145" s="216">
        <v>0</v>
      </c>
      <c r="K145" s="91" t="str">
        <f t="shared" si="83"/>
        <v>0</v>
      </c>
      <c r="L145" s="91">
        <f t="shared" si="84"/>
        <v>0</v>
      </c>
      <c r="M145" s="228"/>
    </row>
    <row r="146" s="212" customFormat="1" ht="15" spans="1:13">
      <c r="A146" s="223"/>
      <c r="B146" s="223"/>
      <c r="C146" s="91">
        <f t="shared" si="80"/>
        <v>23</v>
      </c>
      <c r="D146" s="91">
        <f t="shared" si="81"/>
        <v>23</v>
      </c>
      <c r="E146" s="216">
        <v>1</v>
      </c>
      <c r="F146" s="91" t="str">
        <f t="shared" si="82"/>
        <v>1'h0</v>
      </c>
      <c r="G146" s="216" t="s">
        <v>17</v>
      </c>
      <c r="H146" s="220" t="s">
        <v>18</v>
      </c>
      <c r="I146" s="220" t="s">
        <v>19</v>
      </c>
      <c r="J146" s="216">
        <v>0</v>
      </c>
      <c r="K146" s="91" t="str">
        <f t="shared" si="83"/>
        <v>0</v>
      </c>
      <c r="L146" s="91">
        <f t="shared" si="84"/>
        <v>0</v>
      </c>
      <c r="M146" s="228"/>
    </row>
    <row r="147" s="212" customFormat="1" ht="15" spans="1:13">
      <c r="A147" s="219"/>
      <c r="B147" s="219"/>
      <c r="C147" s="91">
        <f t="shared" si="80"/>
        <v>16</v>
      </c>
      <c r="D147" s="91">
        <f t="shared" si="81"/>
        <v>22</v>
      </c>
      <c r="E147" s="216">
        <v>7</v>
      </c>
      <c r="F147" s="91" t="str">
        <f t="shared" si="82"/>
        <v>7'h0</v>
      </c>
      <c r="G147" s="216" t="s">
        <v>20</v>
      </c>
      <c r="H147" s="220" t="s">
        <v>724</v>
      </c>
      <c r="I147" s="220" t="s">
        <v>648</v>
      </c>
      <c r="J147" s="216">
        <v>0</v>
      </c>
      <c r="K147" s="91" t="str">
        <f t="shared" si="83"/>
        <v>0</v>
      </c>
      <c r="L147" s="91">
        <f t="shared" si="84"/>
        <v>0</v>
      </c>
      <c r="M147" s="228"/>
    </row>
    <row r="148" s="212" customFormat="1" ht="15" spans="1:13">
      <c r="A148" s="219"/>
      <c r="B148" s="219"/>
      <c r="C148" s="91">
        <f t="shared" si="80"/>
        <v>15</v>
      </c>
      <c r="D148" s="91">
        <f t="shared" si="81"/>
        <v>15</v>
      </c>
      <c r="E148" s="216">
        <v>1</v>
      </c>
      <c r="F148" s="91" t="str">
        <f t="shared" si="82"/>
        <v>1'h0</v>
      </c>
      <c r="G148" s="219" t="s">
        <v>17</v>
      </c>
      <c r="H148" s="220" t="s">
        <v>18</v>
      </c>
      <c r="I148" s="220" t="s">
        <v>19</v>
      </c>
      <c r="J148" s="216">
        <v>0</v>
      </c>
      <c r="K148" s="91" t="str">
        <f t="shared" si="83"/>
        <v>0</v>
      </c>
      <c r="L148" s="91">
        <f t="shared" si="84"/>
        <v>0</v>
      </c>
      <c r="M148" s="228"/>
    </row>
    <row r="149" s="212" customFormat="1" ht="15" spans="1:13">
      <c r="A149" s="219"/>
      <c r="B149" s="219"/>
      <c r="C149" s="91">
        <f t="shared" si="80"/>
        <v>8</v>
      </c>
      <c r="D149" s="91">
        <f t="shared" si="81"/>
        <v>14</v>
      </c>
      <c r="E149" s="216">
        <v>7</v>
      </c>
      <c r="F149" s="91" t="str">
        <f t="shared" si="82"/>
        <v>7'h0</v>
      </c>
      <c r="G149" s="216" t="s">
        <v>20</v>
      </c>
      <c r="H149" s="220" t="s">
        <v>725</v>
      </c>
      <c r="I149" s="220" t="s">
        <v>648</v>
      </c>
      <c r="J149" s="216">
        <v>0</v>
      </c>
      <c r="K149" s="91" t="str">
        <f t="shared" si="83"/>
        <v>0</v>
      </c>
      <c r="L149" s="91">
        <f t="shared" si="84"/>
        <v>0</v>
      </c>
      <c r="M149" s="228"/>
    </row>
    <row r="150" s="212" customFormat="1" ht="15" spans="1:13">
      <c r="A150" s="219"/>
      <c r="B150" s="219"/>
      <c r="C150" s="91">
        <f t="shared" si="80"/>
        <v>7</v>
      </c>
      <c r="D150" s="91">
        <f t="shared" si="81"/>
        <v>7</v>
      </c>
      <c r="E150" s="216">
        <v>1</v>
      </c>
      <c r="F150" s="91" t="str">
        <f t="shared" si="82"/>
        <v>1'h0</v>
      </c>
      <c r="G150" s="216" t="s">
        <v>17</v>
      </c>
      <c r="H150" s="220" t="s">
        <v>18</v>
      </c>
      <c r="I150" s="220" t="s">
        <v>19</v>
      </c>
      <c r="J150" s="216">
        <v>0</v>
      </c>
      <c r="K150" s="91">
        <v>0</v>
      </c>
      <c r="L150" s="91">
        <f t="shared" si="84"/>
        <v>0</v>
      </c>
      <c r="M150" s="228"/>
    </row>
    <row r="151" s="212" customFormat="1" ht="15" spans="1:13">
      <c r="A151" s="219"/>
      <c r="B151" s="219"/>
      <c r="C151" s="91">
        <f>E143-32</f>
        <v>0</v>
      </c>
      <c r="D151" s="91">
        <f t="shared" si="81"/>
        <v>6</v>
      </c>
      <c r="E151" s="216">
        <v>7</v>
      </c>
      <c r="F151" s="91" t="str">
        <f t="shared" si="82"/>
        <v>7'h0</v>
      </c>
      <c r="G151" s="216" t="s">
        <v>20</v>
      </c>
      <c r="H151" s="220" t="s">
        <v>726</v>
      </c>
      <c r="I151" s="220" t="s">
        <v>648</v>
      </c>
      <c r="J151" s="216">
        <v>0</v>
      </c>
      <c r="K151" s="91">
        <v>0</v>
      </c>
      <c r="L151" s="91">
        <f t="shared" si="84"/>
        <v>0</v>
      </c>
      <c r="M151" s="229"/>
    </row>
    <row r="152" s="212" customFormat="1" ht="15" spans="1:13">
      <c r="A152" s="84" t="s">
        <v>637</v>
      </c>
      <c r="B152" s="84" t="s">
        <v>181</v>
      </c>
      <c r="C152" s="213"/>
      <c r="D152" s="213"/>
      <c r="E152" s="213">
        <f>SUM(E153:E160)</f>
        <v>32</v>
      </c>
      <c r="F152" s="221" t="str">
        <f>CONCATENATE("32'h",K152)</f>
        <v>32'h00000000</v>
      </c>
      <c r="G152" s="221"/>
      <c r="H152" s="222" t="s">
        <v>727</v>
      </c>
      <c r="I152" s="222"/>
      <c r="J152" s="213"/>
      <c r="K152" s="213" t="str">
        <f>UPPER(DEC2HEX(L152,8))</f>
        <v>00000000</v>
      </c>
      <c r="L152" s="213">
        <f>SUM(L153:L160)</f>
        <v>0</v>
      </c>
      <c r="M152" s="227" t="s">
        <v>646</v>
      </c>
    </row>
    <row r="153" s="212" customFormat="1" ht="15" spans="1:13">
      <c r="A153" s="223"/>
      <c r="B153" s="223"/>
      <c r="C153" s="91">
        <f t="shared" ref="C153:C159" si="85">D154+1</f>
        <v>31</v>
      </c>
      <c r="D153" s="91">
        <f t="shared" ref="D153:D160" si="86">C153+E153-1</f>
        <v>31</v>
      </c>
      <c r="E153" s="216">
        <v>1</v>
      </c>
      <c r="F153" s="91" t="str">
        <f t="shared" ref="F153:F160" si="87">CONCATENATE(E153,"'h",K153)</f>
        <v>1'h0</v>
      </c>
      <c r="G153" s="219" t="s">
        <v>17</v>
      </c>
      <c r="H153" s="220" t="s">
        <v>18</v>
      </c>
      <c r="I153" s="220" t="s">
        <v>19</v>
      </c>
      <c r="J153" s="216">
        <v>0</v>
      </c>
      <c r="K153" s="91" t="str">
        <f t="shared" ref="K153:K158" si="88">UPPER(DEC2HEX((J153)))</f>
        <v>0</v>
      </c>
      <c r="L153" s="91">
        <f t="shared" ref="L153:L160" si="89">J153*(2^C153)</f>
        <v>0</v>
      </c>
      <c r="M153" s="228"/>
    </row>
    <row r="154" s="212" customFormat="1" ht="15" spans="1:13">
      <c r="A154" s="223"/>
      <c r="B154" s="223"/>
      <c r="C154" s="91">
        <f t="shared" si="85"/>
        <v>24</v>
      </c>
      <c r="D154" s="91">
        <f t="shared" si="86"/>
        <v>30</v>
      </c>
      <c r="E154" s="216">
        <v>7</v>
      </c>
      <c r="F154" s="91" t="str">
        <f t="shared" si="87"/>
        <v>7'h0</v>
      </c>
      <c r="G154" s="216" t="s">
        <v>20</v>
      </c>
      <c r="H154" s="220" t="s">
        <v>728</v>
      </c>
      <c r="I154" s="220" t="s">
        <v>648</v>
      </c>
      <c r="J154" s="216">
        <v>0</v>
      </c>
      <c r="K154" s="91" t="str">
        <f t="shared" si="88"/>
        <v>0</v>
      </c>
      <c r="L154" s="91">
        <f t="shared" si="89"/>
        <v>0</v>
      </c>
      <c r="M154" s="228"/>
    </row>
    <row r="155" s="212" customFormat="1" ht="15" spans="1:13">
      <c r="A155" s="223"/>
      <c r="B155" s="223"/>
      <c r="C155" s="91">
        <f t="shared" si="85"/>
        <v>23</v>
      </c>
      <c r="D155" s="91">
        <f t="shared" si="86"/>
        <v>23</v>
      </c>
      <c r="E155" s="216">
        <v>1</v>
      </c>
      <c r="F155" s="91" t="str">
        <f t="shared" si="87"/>
        <v>1'h0</v>
      </c>
      <c r="G155" s="216" t="s">
        <v>17</v>
      </c>
      <c r="H155" s="220" t="s">
        <v>18</v>
      </c>
      <c r="I155" s="220" t="s">
        <v>19</v>
      </c>
      <c r="J155" s="216">
        <v>0</v>
      </c>
      <c r="K155" s="91" t="str">
        <f t="shared" si="88"/>
        <v>0</v>
      </c>
      <c r="L155" s="91">
        <f t="shared" si="89"/>
        <v>0</v>
      </c>
      <c r="M155" s="228"/>
    </row>
    <row r="156" s="212" customFormat="1" ht="15" spans="1:13">
      <c r="A156" s="219"/>
      <c r="B156" s="219"/>
      <c r="C156" s="91">
        <f t="shared" si="85"/>
        <v>16</v>
      </c>
      <c r="D156" s="91">
        <f t="shared" si="86"/>
        <v>22</v>
      </c>
      <c r="E156" s="216">
        <v>7</v>
      </c>
      <c r="F156" s="91" t="str">
        <f t="shared" si="87"/>
        <v>7'h0</v>
      </c>
      <c r="G156" s="216" t="s">
        <v>20</v>
      </c>
      <c r="H156" s="220" t="s">
        <v>729</v>
      </c>
      <c r="I156" s="220" t="s">
        <v>648</v>
      </c>
      <c r="J156" s="216">
        <v>0</v>
      </c>
      <c r="K156" s="91" t="str">
        <f t="shared" si="88"/>
        <v>0</v>
      </c>
      <c r="L156" s="91">
        <f t="shared" si="89"/>
        <v>0</v>
      </c>
      <c r="M156" s="228"/>
    </row>
    <row r="157" s="212" customFormat="1" ht="15" spans="1:13">
      <c r="A157" s="219"/>
      <c r="B157" s="219"/>
      <c r="C157" s="91">
        <f t="shared" si="85"/>
        <v>15</v>
      </c>
      <c r="D157" s="91">
        <f t="shared" si="86"/>
        <v>15</v>
      </c>
      <c r="E157" s="216">
        <v>1</v>
      </c>
      <c r="F157" s="91" t="str">
        <f t="shared" si="87"/>
        <v>1'h0</v>
      </c>
      <c r="G157" s="219" t="s">
        <v>17</v>
      </c>
      <c r="H157" s="220" t="s">
        <v>18</v>
      </c>
      <c r="I157" s="220" t="s">
        <v>19</v>
      </c>
      <c r="J157" s="216">
        <v>0</v>
      </c>
      <c r="K157" s="91" t="str">
        <f t="shared" si="88"/>
        <v>0</v>
      </c>
      <c r="L157" s="91">
        <f t="shared" si="89"/>
        <v>0</v>
      </c>
      <c r="M157" s="228"/>
    </row>
    <row r="158" s="212" customFormat="1" ht="15" spans="1:13">
      <c r="A158" s="219"/>
      <c r="B158" s="219"/>
      <c r="C158" s="91">
        <f t="shared" si="85"/>
        <v>8</v>
      </c>
      <c r="D158" s="91">
        <f t="shared" si="86"/>
        <v>14</v>
      </c>
      <c r="E158" s="216">
        <v>7</v>
      </c>
      <c r="F158" s="91" t="str">
        <f t="shared" si="87"/>
        <v>7'h0</v>
      </c>
      <c r="G158" s="216" t="s">
        <v>20</v>
      </c>
      <c r="H158" s="220" t="s">
        <v>730</v>
      </c>
      <c r="I158" s="220" t="s">
        <v>648</v>
      </c>
      <c r="J158" s="216">
        <v>0</v>
      </c>
      <c r="K158" s="91" t="str">
        <f t="shared" si="88"/>
        <v>0</v>
      </c>
      <c r="L158" s="91">
        <f t="shared" si="89"/>
        <v>0</v>
      </c>
      <c r="M158" s="228"/>
    </row>
    <row r="159" s="212" customFormat="1" ht="15" spans="1:13">
      <c r="A159" s="219"/>
      <c r="B159" s="219"/>
      <c r="C159" s="91">
        <f t="shared" si="85"/>
        <v>7</v>
      </c>
      <c r="D159" s="91">
        <f t="shared" si="86"/>
        <v>7</v>
      </c>
      <c r="E159" s="216">
        <v>1</v>
      </c>
      <c r="F159" s="91" t="str">
        <f t="shared" si="87"/>
        <v>1'h0</v>
      </c>
      <c r="G159" s="216" t="s">
        <v>17</v>
      </c>
      <c r="H159" s="220" t="s">
        <v>18</v>
      </c>
      <c r="I159" s="220" t="s">
        <v>19</v>
      </c>
      <c r="J159" s="216">
        <v>0</v>
      </c>
      <c r="K159" s="91">
        <v>0</v>
      </c>
      <c r="L159" s="91">
        <f t="shared" si="89"/>
        <v>0</v>
      </c>
      <c r="M159" s="228"/>
    </row>
    <row r="160" s="212" customFormat="1" ht="15" spans="1:13">
      <c r="A160" s="219"/>
      <c r="B160" s="219"/>
      <c r="C160" s="91">
        <f>E152-32</f>
        <v>0</v>
      </c>
      <c r="D160" s="91">
        <f t="shared" si="86"/>
        <v>6</v>
      </c>
      <c r="E160" s="216">
        <v>7</v>
      </c>
      <c r="F160" s="91" t="str">
        <f t="shared" si="87"/>
        <v>7'h0</v>
      </c>
      <c r="G160" s="216" t="s">
        <v>20</v>
      </c>
      <c r="H160" s="220" t="s">
        <v>731</v>
      </c>
      <c r="I160" s="220" t="s">
        <v>648</v>
      </c>
      <c r="J160" s="216">
        <v>0</v>
      </c>
      <c r="K160" s="91">
        <v>0</v>
      </c>
      <c r="L160" s="91">
        <f t="shared" si="89"/>
        <v>0</v>
      </c>
      <c r="M160" s="229"/>
    </row>
    <row r="161" s="212" customFormat="1" ht="15" spans="1:13">
      <c r="A161" s="84" t="s">
        <v>637</v>
      </c>
      <c r="B161" s="84" t="s">
        <v>187</v>
      </c>
      <c r="C161" s="213"/>
      <c r="D161" s="213"/>
      <c r="E161" s="213">
        <f>SUM(E162:E169)</f>
        <v>32</v>
      </c>
      <c r="F161" s="221" t="str">
        <f>CONCATENATE("32'h",K161)</f>
        <v>32'h00000000</v>
      </c>
      <c r="G161" s="221"/>
      <c r="H161" s="222" t="s">
        <v>732</v>
      </c>
      <c r="I161" s="222"/>
      <c r="J161" s="213"/>
      <c r="K161" s="213" t="str">
        <f>UPPER(DEC2HEX(L161,8))</f>
        <v>00000000</v>
      </c>
      <c r="L161" s="213">
        <f>SUM(L162:L169)</f>
        <v>0</v>
      </c>
      <c r="M161" s="227" t="s">
        <v>646</v>
      </c>
    </row>
    <row r="162" s="212" customFormat="1" ht="15" spans="1:13">
      <c r="A162" s="223"/>
      <c r="B162" s="223"/>
      <c r="C162" s="91">
        <f t="shared" ref="C162:C168" si="90">D163+1</f>
        <v>31</v>
      </c>
      <c r="D162" s="91">
        <f t="shared" ref="D162:D169" si="91">C162+E162-1</f>
        <v>31</v>
      </c>
      <c r="E162" s="216">
        <v>1</v>
      </c>
      <c r="F162" s="91" t="str">
        <f t="shared" ref="F162:F169" si="92">CONCATENATE(E162,"'h",K162)</f>
        <v>1'h0</v>
      </c>
      <c r="G162" s="219" t="s">
        <v>17</v>
      </c>
      <c r="H162" s="220" t="s">
        <v>18</v>
      </c>
      <c r="I162" s="220" t="s">
        <v>19</v>
      </c>
      <c r="J162" s="216">
        <v>0</v>
      </c>
      <c r="K162" s="91" t="str">
        <f t="shared" ref="K162:K167" si="93">UPPER(DEC2HEX((J162)))</f>
        <v>0</v>
      </c>
      <c r="L162" s="91">
        <f t="shared" ref="L162:L169" si="94">J162*(2^C162)</f>
        <v>0</v>
      </c>
      <c r="M162" s="228"/>
    </row>
    <row r="163" s="212" customFormat="1" ht="15" spans="1:13">
      <c r="A163" s="223"/>
      <c r="B163" s="223"/>
      <c r="C163" s="91">
        <f t="shared" si="90"/>
        <v>24</v>
      </c>
      <c r="D163" s="91">
        <f t="shared" si="91"/>
        <v>30</v>
      </c>
      <c r="E163" s="216">
        <v>7</v>
      </c>
      <c r="F163" s="91" t="str">
        <f t="shared" si="92"/>
        <v>7'h0</v>
      </c>
      <c r="G163" s="216" t="s">
        <v>20</v>
      </c>
      <c r="H163" s="220" t="s">
        <v>733</v>
      </c>
      <c r="I163" s="220" t="s">
        <v>648</v>
      </c>
      <c r="J163" s="216">
        <v>0</v>
      </c>
      <c r="K163" s="91" t="str">
        <f t="shared" si="93"/>
        <v>0</v>
      </c>
      <c r="L163" s="91">
        <f t="shared" si="94"/>
        <v>0</v>
      </c>
      <c r="M163" s="228"/>
    </row>
    <row r="164" s="212" customFormat="1" ht="15" spans="1:13">
      <c r="A164" s="223"/>
      <c r="B164" s="223"/>
      <c r="C164" s="91">
        <f t="shared" si="90"/>
        <v>23</v>
      </c>
      <c r="D164" s="91">
        <f t="shared" si="91"/>
        <v>23</v>
      </c>
      <c r="E164" s="216">
        <v>1</v>
      </c>
      <c r="F164" s="91" t="str">
        <f t="shared" si="92"/>
        <v>1'h0</v>
      </c>
      <c r="G164" s="216" t="s">
        <v>17</v>
      </c>
      <c r="H164" s="220" t="s">
        <v>18</v>
      </c>
      <c r="I164" s="220" t="s">
        <v>19</v>
      </c>
      <c r="J164" s="216">
        <v>0</v>
      </c>
      <c r="K164" s="91" t="str">
        <f t="shared" si="93"/>
        <v>0</v>
      </c>
      <c r="L164" s="91">
        <f t="shared" si="94"/>
        <v>0</v>
      </c>
      <c r="M164" s="228"/>
    </row>
    <row r="165" s="212" customFormat="1" ht="15" spans="1:13">
      <c r="A165" s="219"/>
      <c r="B165" s="219"/>
      <c r="C165" s="91">
        <f t="shared" si="90"/>
        <v>16</v>
      </c>
      <c r="D165" s="91">
        <f t="shared" si="91"/>
        <v>22</v>
      </c>
      <c r="E165" s="216">
        <v>7</v>
      </c>
      <c r="F165" s="91" t="str">
        <f t="shared" si="92"/>
        <v>7'h0</v>
      </c>
      <c r="G165" s="216" t="s">
        <v>20</v>
      </c>
      <c r="H165" s="220" t="s">
        <v>734</v>
      </c>
      <c r="I165" s="220" t="s">
        <v>648</v>
      </c>
      <c r="J165" s="216">
        <v>0</v>
      </c>
      <c r="K165" s="91" t="str">
        <f t="shared" si="93"/>
        <v>0</v>
      </c>
      <c r="L165" s="91">
        <f t="shared" si="94"/>
        <v>0</v>
      </c>
      <c r="M165" s="228"/>
    </row>
    <row r="166" s="212" customFormat="1" ht="15" spans="1:13">
      <c r="A166" s="219"/>
      <c r="B166" s="219"/>
      <c r="C166" s="91">
        <f t="shared" si="90"/>
        <v>15</v>
      </c>
      <c r="D166" s="91">
        <f t="shared" si="91"/>
        <v>15</v>
      </c>
      <c r="E166" s="216">
        <v>1</v>
      </c>
      <c r="F166" s="91" t="str">
        <f t="shared" si="92"/>
        <v>1'h0</v>
      </c>
      <c r="G166" s="219" t="s">
        <v>17</v>
      </c>
      <c r="H166" s="220" t="s">
        <v>18</v>
      </c>
      <c r="I166" s="220" t="s">
        <v>19</v>
      </c>
      <c r="J166" s="216">
        <v>0</v>
      </c>
      <c r="K166" s="91" t="str">
        <f t="shared" si="93"/>
        <v>0</v>
      </c>
      <c r="L166" s="91">
        <f t="shared" si="94"/>
        <v>0</v>
      </c>
      <c r="M166" s="228"/>
    </row>
    <row r="167" s="212" customFormat="1" ht="15" spans="1:13">
      <c r="A167" s="219"/>
      <c r="B167" s="219"/>
      <c r="C167" s="91">
        <f t="shared" si="90"/>
        <v>8</v>
      </c>
      <c r="D167" s="91">
        <f t="shared" si="91"/>
        <v>14</v>
      </c>
      <c r="E167" s="216">
        <v>7</v>
      </c>
      <c r="F167" s="91" t="str">
        <f t="shared" si="92"/>
        <v>7'h0</v>
      </c>
      <c r="G167" s="216" t="s">
        <v>20</v>
      </c>
      <c r="H167" s="220" t="s">
        <v>735</v>
      </c>
      <c r="I167" s="220" t="s">
        <v>648</v>
      </c>
      <c r="J167" s="216">
        <v>0</v>
      </c>
      <c r="K167" s="91" t="str">
        <f t="shared" si="93"/>
        <v>0</v>
      </c>
      <c r="L167" s="91">
        <f t="shared" si="94"/>
        <v>0</v>
      </c>
      <c r="M167" s="228"/>
    </row>
    <row r="168" s="212" customFormat="1" ht="15" spans="1:13">
      <c r="A168" s="219"/>
      <c r="B168" s="219"/>
      <c r="C168" s="91">
        <f t="shared" si="90"/>
        <v>7</v>
      </c>
      <c r="D168" s="91">
        <f t="shared" si="91"/>
        <v>7</v>
      </c>
      <c r="E168" s="216">
        <v>1</v>
      </c>
      <c r="F168" s="91" t="str">
        <f t="shared" si="92"/>
        <v>1'h0</v>
      </c>
      <c r="G168" s="216" t="s">
        <v>17</v>
      </c>
      <c r="H168" s="220" t="s">
        <v>18</v>
      </c>
      <c r="I168" s="220" t="s">
        <v>19</v>
      </c>
      <c r="J168" s="216">
        <v>0</v>
      </c>
      <c r="K168" s="91">
        <v>0</v>
      </c>
      <c r="L168" s="91">
        <f t="shared" si="94"/>
        <v>0</v>
      </c>
      <c r="M168" s="228"/>
    </row>
    <row r="169" s="212" customFormat="1" ht="15" spans="1:13">
      <c r="A169" s="219"/>
      <c r="B169" s="219"/>
      <c r="C169" s="91">
        <f>E161-32</f>
        <v>0</v>
      </c>
      <c r="D169" s="91">
        <f t="shared" si="91"/>
        <v>6</v>
      </c>
      <c r="E169" s="216">
        <v>7</v>
      </c>
      <c r="F169" s="91" t="str">
        <f t="shared" si="92"/>
        <v>7'h0</v>
      </c>
      <c r="G169" s="216" t="s">
        <v>20</v>
      </c>
      <c r="H169" s="220" t="s">
        <v>736</v>
      </c>
      <c r="I169" s="220" t="s">
        <v>648</v>
      </c>
      <c r="J169" s="216">
        <v>0</v>
      </c>
      <c r="K169" s="91">
        <v>0</v>
      </c>
      <c r="L169" s="91">
        <f t="shared" si="94"/>
        <v>0</v>
      </c>
      <c r="M169" s="229"/>
    </row>
    <row r="170" s="212" customFormat="1" ht="15" spans="1:13">
      <c r="A170" s="84" t="s">
        <v>637</v>
      </c>
      <c r="B170" s="84" t="s">
        <v>193</v>
      </c>
      <c r="C170" s="213"/>
      <c r="D170" s="213"/>
      <c r="E170" s="213">
        <f>SUM(E171:E178)</f>
        <v>32</v>
      </c>
      <c r="F170" s="221" t="str">
        <f>CONCATENATE("32'h",K170)</f>
        <v>32'h00000000</v>
      </c>
      <c r="G170" s="221"/>
      <c r="H170" s="222" t="s">
        <v>737</v>
      </c>
      <c r="I170" s="222"/>
      <c r="J170" s="213"/>
      <c r="K170" s="213" t="str">
        <f>UPPER(DEC2HEX(L170,8))</f>
        <v>00000000</v>
      </c>
      <c r="L170" s="213">
        <f>SUM(L171:L178)</f>
        <v>0</v>
      </c>
      <c r="M170" s="227" t="s">
        <v>646</v>
      </c>
    </row>
    <row r="171" s="212" customFormat="1" ht="15" spans="1:13">
      <c r="A171" s="223"/>
      <c r="B171" s="223"/>
      <c r="C171" s="91">
        <f t="shared" ref="C171:C177" si="95">D172+1</f>
        <v>31</v>
      </c>
      <c r="D171" s="91">
        <f t="shared" ref="D171:D178" si="96">C171+E171-1</f>
        <v>31</v>
      </c>
      <c r="E171" s="216">
        <v>1</v>
      </c>
      <c r="F171" s="91" t="str">
        <f t="shared" ref="F171:F178" si="97">CONCATENATE(E171,"'h",K171)</f>
        <v>1'h0</v>
      </c>
      <c r="G171" s="219" t="s">
        <v>17</v>
      </c>
      <c r="H171" s="220" t="s">
        <v>18</v>
      </c>
      <c r="I171" s="220" t="s">
        <v>19</v>
      </c>
      <c r="J171" s="216">
        <v>0</v>
      </c>
      <c r="K171" s="91" t="str">
        <f t="shared" ref="K171:K176" si="98">UPPER(DEC2HEX((J171)))</f>
        <v>0</v>
      </c>
      <c r="L171" s="91">
        <f t="shared" ref="L171:L178" si="99">J171*(2^C171)</f>
        <v>0</v>
      </c>
      <c r="M171" s="228"/>
    </row>
    <row r="172" s="212" customFormat="1" ht="15" spans="1:13">
      <c r="A172" s="223"/>
      <c r="B172" s="223"/>
      <c r="C172" s="91">
        <f t="shared" si="95"/>
        <v>24</v>
      </c>
      <c r="D172" s="91">
        <f t="shared" si="96"/>
        <v>30</v>
      </c>
      <c r="E172" s="216">
        <v>7</v>
      </c>
      <c r="F172" s="91" t="str">
        <f t="shared" si="97"/>
        <v>7'h0</v>
      </c>
      <c r="G172" s="216" t="s">
        <v>20</v>
      </c>
      <c r="H172" s="220" t="s">
        <v>738</v>
      </c>
      <c r="I172" s="220" t="s">
        <v>648</v>
      </c>
      <c r="J172" s="216">
        <v>0</v>
      </c>
      <c r="K172" s="91" t="str">
        <f t="shared" si="98"/>
        <v>0</v>
      </c>
      <c r="L172" s="91">
        <f t="shared" si="99"/>
        <v>0</v>
      </c>
      <c r="M172" s="228"/>
    </row>
    <row r="173" s="212" customFormat="1" ht="15" spans="1:13">
      <c r="A173" s="223"/>
      <c r="B173" s="223"/>
      <c r="C173" s="91">
        <f t="shared" si="95"/>
        <v>23</v>
      </c>
      <c r="D173" s="91">
        <f t="shared" si="96"/>
        <v>23</v>
      </c>
      <c r="E173" s="216">
        <v>1</v>
      </c>
      <c r="F173" s="91" t="str">
        <f t="shared" si="97"/>
        <v>1'h0</v>
      </c>
      <c r="G173" s="216" t="s">
        <v>17</v>
      </c>
      <c r="H173" s="220" t="s">
        <v>18</v>
      </c>
      <c r="I173" s="220" t="s">
        <v>19</v>
      </c>
      <c r="J173" s="216">
        <v>0</v>
      </c>
      <c r="K173" s="91" t="str">
        <f t="shared" si="98"/>
        <v>0</v>
      </c>
      <c r="L173" s="91">
        <f t="shared" si="99"/>
        <v>0</v>
      </c>
      <c r="M173" s="228"/>
    </row>
    <row r="174" s="212" customFormat="1" ht="15" spans="1:13">
      <c r="A174" s="219"/>
      <c r="B174" s="219"/>
      <c r="C174" s="91">
        <f t="shared" si="95"/>
        <v>16</v>
      </c>
      <c r="D174" s="91">
        <f t="shared" si="96"/>
        <v>22</v>
      </c>
      <c r="E174" s="216">
        <v>7</v>
      </c>
      <c r="F174" s="91" t="str">
        <f t="shared" si="97"/>
        <v>7'h0</v>
      </c>
      <c r="G174" s="216" t="s">
        <v>20</v>
      </c>
      <c r="H174" s="220" t="s">
        <v>739</v>
      </c>
      <c r="I174" s="220" t="s">
        <v>648</v>
      </c>
      <c r="J174" s="216">
        <v>0</v>
      </c>
      <c r="K174" s="91" t="str">
        <f t="shared" si="98"/>
        <v>0</v>
      </c>
      <c r="L174" s="91">
        <f t="shared" si="99"/>
        <v>0</v>
      </c>
      <c r="M174" s="228"/>
    </row>
    <row r="175" s="212" customFormat="1" ht="15" spans="1:13">
      <c r="A175" s="219"/>
      <c r="B175" s="219"/>
      <c r="C175" s="91">
        <f t="shared" si="95"/>
        <v>15</v>
      </c>
      <c r="D175" s="91">
        <f t="shared" si="96"/>
        <v>15</v>
      </c>
      <c r="E175" s="216">
        <v>1</v>
      </c>
      <c r="F175" s="91" t="str">
        <f t="shared" si="97"/>
        <v>1'h0</v>
      </c>
      <c r="G175" s="219" t="s">
        <v>17</v>
      </c>
      <c r="H175" s="220" t="s">
        <v>18</v>
      </c>
      <c r="I175" s="220" t="s">
        <v>19</v>
      </c>
      <c r="J175" s="216">
        <v>0</v>
      </c>
      <c r="K175" s="91" t="str">
        <f t="shared" si="98"/>
        <v>0</v>
      </c>
      <c r="L175" s="91">
        <f t="shared" si="99"/>
        <v>0</v>
      </c>
      <c r="M175" s="228"/>
    </row>
    <row r="176" s="212" customFormat="1" ht="15" spans="1:13">
      <c r="A176" s="219"/>
      <c r="B176" s="219"/>
      <c r="C176" s="91">
        <f t="shared" si="95"/>
        <v>8</v>
      </c>
      <c r="D176" s="91">
        <f t="shared" si="96"/>
        <v>14</v>
      </c>
      <c r="E176" s="216">
        <v>7</v>
      </c>
      <c r="F176" s="91" t="str">
        <f t="shared" si="97"/>
        <v>7'h0</v>
      </c>
      <c r="G176" s="216" t="s">
        <v>20</v>
      </c>
      <c r="H176" s="220" t="s">
        <v>740</v>
      </c>
      <c r="I176" s="220" t="s">
        <v>648</v>
      </c>
      <c r="J176" s="216">
        <v>0</v>
      </c>
      <c r="K176" s="91" t="str">
        <f t="shared" si="98"/>
        <v>0</v>
      </c>
      <c r="L176" s="91">
        <f t="shared" si="99"/>
        <v>0</v>
      </c>
      <c r="M176" s="228"/>
    </row>
    <row r="177" s="212" customFormat="1" ht="15" spans="1:13">
      <c r="A177" s="219"/>
      <c r="B177" s="219"/>
      <c r="C177" s="91">
        <f t="shared" si="95"/>
        <v>7</v>
      </c>
      <c r="D177" s="91">
        <f t="shared" si="96"/>
        <v>7</v>
      </c>
      <c r="E177" s="216">
        <v>1</v>
      </c>
      <c r="F177" s="91" t="str">
        <f t="shared" si="97"/>
        <v>1'h0</v>
      </c>
      <c r="G177" s="216" t="s">
        <v>17</v>
      </c>
      <c r="H177" s="220" t="s">
        <v>18</v>
      </c>
      <c r="I177" s="220" t="s">
        <v>19</v>
      </c>
      <c r="J177" s="216">
        <v>0</v>
      </c>
      <c r="K177" s="91">
        <v>0</v>
      </c>
      <c r="L177" s="91">
        <f t="shared" si="99"/>
        <v>0</v>
      </c>
      <c r="M177" s="228"/>
    </row>
    <row r="178" s="212" customFormat="1" ht="15" spans="1:13">
      <c r="A178" s="219"/>
      <c r="B178" s="219"/>
      <c r="C178" s="91">
        <f>E170-32</f>
        <v>0</v>
      </c>
      <c r="D178" s="91">
        <f t="shared" si="96"/>
        <v>6</v>
      </c>
      <c r="E178" s="216">
        <v>7</v>
      </c>
      <c r="F178" s="91" t="str">
        <f t="shared" si="97"/>
        <v>7'h0</v>
      </c>
      <c r="G178" s="216" t="s">
        <v>20</v>
      </c>
      <c r="H178" s="220" t="s">
        <v>741</v>
      </c>
      <c r="I178" s="220" t="s">
        <v>648</v>
      </c>
      <c r="J178" s="216">
        <v>0</v>
      </c>
      <c r="K178" s="91">
        <v>0</v>
      </c>
      <c r="L178" s="91">
        <f t="shared" si="99"/>
        <v>0</v>
      </c>
      <c r="M178" s="229"/>
    </row>
    <row r="179" s="212" customFormat="1" ht="15" spans="1:13">
      <c r="A179" s="84" t="s">
        <v>637</v>
      </c>
      <c r="B179" s="84" t="s">
        <v>742</v>
      </c>
      <c r="C179" s="213"/>
      <c r="D179" s="213"/>
      <c r="E179" s="213">
        <f>SUM(E180:E187)</f>
        <v>32</v>
      </c>
      <c r="F179" s="221" t="str">
        <f>CONCATENATE("32'h",K179)</f>
        <v>32'h00000000</v>
      </c>
      <c r="G179" s="221"/>
      <c r="H179" s="222" t="s">
        <v>743</v>
      </c>
      <c r="I179" s="222"/>
      <c r="J179" s="213"/>
      <c r="K179" s="213" t="str">
        <f>UPPER(DEC2HEX(L179,8))</f>
        <v>00000000</v>
      </c>
      <c r="L179" s="213">
        <f>SUM(L180:L187)</f>
        <v>0</v>
      </c>
      <c r="M179" s="227" t="s">
        <v>646</v>
      </c>
    </row>
    <row r="180" s="212" customFormat="1" ht="15" spans="1:13">
      <c r="A180" s="223"/>
      <c r="B180" s="223"/>
      <c r="C180" s="91">
        <f t="shared" ref="C180:C186" si="100">D181+1</f>
        <v>31</v>
      </c>
      <c r="D180" s="91">
        <f t="shared" ref="D180:D187" si="101">C180+E180-1</f>
        <v>31</v>
      </c>
      <c r="E180" s="216">
        <v>1</v>
      </c>
      <c r="F180" s="91" t="str">
        <f t="shared" ref="F180:F187" si="102">CONCATENATE(E180,"'h",K180)</f>
        <v>1'h0</v>
      </c>
      <c r="G180" s="219" t="s">
        <v>17</v>
      </c>
      <c r="H180" s="220" t="s">
        <v>18</v>
      </c>
      <c r="I180" s="220" t="s">
        <v>19</v>
      </c>
      <c r="J180" s="216">
        <v>0</v>
      </c>
      <c r="K180" s="91" t="str">
        <f t="shared" ref="K180:K185" si="103">UPPER(DEC2HEX((J180)))</f>
        <v>0</v>
      </c>
      <c r="L180" s="91">
        <f t="shared" ref="L180:L187" si="104">J180*(2^C180)</f>
        <v>0</v>
      </c>
      <c r="M180" s="228"/>
    </row>
    <row r="181" s="212" customFormat="1" ht="15" spans="1:13">
      <c r="A181" s="223"/>
      <c r="B181" s="223"/>
      <c r="C181" s="91">
        <f t="shared" si="100"/>
        <v>24</v>
      </c>
      <c r="D181" s="91">
        <f t="shared" si="101"/>
        <v>30</v>
      </c>
      <c r="E181" s="216">
        <v>7</v>
      </c>
      <c r="F181" s="91" t="str">
        <f t="shared" si="102"/>
        <v>7'h0</v>
      </c>
      <c r="G181" s="216" t="s">
        <v>20</v>
      </c>
      <c r="H181" s="220" t="s">
        <v>744</v>
      </c>
      <c r="I181" s="220" t="s">
        <v>648</v>
      </c>
      <c r="J181" s="216">
        <v>0</v>
      </c>
      <c r="K181" s="91" t="str">
        <f t="shared" si="103"/>
        <v>0</v>
      </c>
      <c r="L181" s="91">
        <f t="shared" si="104"/>
        <v>0</v>
      </c>
      <c r="M181" s="228"/>
    </row>
    <row r="182" s="212" customFormat="1" ht="15" spans="1:13">
      <c r="A182" s="223"/>
      <c r="B182" s="223"/>
      <c r="C182" s="91">
        <f t="shared" si="100"/>
        <v>23</v>
      </c>
      <c r="D182" s="91">
        <f t="shared" si="101"/>
        <v>23</v>
      </c>
      <c r="E182" s="216">
        <v>1</v>
      </c>
      <c r="F182" s="91" t="str">
        <f t="shared" si="102"/>
        <v>1'h0</v>
      </c>
      <c r="G182" s="216" t="s">
        <v>17</v>
      </c>
      <c r="H182" s="220" t="s">
        <v>18</v>
      </c>
      <c r="I182" s="220" t="s">
        <v>19</v>
      </c>
      <c r="J182" s="216">
        <v>0</v>
      </c>
      <c r="K182" s="91" t="str">
        <f t="shared" si="103"/>
        <v>0</v>
      </c>
      <c r="L182" s="91">
        <f t="shared" si="104"/>
        <v>0</v>
      </c>
      <c r="M182" s="228"/>
    </row>
    <row r="183" s="212" customFormat="1" ht="15" spans="1:13">
      <c r="A183" s="219"/>
      <c r="B183" s="219"/>
      <c r="C183" s="91">
        <f t="shared" si="100"/>
        <v>16</v>
      </c>
      <c r="D183" s="91">
        <f t="shared" si="101"/>
        <v>22</v>
      </c>
      <c r="E183" s="216">
        <v>7</v>
      </c>
      <c r="F183" s="91" t="str">
        <f t="shared" si="102"/>
        <v>7'h0</v>
      </c>
      <c r="G183" s="216" t="s">
        <v>20</v>
      </c>
      <c r="H183" s="220" t="s">
        <v>745</v>
      </c>
      <c r="I183" s="220" t="s">
        <v>648</v>
      </c>
      <c r="J183" s="216">
        <v>0</v>
      </c>
      <c r="K183" s="91" t="str">
        <f t="shared" si="103"/>
        <v>0</v>
      </c>
      <c r="L183" s="91">
        <f t="shared" si="104"/>
        <v>0</v>
      </c>
      <c r="M183" s="228"/>
    </row>
    <row r="184" s="212" customFormat="1" ht="15" spans="1:13">
      <c r="A184" s="219"/>
      <c r="B184" s="219"/>
      <c r="C184" s="91">
        <f t="shared" si="100"/>
        <v>15</v>
      </c>
      <c r="D184" s="91">
        <f t="shared" si="101"/>
        <v>15</v>
      </c>
      <c r="E184" s="216">
        <v>1</v>
      </c>
      <c r="F184" s="91" t="str">
        <f t="shared" si="102"/>
        <v>1'h0</v>
      </c>
      <c r="G184" s="219" t="s">
        <v>17</v>
      </c>
      <c r="H184" s="220" t="s">
        <v>18</v>
      </c>
      <c r="I184" s="220" t="s">
        <v>19</v>
      </c>
      <c r="J184" s="216">
        <v>0</v>
      </c>
      <c r="K184" s="91" t="str">
        <f t="shared" si="103"/>
        <v>0</v>
      </c>
      <c r="L184" s="91">
        <f t="shared" si="104"/>
        <v>0</v>
      </c>
      <c r="M184" s="228"/>
    </row>
    <row r="185" s="212" customFormat="1" ht="15" spans="1:13">
      <c r="A185" s="219"/>
      <c r="B185" s="219"/>
      <c r="C185" s="91">
        <f t="shared" si="100"/>
        <v>8</v>
      </c>
      <c r="D185" s="91">
        <f t="shared" si="101"/>
        <v>14</v>
      </c>
      <c r="E185" s="216">
        <v>7</v>
      </c>
      <c r="F185" s="91" t="str">
        <f t="shared" si="102"/>
        <v>7'h0</v>
      </c>
      <c r="G185" s="216" t="s">
        <v>20</v>
      </c>
      <c r="H185" s="220" t="s">
        <v>746</v>
      </c>
      <c r="I185" s="220" t="s">
        <v>648</v>
      </c>
      <c r="J185" s="216">
        <v>0</v>
      </c>
      <c r="K185" s="91" t="str">
        <f t="shared" si="103"/>
        <v>0</v>
      </c>
      <c r="L185" s="91">
        <f t="shared" si="104"/>
        <v>0</v>
      </c>
      <c r="M185" s="228"/>
    </row>
    <row r="186" s="212" customFormat="1" ht="15" spans="1:13">
      <c r="A186" s="219"/>
      <c r="B186" s="219"/>
      <c r="C186" s="91">
        <f t="shared" si="100"/>
        <v>7</v>
      </c>
      <c r="D186" s="91">
        <f t="shared" si="101"/>
        <v>7</v>
      </c>
      <c r="E186" s="216">
        <v>1</v>
      </c>
      <c r="F186" s="91" t="str">
        <f t="shared" si="102"/>
        <v>1'h0</v>
      </c>
      <c r="G186" s="216" t="s">
        <v>17</v>
      </c>
      <c r="H186" s="220" t="s">
        <v>18</v>
      </c>
      <c r="I186" s="220" t="s">
        <v>19</v>
      </c>
      <c r="J186" s="216">
        <v>0</v>
      </c>
      <c r="K186" s="91">
        <v>0</v>
      </c>
      <c r="L186" s="91">
        <f t="shared" si="104"/>
        <v>0</v>
      </c>
      <c r="M186" s="228"/>
    </row>
    <row r="187" s="212" customFormat="1" ht="15" spans="1:13">
      <c r="A187" s="219"/>
      <c r="B187" s="219"/>
      <c r="C187" s="91">
        <f>E179-32</f>
        <v>0</v>
      </c>
      <c r="D187" s="91">
        <f t="shared" si="101"/>
        <v>6</v>
      </c>
      <c r="E187" s="216">
        <v>7</v>
      </c>
      <c r="F187" s="91" t="str">
        <f t="shared" si="102"/>
        <v>7'h0</v>
      </c>
      <c r="G187" s="216" t="s">
        <v>20</v>
      </c>
      <c r="H187" s="220" t="s">
        <v>747</v>
      </c>
      <c r="I187" s="220" t="s">
        <v>648</v>
      </c>
      <c r="J187" s="216">
        <v>0</v>
      </c>
      <c r="K187" s="91">
        <v>0</v>
      </c>
      <c r="L187" s="91">
        <f t="shared" si="104"/>
        <v>0</v>
      </c>
      <c r="M187" s="229"/>
    </row>
    <row r="188" s="212" customFormat="1" ht="15" spans="1:13">
      <c r="A188" s="84" t="s">
        <v>637</v>
      </c>
      <c r="B188" s="84" t="s">
        <v>748</v>
      </c>
      <c r="C188" s="213"/>
      <c r="D188" s="213"/>
      <c r="E188" s="213">
        <f>SUM(E189:E196)</f>
        <v>32</v>
      </c>
      <c r="F188" s="221" t="str">
        <f>CONCATENATE("32'h",K188)</f>
        <v>32'h00000000</v>
      </c>
      <c r="G188" s="221"/>
      <c r="H188" s="222" t="s">
        <v>749</v>
      </c>
      <c r="I188" s="222"/>
      <c r="J188" s="213"/>
      <c r="K188" s="213" t="str">
        <f>UPPER(DEC2HEX(L188,8))</f>
        <v>00000000</v>
      </c>
      <c r="L188" s="213">
        <f>SUM(L189:L196)</f>
        <v>0</v>
      </c>
      <c r="M188" s="227" t="s">
        <v>646</v>
      </c>
    </row>
    <row r="189" s="212" customFormat="1" ht="15" spans="1:13">
      <c r="A189" s="223"/>
      <c r="B189" s="223"/>
      <c r="C189" s="91">
        <f t="shared" ref="C189:C195" si="105">D190+1</f>
        <v>31</v>
      </c>
      <c r="D189" s="91">
        <f t="shared" ref="D189:D196" si="106">C189+E189-1</f>
        <v>31</v>
      </c>
      <c r="E189" s="216">
        <v>1</v>
      </c>
      <c r="F189" s="91" t="str">
        <f t="shared" ref="F189:F196" si="107">CONCATENATE(E189,"'h",K189)</f>
        <v>1'h0</v>
      </c>
      <c r="G189" s="219" t="s">
        <v>17</v>
      </c>
      <c r="H189" s="220" t="s">
        <v>18</v>
      </c>
      <c r="I189" s="220" t="s">
        <v>19</v>
      </c>
      <c r="J189" s="216">
        <v>0</v>
      </c>
      <c r="K189" s="91" t="str">
        <f t="shared" ref="K189:K194" si="108">UPPER(DEC2HEX((J189)))</f>
        <v>0</v>
      </c>
      <c r="L189" s="91">
        <f t="shared" ref="L189:L196" si="109">J189*(2^C189)</f>
        <v>0</v>
      </c>
      <c r="M189" s="228"/>
    </row>
    <row r="190" s="212" customFormat="1" ht="15" spans="1:13">
      <c r="A190" s="223"/>
      <c r="B190" s="223"/>
      <c r="C190" s="91">
        <f t="shared" si="105"/>
        <v>24</v>
      </c>
      <c r="D190" s="91">
        <f t="shared" si="106"/>
        <v>30</v>
      </c>
      <c r="E190" s="216">
        <v>7</v>
      </c>
      <c r="F190" s="91" t="str">
        <f t="shared" si="107"/>
        <v>7'h0</v>
      </c>
      <c r="G190" s="216" t="s">
        <v>20</v>
      </c>
      <c r="H190" s="220" t="s">
        <v>750</v>
      </c>
      <c r="I190" s="220" t="s">
        <v>648</v>
      </c>
      <c r="J190" s="216">
        <v>0</v>
      </c>
      <c r="K190" s="91" t="str">
        <f t="shared" si="108"/>
        <v>0</v>
      </c>
      <c r="L190" s="91">
        <f t="shared" si="109"/>
        <v>0</v>
      </c>
      <c r="M190" s="228"/>
    </row>
    <row r="191" s="212" customFormat="1" ht="15" spans="1:13">
      <c r="A191" s="223"/>
      <c r="B191" s="223"/>
      <c r="C191" s="91">
        <f t="shared" si="105"/>
        <v>23</v>
      </c>
      <c r="D191" s="91">
        <f t="shared" si="106"/>
        <v>23</v>
      </c>
      <c r="E191" s="216">
        <v>1</v>
      </c>
      <c r="F191" s="91" t="str">
        <f t="shared" si="107"/>
        <v>1'h0</v>
      </c>
      <c r="G191" s="216" t="s">
        <v>17</v>
      </c>
      <c r="H191" s="220" t="s">
        <v>18</v>
      </c>
      <c r="I191" s="220" t="s">
        <v>19</v>
      </c>
      <c r="J191" s="216">
        <v>0</v>
      </c>
      <c r="K191" s="91" t="str">
        <f t="shared" si="108"/>
        <v>0</v>
      </c>
      <c r="L191" s="91">
        <f t="shared" si="109"/>
        <v>0</v>
      </c>
      <c r="M191" s="228"/>
    </row>
    <row r="192" s="212" customFormat="1" ht="15" spans="1:13">
      <c r="A192" s="219"/>
      <c r="B192" s="219"/>
      <c r="C192" s="91">
        <f t="shared" si="105"/>
        <v>16</v>
      </c>
      <c r="D192" s="91">
        <f t="shared" si="106"/>
        <v>22</v>
      </c>
      <c r="E192" s="216">
        <v>7</v>
      </c>
      <c r="F192" s="91" t="str">
        <f t="shared" si="107"/>
        <v>7'h0</v>
      </c>
      <c r="G192" s="216" t="s">
        <v>20</v>
      </c>
      <c r="H192" s="220" t="s">
        <v>751</v>
      </c>
      <c r="I192" s="220" t="s">
        <v>648</v>
      </c>
      <c r="J192" s="216">
        <v>0</v>
      </c>
      <c r="K192" s="91" t="str">
        <f t="shared" si="108"/>
        <v>0</v>
      </c>
      <c r="L192" s="91">
        <f t="shared" si="109"/>
        <v>0</v>
      </c>
      <c r="M192" s="228"/>
    </row>
    <row r="193" s="212" customFormat="1" ht="15" spans="1:13">
      <c r="A193" s="219"/>
      <c r="B193" s="219"/>
      <c r="C193" s="91">
        <f t="shared" si="105"/>
        <v>15</v>
      </c>
      <c r="D193" s="91">
        <f t="shared" si="106"/>
        <v>15</v>
      </c>
      <c r="E193" s="216">
        <v>1</v>
      </c>
      <c r="F193" s="91" t="str">
        <f t="shared" si="107"/>
        <v>1'h0</v>
      </c>
      <c r="G193" s="219" t="s">
        <v>17</v>
      </c>
      <c r="H193" s="220" t="s">
        <v>18</v>
      </c>
      <c r="I193" s="220" t="s">
        <v>19</v>
      </c>
      <c r="J193" s="216">
        <v>0</v>
      </c>
      <c r="K193" s="91" t="str">
        <f t="shared" si="108"/>
        <v>0</v>
      </c>
      <c r="L193" s="91">
        <f t="shared" si="109"/>
        <v>0</v>
      </c>
      <c r="M193" s="228"/>
    </row>
    <row r="194" s="212" customFormat="1" ht="15" spans="1:13">
      <c r="A194" s="219"/>
      <c r="B194" s="219"/>
      <c r="C194" s="91">
        <f t="shared" si="105"/>
        <v>8</v>
      </c>
      <c r="D194" s="91">
        <f t="shared" si="106"/>
        <v>14</v>
      </c>
      <c r="E194" s="216">
        <v>7</v>
      </c>
      <c r="F194" s="91" t="str">
        <f t="shared" si="107"/>
        <v>7'h0</v>
      </c>
      <c r="G194" s="216" t="s">
        <v>20</v>
      </c>
      <c r="H194" s="220" t="s">
        <v>752</v>
      </c>
      <c r="I194" s="220" t="s">
        <v>648</v>
      </c>
      <c r="J194" s="216">
        <v>0</v>
      </c>
      <c r="K194" s="91" t="str">
        <f t="shared" si="108"/>
        <v>0</v>
      </c>
      <c r="L194" s="91">
        <f t="shared" si="109"/>
        <v>0</v>
      </c>
      <c r="M194" s="228"/>
    </row>
    <row r="195" s="212" customFormat="1" ht="15" spans="1:13">
      <c r="A195" s="219"/>
      <c r="B195" s="219"/>
      <c r="C195" s="91">
        <f t="shared" si="105"/>
        <v>7</v>
      </c>
      <c r="D195" s="91">
        <f t="shared" si="106"/>
        <v>7</v>
      </c>
      <c r="E195" s="216">
        <v>1</v>
      </c>
      <c r="F195" s="91" t="str">
        <f t="shared" si="107"/>
        <v>1'h0</v>
      </c>
      <c r="G195" s="216" t="s">
        <v>17</v>
      </c>
      <c r="H195" s="220" t="s">
        <v>18</v>
      </c>
      <c r="I195" s="220" t="s">
        <v>19</v>
      </c>
      <c r="J195" s="216">
        <v>0</v>
      </c>
      <c r="K195" s="91">
        <v>0</v>
      </c>
      <c r="L195" s="91">
        <f t="shared" si="109"/>
        <v>0</v>
      </c>
      <c r="M195" s="228"/>
    </row>
    <row r="196" s="212" customFormat="1" ht="15" spans="1:13">
      <c r="A196" s="219"/>
      <c r="B196" s="219"/>
      <c r="C196" s="91">
        <f>E188-32</f>
        <v>0</v>
      </c>
      <c r="D196" s="91">
        <f t="shared" si="106"/>
        <v>6</v>
      </c>
      <c r="E196" s="216">
        <v>7</v>
      </c>
      <c r="F196" s="91" t="str">
        <f t="shared" si="107"/>
        <v>7'h0</v>
      </c>
      <c r="G196" s="216" t="s">
        <v>20</v>
      </c>
      <c r="H196" s="220" t="s">
        <v>753</v>
      </c>
      <c r="I196" s="220" t="s">
        <v>648</v>
      </c>
      <c r="J196" s="216">
        <v>0</v>
      </c>
      <c r="K196" s="91">
        <v>0</v>
      </c>
      <c r="L196" s="91">
        <f t="shared" si="109"/>
        <v>0</v>
      </c>
      <c r="M196" s="229"/>
    </row>
    <row r="197" s="212" customFormat="1" ht="15" spans="1:13">
      <c r="A197" s="84" t="s">
        <v>637</v>
      </c>
      <c r="B197" s="84" t="s">
        <v>199</v>
      </c>
      <c r="C197" s="213"/>
      <c r="D197" s="213"/>
      <c r="E197" s="213">
        <f>SUM(E198:E205)</f>
        <v>32</v>
      </c>
      <c r="F197" s="221" t="str">
        <f>CONCATENATE("32'h",K197)</f>
        <v>32'h00000000</v>
      </c>
      <c r="G197" s="221"/>
      <c r="H197" s="222" t="s">
        <v>754</v>
      </c>
      <c r="I197" s="222"/>
      <c r="J197" s="213"/>
      <c r="K197" s="213" t="str">
        <f>UPPER(DEC2HEX(L197,8))</f>
        <v>00000000</v>
      </c>
      <c r="L197" s="213">
        <f>SUM(L198:L205)</f>
        <v>0</v>
      </c>
      <c r="M197" s="227" t="s">
        <v>646</v>
      </c>
    </row>
    <row r="198" s="212" customFormat="1" ht="15" spans="1:13">
      <c r="A198" s="223"/>
      <c r="B198" s="223"/>
      <c r="C198" s="91">
        <f t="shared" ref="C198:C204" si="110">D199+1</f>
        <v>31</v>
      </c>
      <c r="D198" s="91">
        <f t="shared" ref="D198:D205" si="111">C198+E198-1</f>
        <v>31</v>
      </c>
      <c r="E198" s="216">
        <v>1</v>
      </c>
      <c r="F198" s="91" t="str">
        <f t="shared" ref="F198:F205" si="112">CONCATENATE(E198,"'h",K198)</f>
        <v>1'h0</v>
      </c>
      <c r="G198" s="219" t="s">
        <v>17</v>
      </c>
      <c r="H198" s="220" t="s">
        <v>18</v>
      </c>
      <c r="I198" s="220" t="s">
        <v>19</v>
      </c>
      <c r="J198" s="216">
        <v>0</v>
      </c>
      <c r="K198" s="91" t="str">
        <f t="shared" ref="K198:K203" si="113">UPPER(DEC2HEX((J198)))</f>
        <v>0</v>
      </c>
      <c r="L198" s="91">
        <f t="shared" ref="L198:L205" si="114">J198*(2^C198)</f>
        <v>0</v>
      </c>
      <c r="M198" s="228"/>
    </row>
    <row r="199" s="212" customFormat="1" ht="15" spans="1:13">
      <c r="A199" s="223"/>
      <c r="B199" s="223"/>
      <c r="C199" s="91">
        <f t="shared" si="110"/>
        <v>24</v>
      </c>
      <c r="D199" s="91">
        <f t="shared" si="111"/>
        <v>30</v>
      </c>
      <c r="E199" s="216">
        <v>7</v>
      </c>
      <c r="F199" s="91" t="str">
        <f t="shared" si="112"/>
        <v>7'h0</v>
      </c>
      <c r="G199" s="216" t="s">
        <v>20</v>
      </c>
      <c r="H199" s="220" t="s">
        <v>755</v>
      </c>
      <c r="I199" s="220" t="s">
        <v>648</v>
      </c>
      <c r="J199" s="216">
        <v>0</v>
      </c>
      <c r="K199" s="91" t="str">
        <f t="shared" si="113"/>
        <v>0</v>
      </c>
      <c r="L199" s="91">
        <f t="shared" si="114"/>
        <v>0</v>
      </c>
      <c r="M199" s="228"/>
    </row>
    <row r="200" s="212" customFormat="1" ht="15" spans="1:13">
      <c r="A200" s="223"/>
      <c r="B200" s="223"/>
      <c r="C200" s="91">
        <f t="shared" si="110"/>
        <v>23</v>
      </c>
      <c r="D200" s="91">
        <f t="shared" si="111"/>
        <v>23</v>
      </c>
      <c r="E200" s="216">
        <v>1</v>
      </c>
      <c r="F200" s="91" t="str">
        <f t="shared" si="112"/>
        <v>1'h0</v>
      </c>
      <c r="G200" s="216" t="s">
        <v>17</v>
      </c>
      <c r="H200" s="220" t="s">
        <v>18</v>
      </c>
      <c r="I200" s="220" t="s">
        <v>19</v>
      </c>
      <c r="J200" s="216">
        <v>0</v>
      </c>
      <c r="K200" s="91" t="str">
        <f t="shared" si="113"/>
        <v>0</v>
      </c>
      <c r="L200" s="91">
        <f t="shared" si="114"/>
        <v>0</v>
      </c>
      <c r="M200" s="228"/>
    </row>
    <row r="201" s="212" customFormat="1" ht="15" spans="1:13">
      <c r="A201" s="219"/>
      <c r="B201" s="219"/>
      <c r="C201" s="91">
        <f t="shared" si="110"/>
        <v>16</v>
      </c>
      <c r="D201" s="91">
        <f t="shared" si="111"/>
        <v>22</v>
      </c>
      <c r="E201" s="216">
        <v>7</v>
      </c>
      <c r="F201" s="91" t="str">
        <f t="shared" si="112"/>
        <v>7'h0</v>
      </c>
      <c r="G201" s="216" t="s">
        <v>20</v>
      </c>
      <c r="H201" s="220" t="s">
        <v>756</v>
      </c>
      <c r="I201" s="220" t="s">
        <v>648</v>
      </c>
      <c r="J201" s="216">
        <v>0</v>
      </c>
      <c r="K201" s="91" t="str">
        <f t="shared" si="113"/>
        <v>0</v>
      </c>
      <c r="L201" s="91">
        <f t="shared" si="114"/>
        <v>0</v>
      </c>
      <c r="M201" s="228"/>
    </row>
    <row r="202" s="212" customFormat="1" ht="15" spans="1:13">
      <c r="A202" s="219"/>
      <c r="B202" s="219"/>
      <c r="C202" s="91">
        <f t="shared" si="110"/>
        <v>15</v>
      </c>
      <c r="D202" s="91">
        <f t="shared" si="111"/>
        <v>15</v>
      </c>
      <c r="E202" s="216">
        <v>1</v>
      </c>
      <c r="F202" s="91" t="str">
        <f t="shared" si="112"/>
        <v>1'h0</v>
      </c>
      <c r="G202" s="219" t="s">
        <v>17</v>
      </c>
      <c r="H202" s="220" t="s">
        <v>18</v>
      </c>
      <c r="I202" s="220" t="s">
        <v>19</v>
      </c>
      <c r="J202" s="216">
        <v>0</v>
      </c>
      <c r="K202" s="91" t="str">
        <f t="shared" si="113"/>
        <v>0</v>
      </c>
      <c r="L202" s="91">
        <f t="shared" si="114"/>
        <v>0</v>
      </c>
      <c r="M202" s="228"/>
    </row>
    <row r="203" s="212" customFormat="1" ht="15" spans="1:13">
      <c r="A203" s="219"/>
      <c r="B203" s="219"/>
      <c r="C203" s="91">
        <f t="shared" si="110"/>
        <v>8</v>
      </c>
      <c r="D203" s="91">
        <f t="shared" si="111"/>
        <v>14</v>
      </c>
      <c r="E203" s="216">
        <v>7</v>
      </c>
      <c r="F203" s="91" t="str">
        <f t="shared" si="112"/>
        <v>7'h0</v>
      </c>
      <c r="G203" s="216" t="s">
        <v>20</v>
      </c>
      <c r="H203" s="220" t="s">
        <v>757</v>
      </c>
      <c r="I203" s="220" t="s">
        <v>648</v>
      </c>
      <c r="J203" s="216">
        <v>0</v>
      </c>
      <c r="K203" s="91" t="str">
        <f t="shared" si="113"/>
        <v>0</v>
      </c>
      <c r="L203" s="91">
        <f t="shared" si="114"/>
        <v>0</v>
      </c>
      <c r="M203" s="228"/>
    </row>
    <row r="204" s="212" customFormat="1" ht="15" spans="1:13">
      <c r="A204" s="219"/>
      <c r="B204" s="219"/>
      <c r="C204" s="91">
        <f t="shared" si="110"/>
        <v>7</v>
      </c>
      <c r="D204" s="91">
        <f t="shared" si="111"/>
        <v>7</v>
      </c>
      <c r="E204" s="216">
        <v>1</v>
      </c>
      <c r="F204" s="91" t="str">
        <f t="shared" si="112"/>
        <v>1'h0</v>
      </c>
      <c r="G204" s="216" t="s">
        <v>17</v>
      </c>
      <c r="H204" s="220" t="s">
        <v>18</v>
      </c>
      <c r="I204" s="220" t="s">
        <v>19</v>
      </c>
      <c r="J204" s="216">
        <v>0</v>
      </c>
      <c r="K204" s="91">
        <v>0</v>
      </c>
      <c r="L204" s="91">
        <f t="shared" si="114"/>
        <v>0</v>
      </c>
      <c r="M204" s="228"/>
    </row>
    <row r="205" s="212" customFormat="1" ht="15" spans="1:13">
      <c r="A205" s="219"/>
      <c r="B205" s="219"/>
      <c r="C205" s="91">
        <f>E197-32</f>
        <v>0</v>
      </c>
      <c r="D205" s="91">
        <f t="shared" si="111"/>
        <v>6</v>
      </c>
      <c r="E205" s="216">
        <v>7</v>
      </c>
      <c r="F205" s="91" t="str">
        <f t="shared" si="112"/>
        <v>7'h0</v>
      </c>
      <c r="G205" s="216" t="s">
        <v>20</v>
      </c>
      <c r="H205" s="220" t="s">
        <v>758</v>
      </c>
      <c r="I205" s="220" t="s">
        <v>648</v>
      </c>
      <c r="J205" s="216">
        <v>0</v>
      </c>
      <c r="K205" s="91">
        <v>0</v>
      </c>
      <c r="L205" s="91">
        <f t="shared" si="114"/>
        <v>0</v>
      </c>
      <c r="M205" s="229"/>
    </row>
    <row r="206" s="212" customFormat="1" ht="15" spans="1:13">
      <c r="A206" s="84" t="s">
        <v>637</v>
      </c>
      <c r="B206" s="84" t="s">
        <v>206</v>
      </c>
      <c r="C206" s="213"/>
      <c r="D206" s="213"/>
      <c r="E206" s="213">
        <f>SUM(E207:E214)</f>
        <v>32</v>
      </c>
      <c r="F206" s="221" t="str">
        <f>CONCATENATE("32'h",K206)</f>
        <v>32'h00000000</v>
      </c>
      <c r="G206" s="221"/>
      <c r="H206" s="222" t="s">
        <v>759</v>
      </c>
      <c r="I206" s="222"/>
      <c r="J206" s="213"/>
      <c r="K206" s="213" t="str">
        <f>UPPER(DEC2HEX(L206,8))</f>
        <v>00000000</v>
      </c>
      <c r="L206" s="213">
        <f>SUM(L207:L214)</f>
        <v>0</v>
      </c>
      <c r="M206" s="227" t="s">
        <v>646</v>
      </c>
    </row>
    <row r="207" s="212" customFormat="1" ht="15" spans="1:13">
      <c r="A207" s="223"/>
      <c r="B207" s="223"/>
      <c r="C207" s="91">
        <f t="shared" ref="C207:C213" si="115">D208+1</f>
        <v>31</v>
      </c>
      <c r="D207" s="91">
        <f t="shared" ref="D207:D214" si="116">C207+E207-1</f>
        <v>31</v>
      </c>
      <c r="E207" s="216">
        <v>1</v>
      </c>
      <c r="F207" s="91" t="str">
        <f t="shared" ref="F207:F214" si="117">CONCATENATE(E207,"'h",K207)</f>
        <v>1'h0</v>
      </c>
      <c r="G207" s="219" t="s">
        <v>17</v>
      </c>
      <c r="H207" s="220" t="s">
        <v>18</v>
      </c>
      <c r="I207" s="220" t="s">
        <v>19</v>
      </c>
      <c r="J207" s="216">
        <v>0</v>
      </c>
      <c r="K207" s="91" t="str">
        <f t="shared" ref="K207:K212" si="118">UPPER(DEC2HEX((J207)))</f>
        <v>0</v>
      </c>
      <c r="L207" s="91">
        <f t="shared" ref="L207:L214" si="119">J207*(2^C207)</f>
        <v>0</v>
      </c>
      <c r="M207" s="228"/>
    </row>
    <row r="208" s="212" customFormat="1" ht="15" spans="1:13">
      <c r="A208" s="223"/>
      <c r="B208" s="223"/>
      <c r="C208" s="91">
        <f t="shared" si="115"/>
        <v>24</v>
      </c>
      <c r="D208" s="91">
        <f t="shared" si="116"/>
        <v>30</v>
      </c>
      <c r="E208" s="216">
        <v>7</v>
      </c>
      <c r="F208" s="91" t="str">
        <f t="shared" si="117"/>
        <v>7'h0</v>
      </c>
      <c r="G208" s="216" t="s">
        <v>20</v>
      </c>
      <c r="H208" s="220" t="s">
        <v>760</v>
      </c>
      <c r="I208" s="220" t="s">
        <v>648</v>
      </c>
      <c r="J208" s="216">
        <v>0</v>
      </c>
      <c r="K208" s="91" t="str">
        <f t="shared" si="118"/>
        <v>0</v>
      </c>
      <c r="L208" s="91">
        <f t="shared" si="119"/>
        <v>0</v>
      </c>
      <c r="M208" s="228"/>
    </row>
    <row r="209" s="212" customFormat="1" ht="15" spans="1:13">
      <c r="A209" s="223"/>
      <c r="B209" s="223"/>
      <c r="C209" s="91">
        <f t="shared" si="115"/>
        <v>23</v>
      </c>
      <c r="D209" s="91">
        <f t="shared" si="116"/>
        <v>23</v>
      </c>
      <c r="E209" s="216">
        <v>1</v>
      </c>
      <c r="F209" s="91" t="str">
        <f t="shared" si="117"/>
        <v>1'h0</v>
      </c>
      <c r="G209" s="216" t="s">
        <v>17</v>
      </c>
      <c r="H209" s="220" t="s">
        <v>18</v>
      </c>
      <c r="I209" s="220" t="s">
        <v>19</v>
      </c>
      <c r="J209" s="216">
        <v>0</v>
      </c>
      <c r="K209" s="91" t="str">
        <f t="shared" si="118"/>
        <v>0</v>
      </c>
      <c r="L209" s="91">
        <f t="shared" si="119"/>
        <v>0</v>
      </c>
      <c r="M209" s="228"/>
    </row>
    <row r="210" s="212" customFormat="1" ht="15" spans="1:13">
      <c r="A210" s="219"/>
      <c r="B210" s="219"/>
      <c r="C210" s="91">
        <f t="shared" si="115"/>
        <v>16</v>
      </c>
      <c r="D210" s="91">
        <f t="shared" si="116"/>
        <v>22</v>
      </c>
      <c r="E210" s="216">
        <v>7</v>
      </c>
      <c r="F210" s="91" t="str">
        <f t="shared" si="117"/>
        <v>7'h0</v>
      </c>
      <c r="G210" s="216" t="s">
        <v>20</v>
      </c>
      <c r="H210" s="220" t="s">
        <v>761</v>
      </c>
      <c r="I210" s="220" t="s">
        <v>648</v>
      </c>
      <c r="J210" s="216">
        <v>0</v>
      </c>
      <c r="K210" s="91" t="str">
        <f t="shared" si="118"/>
        <v>0</v>
      </c>
      <c r="L210" s="91">
        <f t="shared" si="119"/>
        <v>0</v>
      </c>
      <c r="M210" s="228"/>
    </row>
    <row r="211" s="212" customFormat="1" ht="15" spans="1:13">
      <c r="A211" s="219"/>
      <c r="B211" s="219"/>
      <c r="C211" s="91">
        <f t="shared" si="115"/>
        <v>15</v>
      </c>
      <c r="D211" s="91">
        <f t="shared" si="116"/>
        <v>15</v>
      </c>
      <c r="E211" s="216">
        <v>1</v>
      </c>
      <c r="F211" s="91" t="str">
        <f t="shared" si="117"/>
        <v>1'h0</v>
      </c>
      <c r="G211" s="219" t="s">
        <v>17</v>
      </c>
      <c r="H211" s="220" t="s">
        <v>18</v>
      </c>
      <c r="I211" s="220" t="s">
        <v>19</v>
      </c>
      <c r="J211" s="216">
        <v>0</v>
      </c>
      <c r="K211" s="91" t="str">
        <f t="shared" si="118"/>
        <v>0</v>
      </c>
      <c r="L211" s="91">
        <f t="shared" si="119"/>
        <v>0</v>
      </c>
      <c r="M211" s="228"/>
    </row>
    <row r="212" s="212" customFormat="1" ht="15" spans="1:13">
      <c r="A212" s="219"/>
      <c r="B212" s="219"/>
      <c r="C212" s="91">
        <f t="shared" si="115"/>
        <v>8</v>
      </c>
      <c r="D212" s="91">
        <f t="shared" si="116"/>
        <v>14</v>
      </c>
      <c r="E212" s="216">
        <v>7</v>
      </c>
      <c r="F212" s="91" t="str">
        <f t="shared" si="117"/>
        <v>7'h0</v>
      </c>
      <c r="G212" s="216" t="s">
        <v>20</v>
      </c>
      <c r="H212" s="220" t="s">
        <v>762</v>
      </c>
      <c r="I212" s="220" t="s">
        <v>648</v>
      </c>
      <c r="J212" s="216">
        <v>0</v>
      </c>
      <c r="K212" s="91" t="str">
        <f t="shared" si="118"/>
        <v>0</v>
      </c>
      <c r="L212" s="91">
        <f t="shared" si="119"/>
        <v>0</v>
      </c>
      <c r="M212" s="228"/>
    </row>
    <row r="213" s="212" customFormat="1" ht="15" spans="1:13">
      <c r="A213" s="219"/>
      <c r="B213" s="219"/>
      <c r="C213" s="91">
        <f t="shared" si="115"/>
        <v>7</v>
      </c>
      <c r="D213" s="91">
        <f t="shared" si="116"/>
        <v>7</v>
      </c>
      <c r="E213" s="216">
        <v>1</v>
      </c>
      <c r="F213" s="91" t="str">
        <f t="shared" si="117"/>
        <v>1'h0</v>
      </c>
      <c r="G213" s="216" t="s">
        <v>17</v>
      </c>
      <c r="H213" s="220" t="s">
        <v>18</v>
      </c>
      <c r="I213" s="220" t="s">
        <v>19</v>
      </c>
      <c r="J213" s="216">
        <v>0</v>
      </c>
      <c r="K213" s="91">
        <v>0</v>
      </c>
      <c r="L213" s="91">
        <f t="shared" si="119"/>
        <v>0</v>
      </c>
      <c r="M213" s="228"/>
    </row>
    <row r="214" s="212" customFormat="1" ht="15" spans="1:13">
      <c r="A214" s="219"/>
      <c r="B214" s="219"/>
      <c r="C214" s="91">
        <f>E206-32</f>
        <v>0</v>
      </c>
      <c r="D214" s="91">
        <f t="shared" si="116"/>
        <v>6</v>
      </c>
      <c r="E214" s="216">
        <v>7</v>
      </c>
      <c r="F214" s="91" t="str">
        <f t="shared" si="117"/>
        <v>7'h0</v>
      </c>
      <c r="G214" s="216" t="s">
        <v>20</v>
      </c>
      <c r="H214" s="220" t="s">
        <v>763</v>
      </c>
      <c r="I214" s="220" t="s">
        <v>648</v>
      </c>
      <c r="J214" s="216">
        <v>0</v>
      </c>
      <c r="K214" s="91">
        <v>0</v>
      </c>
      <c r="L214" s="91">
        <f t="shared" si="119"/>
        <v>0</v>
      </c>
      <c r="M214" s="229"/>
    </row>
    <row r="215" s="212" customFormat="1" ht="15" spans="1:13">
      <c r="A215" s="84" t="s">
        <v>637</v>
      </c>
      <c r="B215" s="84" t="s">
        <v>212</v>
      </c>
      <c r="C215" s="213"/>
      <c r="D215" s="213"/>
      <c r="E215" s="213">
        <f>SUM(E216:E223)</f>
        <v>32</v>
      </c>
      <c r="F215" s="221" t="str">
        <f>CONCATENATE("32'h",K215)</f>
        <v>32'h00000000</v>
      </c>
      <c r="G215" s="221"/>
      <c r="H215" s="222" t="s">
        <v>764</v>
      </c>
      <c r="I215" s="222"/>
      <c r="J215" s="213"/>
      <c r="K215" s="213" t="str">
        <f>UPPER(DEC2HEX(L215,8))</f>
        <v>00000000</v>
      </c>
      <c r="L215" s="213">
        <f>SUM(L216:L223)</f>
        <v>0</v>
      </c>
      <c r="M215" s="227" t="s">
        <v>646</v>
      </c>
    </row>
    <row r="216" s="212" customFormat="1" ht="15" spans="1:13">
      <c r="A216" s="223"/>
      <c r="B216" s="223"/>
      <c r="C216" s="91">
        <f t="shared" ref="C216:C222" si="120">D217+1</f>
        <v>31</v>
      </c>
      <c r="D216" s="91">
        <f t="shared" ref="D216:D223" si="121">C216+E216-1</f>
        <v>31</v>
      </c>
      <c r="E216" s="216">
        <v>1</v>
      </c>
      <c r="F216" s="91" t="str">
        <f t="shared" ref="F216:F223" si="122">CONCATENATE(E216,"'h",K216)</f>
        <v>1'h0</v>
      </c>
      <c r="G216" s="219" t="s">
        <v>17</v>
      </c>
      <c r="H216" s="220" t="s">
        <v>18</v>
      </c>
      <c r="I216" s="220" t="s">
        <v>19</v>
      </c>
      <c r="J216" s="216">
        <v>0</v>
      </c>
      <c r="K216" s="91" t="str">
        <f t="shared" ref="K216:K221" si="123">UPPER(DEC2HEX((J216)))</f>
        <v>0</v>
      </c>
      <c r="L216" s="91">
        <f t="shared" ref="L216:L223" si="124">J216*(2^C216)</f>
        <v>0</v>
      </c>
      <c r="M216" s="228"/>
    </row>
    <row r="217" s="212" customFormat="1" ht="15" spans="1:13">
      <c r="A217" s="223"/>
      <c r="B217" s="223"/>
      <c r="C217" s="91">
        <f t="shared" si="120"/>
        <v>24</v>
      </c>
      <c r="D217" s="91">
        <f t="shared" si="121"/>
        <v>30</v>
      </c>
      <c r="E217" s="216">
        <v>7</v>
      </c>
      <c r="F217" s="91" t="str">
        <f t="shared" si="122"/>
        <v>7'h0</v>
      </c>
      <c r="G217" s="216" t="s">
        <v>20</v>
      </c>
      <c r="H217" s="220" t="s">
        <v>765</v>
      </c>
      <c r="I217" s="220" t="s">
        <v>648</v>
      </c>
      <c r="J217" s="216">
        <v>0</v>
      </c>
      <c r="K217" s="91" t="str">
        <f t="shared" si="123"/>
        <v>0</v>
      </c>
      <c r="L217" s="91">
        <f t="shared" si="124"/>
        <v>0</v>
      </c>
      <c r="M217" s="228"/>
    </row>
    <row r="218" s="212" customFormat="1" ht="15" spans="1:13">
      <c r="A218" s="223"/>
      <c r="B218" s="223"/>
      <c r="C218" s="91">
        <f t="shared" si="120"/>
        <v>23</v>
      </c>
      <c r="D218" s="91">
        <f t="shared" si="121"/>
        <v>23</v>
      </c>
      <c r="E218" s="216">
        <v>1</v>
      </c>
      <c r="F218" s="91" t="str">
        <f t="shared" si="122"/>
        <v>1'h0</v>
      </c>
      <c r="G218" s="216" t="s">
        <v>17</v>
      </c>
      <c r="H218" s="220" t="s">
        <v>18</v>
      </c>
      <c r="I218" s="220" t="s">
        <v>19</v>
      </c>
      <c r="J218" s="216">
        <v>0</v>
      </c>
      <c r="K218" s="91" t="str">
        <f t="shared" si="123"/>
        <v>0</v>
      </c>
      <c r="L218" s="91">
        <f t="shared" si="124"/>
        <v>0</v>
      </c>
      <c r="M218" s="228"/>
    </row>
    <row r="219" s="212" customFormat="1" ht="15" spans="1:13">
      <c r="A219" s="219"/>
      <c r="B219" s="219"/>
      <c r="C219" s="91">
        <f t="shared" si="120"/>
        <v>16</v>
      </c>
      <c r="D219" s="91">
        <f t="shared" si="121"/>
        <v>22</v>
      </c>
      <c r="E219" s="216">
        <v>7</v>
      </c>
      <c r="F219" s="91" t="str">
        <f t="shared" si="122"/>
        <v>7'h0</v>
      </c>
      <c r="G219" s="216" t="s">
        <v>20</v>
      </c>
      <c r="H219" s="220" t="s">
        <v>766</v>
      </c>
      <c r="I219" s="220" t="s">
        <v>648</v>
      </c>
      <c r="J219" s="216">
        <v>0</v>
      </c>
      <c r="K219" s="91" t="str">
        <f t="shared" si="123"/>
        <v>0</v>
      </c>
      <c r="L219" s="91">
        <f t="shared" si="124"/>
        <v>0</v>
      </c>
      <c r="M219" s="228"/>
    </row>
    <row r="220" s="212" customFormat="1" ht="15" spans="1:13">
      <c r="A220" s="219"/>
      <c r="B220" s="219"/>
      <c r="C220" s="91">
        <f t="shared" si="120"/>
        <v>15</v>
      </c>
      <c r="D220" s="91">
        <f t="shared" si="121"/>
        <v>15</v>
      </c>
      <c r="E220" s="216">
        <v>1</v>
      </c>
      <c r="F220" s="91" t="str">
        <f t="shared" si="122"/>
        <v>1'h0</v>
      </c>
      <c r="G220" s="219" t="s">
        <v>17</v>
      </c>
      <c r="H220" s="220" t="s">
        <v>18</v>
      </c>
      <c r="I220" s="220" t="s">
        <v>19</v>
      </c>
      <c r="J220" s="216">
        <v>0</v>
      </c>
      <c r="K220" s="91" t="str">
        <f t="shared" si="123"/>
        <v>0</v>
      </c>
      <c r="L220" s="91">
        <f t="shared" si="124"/>
        <v>0</v>
      </c>
      <c r="M220" s="228"/>
    </row>
    <row r="221" s="212" customFormat="1" ht="15" spans="1:13">
      <c r="A221" s="219"/>
      <c r="B221" s="219"/>
      <c r="C221" s="91">
        <f t="shared" si="120"/>
        <v>8</v>
      </c>
      <c r="D221" s="91">
        <f t="shared" si="121"/>
        <v>14</v>
      </c>
      <c r="E221" s="216">
        <v>7</v>
      </c>
      <c r="F221" s="91" t="str">
        <f t="shared" si="122"/>
        <v>7'h0</v>
      </c>
      <c r="G221" s="216" t="s">
        <v>20</v>
      </c>
      <c r="H221" s="220" t="s">
        <v>767</v>
      </c>
      <c r="I221" s="220" t="s">
        <v>648</v>
      </c>
      <c r="J221" s="216">
        <v>0</v>
      </c>
      <c r="K221" s="91" t="str">
        <f t="shared" si="123"/>
        <v>0</v>
      </c>
      <c r="L221" s="91">
        <f t="shared" si="124"/>
        <v>0</v>
      </c>
      <c r="M221" s="228"/>
    </row>
    <row r="222" s="212" customFormat="1" ht="15" spans="1:13">
      <c r="A222" s="219"/>
      <c r="B222" s="219"/>
      <c r="C222" s="91">
        <f t="shared" si="120"/>
        <v>7</v>
      </c>
      <c r="D222" s="91">
        <f t="shared" si="121"/>
        <v>7</v>
      </c>
      <c r="E222" s="216">
        <v>1</v>
      </c>
      <c r="F222" s="91" t="str">
        <f t="shared" si="122"/>
        <v>1'h0</v>
      </c>
      <c r="G222" s="216" t="s">
        <v>17</v>
      </c>
      <c r="H222" s="220" t="s">
        <v>18</v>
      </c>
      <c r="I222" s="220" t="s">
        <v>19</v>
      </c>
      <c r="J222" s="216">
        <v>0</v>
      </c>
      <c r="K222" s="91">
        <v>0</v>
      </c>
      <c r="L222" s="91">
        <f t="shared" si="124"/>
        <v>0</v>
      </c>
      <c r="M222" s="228"/>
    </row>
    <row r="223" s="212" customFormat="1" ht="15" spans="1:13">
      <c r="A223" s="219"/>
      <c r="B223" s="219"/>
      <c r="C223" s="91">
        <f>E215-32</f>
        <v>0</v>
      </c>
      <c r="D223" s="91">
        <f t="shared" si="121"/>
        <v>6</v>
      </c>
      <c r="E223" s="216">
        <v>7</v>
      </c>
      <c r="F223" s="91" t="str">
        <f t="shared" si="122"/>
        <v>7'h0</v>
      </c>
      <c r="G223" s="216" t="s">
        <v>20</v>
      </c>
      <c r="H223" s="220" t="s">
        <v>768</v>
      </c>
      <c r="I223" s="220" t="s">
        <v>648</v>
      </c>
      <c r="J223" s="216">
        <v>0</v>
      </c>
      <c r="K223" s="91">
        <v>0</v>
      </c>
      <c r="L223" s="91">
        <f t="shared" si="124"/>
        <v>0</v>
      </c>
      <c r="M223" s="229"/>
    </row>
    <row r="224" s="212" customFormat="1" ht="15" spans="1:13">
      <c r="A224" s="84" t="s">
        <v>637</v>
      </c>
      <c r="B224" s="84" t="s">
        <v>218</v>
      </c>
      <c r="C224" s="213"/>
      <c r="D224" s="213"/>
      <c r="E224" s="213">
        <f>SUM(E225:E232)</f>
        <v>32</v>
      </c>
      <c r="F224" s="221" t="str">
        <f>CONCATENATE("32'h",K224)</f>
        <v>32'h00000000</v>
      </c>
      <c r="G224" s="221"/>
      <c r="H224" s="222" t="s">
        <v>769</v>
      </c>
      <c r="I224" s="222"/>
      <c r="J224" s="213"/>
      <c r="K224" s="213" t="str">
        <f>UPPER(DEC2HEX(L224,8))</f>
        <v>00000000</v>
      </c>
      <c r="L224" s="213">
        <f>SUM(L225:L232)</f>
        <v>0</v>
      </c>
      <c r="M224" s="227" t="s">
        <v>646</v>
      </c>
    </row>
    <row r="225" s="212" customFormat="1" ht="15" spans="1:13">
      <c r="A225" s="223"/>
      <c r="B225" s="223"/>
      <c r="C225" s="91">
        <f t="shared" ref="C225:C231" si="125">D226+1</f>
        <v>31</v>
      </c>
      <c r="D225" s="91">
        <f t="shared" ref="D225:D232" si="126">C225+E225-1</f>
        <v>31</v>
      </c>
      <c r="E225" s="216">
        <v>1</v>
      </c>
      <c r="F225" s="91" t="str">
        <f t="shared" ref="F225:F232" si="127">CONCATENATE(E225,"'h",K225)</f>
        <v>1'h0</v>
      </c>
      <c r="G225" s="219" t="s">
        <v>17</v>
      </c>
      <c r="H225" s="220" t="s">
        <v>18</v>
      </c>
      <c r="I225" s="220" t="s">
        <v>19</v>
      </c>
      <c r="J225" s="216">
        <v>0</v>
      </c>
      <c r="K225" s="91" t="str">
        <f t="shared" ref="K225:K230" si="128">UPPER(DEC2HEX((J225)))</f>
        <v>0</v>
      </c>
      <c r="L225" s="91">
        <f t="shared" ref="L225:L232" si="129">J225*(2^C225)</f>
        <v>0</v>
      </c>
      <c r="M225" s="228"/>
    </row>
    <row r="226" s="212" customFormat="1" ht="15" spans="1:13">
      <c r="A226" s="223"/>
      <c r="B226" s="223"/>
      <c r="C226" s="91">
        <f t="shared" si="125"/>
        <v>24</v>
      </c>
      <c r="D226" s="91">
        <f t="shared" si="126"/>
        <v>30</v>
      </c>
      <c r="E226" s="216">
        <v>7</v>
      </c>
      <c r="F226" s="91" t="str">
        <f t="shared" si="127"/>
        <v>7'h0</v>
      </c>
      <c r="G226" s="216" t="s">
        <v>20</v>
      </c>
      <c r="H226" s="220" t="s">
        <v>770</v>
      </c>
      <c r="I226" s="220" t="s">
        <v>648</v>
      </c>
      <c r="J226" s="216">
        <v>0</v>
      </c>
      <c r="K226" s="91" t="str">
        <f t="shared" si="128"/>
        <v>0</v>
      </c>
      <c r="L226" s="91">
        <f t="shared" si="129"/>
        <v>0</v>
      </c>
      <c r="M226" s="228"/>
    </row>
    <row r="227" s="212" customFormat="1" ht="15" spans="1:13">
      <c r="A227" s="223"/>
      <c r="B227" s="223"/>
      <c r="C227" s="91">
        <f t="shared" si="125"/>
        <v>23</v>
      </c>
      <c r="D227" s="91">
        <f t="shared" si="126"/>
        <v>23</v>
      </c>
      <c r="E227" s="216">
        <v>1</v>
      </c>
      <c r="F227" s="91" t="str">
        <f t="shared" si="127"/>
        <v>1'h0</v>
      </c>
      <c r="G227" s="216" t="s">
        <v>17</v>
      </c>
      <c r="H227" s="220" t="s">
        <v>18</v>
      </c>
      <c r="I227" s="220" t="s">
        <v>19</v>
      </c>
      <c r="J227" s="216">
        <v>0</v>
      </c>
      <c r="K227" s="91" t="str">
        <f t="shared" si="128"/>
        <v>0</v>
      </c>
      <c r="L227" s="91">
        <f t="shared" si="129"/>
        <v>0</v>
      </c>
      <c r="M227" s="228"/>
    </row>
    <row r="228" s="212" customFormat="1" ht="15" spans="1:13">
      <c r="A228" s="219"/>
      <c r="B228" s="219"/>
      <c r="C228" s="91">
        <f t="shared" si="125"/>
        <v>16</v>
      </c>
      <c r="D228" s="91">
        <f t="shared" si="126"/>
        <v>22</v>
      </c>
      <c r="E228" s="216">
        <v>7</v>
      </c>
      <c r="F228" s="91" t="str">
        <f t="shared" si="127"/>
        <v>7'h0</v>
      </c>
      <c r="G228" s="216" t="s">
        <v>20</v>
      </c>
      <c r="H228" s="220" t="s">
        <v>771</v>
      </c>
      <c r="I228" s="220" t="s">
        <v>648</v>
      </c>
      <c r="J228" s="216">
        <v>0</v>
      </c>
      <c r="K228" s="91" t="str">
        <f t="shared" si="128"/>
        <v>0</v>
      </c>
      <c r="L228" s="91">
        <f t="shared" si="129"/>
        <v>0</v>
      </c>
      <c r="M228" s="228"/>
    </row>
    <row r="229" s="212" customFormat="1" ht="15" spans="1:13">
      <c r="A229" s="219"/>
      <c r="B229" s="219"/>
      <c r="C229" s="91">
        <f t="shared" si="125"/>
        <v>15</v>
      </c>
      <c r="D229" s="91">
        <f t="shared" si="126"/>
        <v>15</v>
      </c>
      <c r="E229" s="216">
        <v>1</v>
      </c>
      <c r="F229" s="91" t="str">
        <f t="shared" si="127"/>
        <v>1'h0</v>
      </c>
      <c r="G229" s="219" t="s">
        <v>17</v>
      </c>
      <c r="H229" s="220" t="s">
        <v>18</v>
      </c>
      <c r="I229" s="220" t="s">
        <v>19</v>
      </c>
      <c r="J229" s="216">
        <v>0</v>
      </c>
      <c r="K229" s="91" t="str">
        <f t="shared" si="128"/>
        <v>0</v>
      </c>
      <c r="L229" s="91">
        <f t="shared" si="129"/>
        <v>0</v>
      </c>
      <c r="M229" s="228"/>
    </row>
    <row r="230" s="212" customFormat="1" ht="15" spans="1:13">
      <c r="A230" s="219"/>
      <c r="B230" s="219"/>
      <c r="C230" s="91">
        <f t="shared" si="125"/>
        <v>8</v>
      </c>
      <c r="D230" s="91">
        <f t="shared" si="126"/>
        <v>14</v>
      </c>
      <c r="E230" s="216">
        <v>7</v>
      </c>
      <c r="F230" s="91" t="str">
        <f t="shared" si="127"/>
        <v>7'h0</v>
      </c>
      <c r="G230" s="216" t="s">
        <v>20</v>
      </c>
      <c r="H230" s="220" t="s">
        <v>772</v>
      </c>
      <c r="I230" s="220" t="s">
        <v>648</v>
      </c>
      <c r="J230" s="216">
        <v>0</v>
      </c>
      <c r="K230" s="91" t="str">
        <f t="shared" si="128"/>
        <v>0</v>
      </c>
      <c r="L230" s="91">
        <f t="shared" si="129"/>
        <v>0</v>
      </c>
      <c r="M230" s="228"/>
    </row>
    <row r="231" s="212" customFormat="1" ht="15" spans="1:13">
      <c r="A231" s="219"/>
      <c r="B231" s="219"/>
      <c r="C231" s="91">
        <f t="shared" si="125"/>
        <v>7</v>
      </c>
      <c r="D231" s="91">
        <f t="shared" si="126"/>
        <v>7</v>
      </c>
      <c r="E231" s="216">
        <v>1</v>
      </c>
      <c r="F231" s="91" t="str">
        <f t="shared" si="127"/>
        <v>1'h0</v>
      </c>
      <c r="G231" s="216" t="s">
        <v>17</v>
      </c>
      <c r="H231" s="220" t="s">
        <v>18</v>
      </c>
      <c r="I231" s="220" t="s">
        <v>19</v>
      </c>
      <c r="J231" s="216">
        <v>0</v>
      </c>
      <c r="K231" s="91">
        <v>0</v>
      </c>
      <c r="L231" s="91">
        <f t="shared" si="129"/>
        <v>0</v>
      </c>
      <c r="M231" s="228"/>
    </row>
    <row r="232" s="212" customFormat="1" ht="15" spans="1:13">
      <c r="A232" s="219"/>
      <c r="B232" s="219"/>
      <c r="C232" s="91">
        <f>E224-32</f>
        <v>0</v>
      </c>
      <c r="D232" s="91">
        <f t="shared" si="126"/>
        <v>6</v>
      </c>
      <c r="E232" s="216">
        <v>7</v>
      </c>
      <c r="F232" s="91" t="str">
        <f t="shared" si="127"/>
        <v>7'h0</v>
      </c>
      <c r="G232" s="216" t="s">
        <v>20</v>
      </c>
      <c r="H232" s="220" t="s">
        <v>773</v>
      </c>
      <c r="I232" s="220" t="s">
        <v>648</v>
      </c>
      <c r="J232" s="216">
        <v>0</v>
      </c>
      <c r="K232" s="91">
        <v>0</v>
      </c>
      <c r="L232" s="91">
        <f t="shared" si="129"/>
        <v>0</v>
      </c>
      <c r="M232" s="229"/>
    </row>
    <row r="233" s="212" customFormat="1" ht="15" spans="1:13">
      <c r="A233" s="84" t="s">
        <v>637</v>
      </c>
      <c r="B233" s="84" t="s">
        <v>224</v>
      </c>
      <c r="C233" s="213"/>
      <c r="D233" s="213"/>
      <c r="E233" s="213">
        <f>SUM(E234:E241)</f>
        <v>32</v>
      </c>
      <c r="F233" s="221" t="str">
        <f>CONCATENATE("32'h",K233)</f>
        <v>32'h00000000</v>
      </c>
      <c r="G233" s="221"/>
      <c r="H233" s="222" t="s">
        <v>774</v>
      </c>
      <c r="I233" s="222"/>
      <c r="J233" s="213"/>
      <c r="K233" s="213" t="str">
        <f>UPPER(DEC2HEX(L233,8))</f>
        <v>00000000</v>
      </c>
      <c r="L233" s="213">
        <f>SUM(L234:L241)</f>
        <v>0</v>
      </c>
      <c r="M233" s="227" t="s">
        <v>646</v>
      </c>
    </row>
    <row r="234" s="212" customFormat="1" ht="15" spans="1:13">
      <c r="A234" s="223"/>
      <c r="B234" s="223"/>
      <c r="C234" s="91">
        <f t="shared" ref="C234:C240" si="130">D235+1</f>
        <v>31</v>
      </c>
      <c r="D234" s="91">
        <f t="shared" ref="D234:D241" si="131">C234+E234-1</f>
        <v>31</v>
      </c>
      <c r="E234" s="216">
        <v>1</v>
      </c>
      <c r="F234" s="91" t="str">
        <f t="shared" ref="F234:F241" si="132">CONCATENATE(E234,"'h",K234)</f>
        <v>1'h0</v>
      </c>
      <c r="G234" s="219" t="s">
        <v>17</v>
      </c>
      <c r="H234" s="220" t="s">
        <v>18</v>
      </c>
      <c r="I234" s="220" t="s">
        <v>19</v>
      </c>
      <c r="J234" s="216">
        <v>0</v>
      </c>
      <c r="K234" s="91" t="str">
        <f t="shared" ref="K234:K239" si="133">UPPER(DEC2HEX((J234)))</f>
        <v>0</v>
      </c>
      <c r="L234" s="91">
        <f t="shared" ref="L234:L241" si="134">J234*(2^C234)</f>
        <v>0</v>
      </c>
      <c r="M234" s="228"/>
    </row>
    <row r="235" s="212" customFormat="1" ht="15" spans="1:13">
      <c r="A235" s="223"/>
      <c r="B235" s="223"/>
      <c r="C235" s="91">
        <f t="shared" si="130"/>
        <v>24</v>
      </c>
      <c r="D235" s="91">
        <f t="shared" si="131"/>
        <v>30</v>
      </c>
      <c r="E235" s="216">
        <v>7</v>
      </c>
      <c r="F235" s="91" t="str">
        <f t="shared" si="132"/>
        <v>7'h0</v>
      </c>
      <c r="G235" s="216" t="s">
        <v>20</v>
      </c>
      <c r="H235" s="220" t="s">
        <v>775</v>
      </c>
      <c r="I235" s="220" t="s">
        <v>648</v>
      </c>
      <c r="J235" s="216">
        <v>0</v>
      </c>
      <c r="K235" s="91" t="str">
        <f t="shared" si="133"/>
        <v>0</v>
      </c>
      <c r="L235" s="91">
        <f t="shared" si="134"/>
        <v>0</v>
      </c>
      <c r="M235" s="228"/>
    </row>
    <row r="236" s="212" customFormat="1" ht="15" spans="1:13">
      <c r="A236" s="223"/>
      <c r="B236" s="223"/>
      <c r="C236" s="91">
        <f t="shared" si="130"/>
        <v>23</v>
      </c>
      <c r="D236" s="91">
        <f t="shared" si="131"/>
        <v>23</v>
      </c>
      <c r="E236" s="216">
        <v>1</v>
      </c>
      <c r="F236" s="91" t="str">
        <f t="shared" si="132"/>
        <v>1'h0</v>
      </c>
      <c r="G236" s="216" t="s">
        <v>17</v>
      </c>
      <c r="H236" s="220" t="s">
        <v>18</v>
      </c>
      <c r="I236" s="220" t="s">
        <v>19</v>
      </c>
      <c r="J236" s="216">
        <v>0</v>
      </c>
      <c r="K236" s="91" t="str">
        <f t="shared" si="133"/>
        <v>0</v>
      </c>
      <c r="L236" s="91">
        <f t="shared" si="134"/>
        <v>0</v>
      </c>
      <c r="M236" s="228"/>
    </row>
    <row r="237" s="212" customFormat="1" ht="15" spans="1:13">
      <c r="A237" s="219"/>
      <c r="B237" s="219"/>
      <c r="C237" s="91">
        <f t="shared" si="130"/>
        <v>16</v>
      </c>
      <c r="D237" s="91">
        <f t="shared" si="131"/>
        <v>22</v>
      </c>
      <c r="E237" s="216">
        <v>7</v>
      </c>
      <c r="F237" s="91" t="str">
        <f t="shared" si="132"/>
        <v>7'h0</v>
      </c>
      <c r="G237" s="216" t="s">
        <v>20</v>
      </c>
      <c r="H237" s="220" t="s">
        <v>776</v>
      </c>
      <c r="I237" s="220" t="s">
        <v>648</v>
      </c>
      <c r="J237" s="216">
        <v>0</v>
      </c>
      <c r="K237" s="91" t="str">
        <f t="shared" si="133"/>
        <v>0</v>
      </c>
      <c r="L237" s="91">
        <f t="shared" si="134"/>
        <v>0</v>
      </c>
      <c r="M237" s="228"/>
    </row>
    <row r="238" s="212" customFormat="1" ht="15" spans="1:13">
      <c r="A238" s="219"/>
      <c r="B238" s="219"/>
      <c r="C238" s="91">
        <f t="shared" si="130"/>
        <v>15</v>
      </c>
      <c r="D238" s="91">
        <f t="shared" si="131"/>
        <v>15</v>
      </c>
      <c r="E238" s="216">
        <v>1</v>
      </c>
      <c r="F238" s="91" t="str">
        <f t="shared" si="132"/>
        <v>1'h0</v>
      </c>
      <c r="G238" s="219" t="s">
        <v>17</v>
      </c>
      <c r="H238" s="220" t="s">
        <v>18</v>
      </c>
      <c r="I238" s="220" t="s">
        <v>19</v>
      </c>
      <c r="J238" s="216">
        <v>0</v>
      </c>
      <c r="K238" s="91" t="str">
        <f t="shared" si="133"/>
        <v>0</v>
      </c>
      <c r="L238" s="91">
        <f t="shared" si="134"/>
        <v>0</v>
      </c>
      <c r="M238" s="228"/>
    </row>
    <row r="239" s="212" customFormat="1" ht="15" spans="1:13">
      <c r="A239" s="219"/>
      <c r="B239" s="219"/>
      <c r="C239" s="91">
        <f t="shared" si="130"/>
        <v>8</v>
      </c>
      <c r="D239" s="91">
        <f t="shared" si="131"/>
        <v>14</v>
      </c>
      <c r="E239" s="216">
        <v>7</v>
      </c>
      <c r="F239" s="91" t="str">
        <f t="shared" si="132"/>
        <v>7'h0</v>
      </c>
      <c r="G239" s="216" t="s">
        <v>20</v>
      </c>
      <c r="H239" s="220" t="s">
        <v>777</v>
      </c>
      <c r="I239" s="220" t="s">
        <v>648</v>
      </c>
      <c r="J239" s="216">
        <v>0</v>
      </c>
      <c r="K239" s="91" t="str">
        <f t="shared" si="133"/>
        <v>0</v>
      </c>
      <c r="L239" s="91">
        <f t="shared" si="134"/>
        <v>0</v>
      </c>
      <c r="M239" s="228"/>
    </row>
    <row r="240" s="212" customFormat="1" ht="15" spans="1:13">
      <c r="A240" s="219"/>
      <c r="B240" s="219"/>
      <c r="C240" s="91">
        <f t="shared" si="130"/>
        <v>7</v>
      </c>
      <c r="D240" s="91">
        <f t="shared" si="131"/>
        <v>7</v>
      </c>
      <c r="E240" s="216">
        <v>1</v>
      </c>
      <c r="F240" s="91" t="str">
        <f t="shared" si="132"/>
        <v>1'h0</v>
      </c>
      <c r="G240" s="216" t="s">
        <v>17</v>
      </c>
      <c r="H240" s="220" t="s">
        <v>18</v>
      </c>
      <c r="I240" s="220" t="s">
        <v>19</v>
      </c>
      <c r="J240" s="216">
        <v>0</v>
      </c>
      <c r="K240" s="91">
        <v>0</v>
      </c>
      <c r="L240" s="91">
        <f t="shared" si="134"/>
        <v>0</v>
      </c>
      <c r="M240" s="228"/>
    </row>
    <row r="241" s="212" customFormat="1" ht="15" spans="1:13">
      <c r="A241" s="219"/>
      <c r="B241" s="219"/>
      <c r="C241" s="91">
        <f>E233-32</f>
        <v>0</v>
      </c>
      <c r="D241" s="91">
        <f t="shared" si="131"/>
        <v>6</v>
      </c>
      <c r="E241" s="216">
        <v>7</v>
      </c>
      <c r="F241" s="91" t="str">
        <f t="shared" si="132"/>
        <v>7'h0</v>
      </c>
      <c r="G241" s="216" t="s">
        <v>20</v>
      </c>
      <c r="H241" s="220" t="s">
        <v>778</v>
      </c>
      <c r="I241" s="220" t="s">
        <v>648</v>
      </c>
      <c r="J241" s="216">
        <v>0</v>
      </c>
      <c r="K241" s="91">
        <v>0</v>
      </c>
      <c r="L241" s="91">
        <f t="shared" si="134"/>
        <v>0</v>
      </c>
      <c r="M241" s="229"/>
    </row>
  </sheetData>
  <mergeCells count="26">
    <mergeCell ref="M8:M16"/>
    <mergeCell ref="M17:M25"/>
    <mergeCell ref="M26:M34"/>
    <mergeCell ref="M35:M43"/>
    <mergeCell ref="M44:M52"/>
    <mergeCell ref="M53:M61"/>
    <mergeCell ref="M62:M70"/>
    <mergeCell ref="M71:M79"/>
    <mergeCell ref="M80:M88"/>
    <mergeCell ref="M89:M97"/>
    <mergeCell ref="M98:M106"/>
    <mergeCell ref="M107:M115"/>
    <mergeCell ref="M116:M124"/>
    <mergeCell ref="M125:M133"/>
    <mergeCell ref="M134:M142"/>
    <mergeCell ref="M143:M151"/>
    <mergeCell ref="M152:M160"/>
    <mergeCell ref="M161:M169"/>
    <mergeCell ref="M170:M178"/>
    <mergeCell ref="M179:M187"/>
    <mergeCell ref="M188:M196"/>
    <mergeCell ref="M197:M205"/>
    <mergeCell ref="M206:M214"/>
    <mergeCell ref="M215:M223"/>
    <mergeCell ref="M224:M232"/>
    <mergeCell ref="M233:M241"/>
  </mergeCells>
  <conditionalFormatting sqref="H1">
    <cfRule type="duplicateValues" dxfId="0" priority="744"/>
    <cfRule type="duplicateValues" dxfId="0" priority="743"/>
    <cfRule type="duplicateValues" dxfId="0" priority="742"/>
    <cfRule type="duplicateValues" dxfId="0" priority="741"/>
  </conditionalFormatting>
  <conditionalFormatting sqref="H3">
    <cfRule type="duplicateValues" dxfId="0" priority="740"/>
    <cfRule type="duplicateValues" dxfId="0" priority="739"/>
    <cfRule type="duplicateValues" dxfId="0" priority="738"/>
    <cfRule type="duplicateValues" dxfId="0" priority="737"/>
  </conditionalFormatting>
  <conditionalFormatting sqref="H8">
    <cfRule type="duplicateValues" dxfId="0" priority="736"/>
    <cfRule type="duplicateValues" dxfId="0" priority="735"/>
    <cfRule type="duplicateValues" dxfId="0" priority="734"/>
    <cfRule type="duplicateValues" dxfId="0" priority="733"/>
  </conditionalFormatting>
  <conditionalFormatting sqref="H10">
    <cfRule type="duplicateValues" dxfId="0" priority="732"/>
    <cfRule type="duplicateValues" dxfId="0" priority="731"/>
    <cfRule type="duplicateValues" dxfId="0" priority="730"/>
    <cfRule type="duplicateValues" dxfId="0" priority="729"/>
  </conditionalFormatting>
  <conditionalFormatting sqref="H12">
    <cfRule type="duplicateValues" dxfId="0" priority="716"/>
    <cfRule type="duplicateValues" dxfId="0" priority="715"/>
    <cfRule type="duplicateValues" dxfId="0" priority="714"/>
    <cfRule type="duplicateValues" dxfId="0" priority="713"/>
  </conditionalFormatting>
  <conditionalFormatting sqref="H13">
    <cfRule type="duplicateValues" dxfId="0" priority="720"/>
    <cfRule type="duplicateValues" dxfId="0" priority="719"/>
    <cfRule type="duplicateValues" dxfId="0" priority="718"/>
    <cfRule type="duplicateValues" dxfId="0" priority="717"/>
  </conditionalFormatting>
  <conditionalFormatting sqref="H14">
    <cfRule type="duplicateValues" dxfId="0" priority="724"/>
    <cfRule type="duplicateValues" dxfId="0" priority="723"/>
    <cfRule type="duplicateValues" dxfId="0" priority="722"/>
    <cfRule type="duplicateValues" dxfId="0" priority="721"/>
  </conditionalFormatting>
  <conditionalFormatting sqref="H15">
    <cfRule type="duplicateValues" dxfId="0" priority="712"/>
    <cfRule type="duplicateValues" dxfId="0" priority="711"/>
    <cfRule type="duplicateValues" dxfId="0" priority="710"/>
    <cfRule type="duplicateValues" dxfId="0" priority="709"/>
  </conditionalFormatting>
  <conditionalFormatting sqref="H16">
    <cfRule type="duplicateValues" dxfId="0" priority="728"/>
    <cfRule type="duplicateValues" dxfId="0" priority="727"/>
    <cfRule type="duplicateValues" dxfId="0" priority="726"/>
    <cfRule type="duplicateValues" dxfId="0" priority="725"/>
  </conditionalFormatting>
  <conditionalFormatting sqref="H17">
    <cfRule type="duplicateValues" dxfId="0" priority="708"/>
    <cfRule type="duplicateValues" dxfId="0" priority="707"/>
    <cfRule type="duplicateValues" dxfId="0" priority="706"/>
    <cfRule type="duplicateValues" dxfId="0" priority="705"/>
  </conditionalFormatting>
  <conditionalFormatting sqref="H19">
    <cfRule type="duplicateValues" dxfId="0" priority="704"/>
    <cfRule type="duplicateValues" dxfId="0" priority="703"/>
    <cfRule type="duplicateValues" dxfId="0" priority="702"/>
    <cfRule type="duplicateValues" dxfId="0" priority="701"/>
  </conditionalFormatting>
  <conditionalFormatting sqref="H21">
    <cfRule type="duplicateValues" dxfId="0" priority="688"/>
    <cfRule type="duplicateValues" dxfId="0" priority="687"/>
    <cfRule type="duplicateValues" dxfId="0" priority="686"/>
    <cfRule type="duplicateValues" dxfId="0" priority="685"/>
  </conditionalFormatting>
  <conditionalFormatting sqref="H22">
    <cfRule type="duplicateValues" dxfId="0" priority="692"/>
    <cfRule type="duplicateValues" dxfId="0" priority="691"/>
    <cfRule type="duplicateValues" dxfId="0" priority="690"/>
    <cfRule type="duplicateValues" dxfId="0" priority="689"/>
  </conditionalFormatting>
  <conditionalFormatting sqref="H23">
    <cfRule type="duplicateValues" dxfId="0" priority="696"/>
    <cfRule type="duplicateValues" dxfId="0" priority="695"/>
    <cfRule type="duplicateValues" dxfId="0" priority="694"/>
    <cfRule type="duplicateValues" dxfId="0" priority="693"/>
  </conditionalFormatting>
  <conditionalFormatting sqref="H24">
    <cfRule type="duplicateValues" dxfId="0" priority="684"/>
    <cfRule type="duplicateValues" dxfId="0" priority="683"/>
    <cfRule type="duplicateValues" dxfId="0" priority="682"/>
    <cfRule type="duplicateValues" dxfId="0" priority="681"/>
  </conditionalFormatting>
  <conditionalFormatting sqref="H25">
    <cfRule type="duplicateValues" dxfId="0" priority="700"/>
    <cfRule type="duplicateValues" dxfId="0" priority="699"/>
    <cfRule type="duplicateValues" dxfId="0" priority="698"/>
    <cfRule type="duplicateValues" dxfId="0" priority="697"/>
  </conditionalFormatting>
  <conditionalFormatting sqref="H26">
    <cfRule type="duplicateValues" dxfId="0" priority="680"/>
    <cfRule type="duplicateValues" dxfId="0" priority="679"/>
    <cfRule type="duplicateValues" dxfId="0" priority="678"/>
    <cfRule type="duplicateValues" dxfId="0" priority="677"/>
  </conditionalFormatting>
  <conditionalFormatting sqref="H28">
    <cfRule type="duplicateValues" dxfId="0" priority="676"/>
    <cfRule type="duplicateValues" dxfId="0" priority="675"/>
    <cfRule type="duplicateValues" dxfId="0" priority="674"/>
    <cfRule type="duplicateValues" dxfId="0" priority="673"/>
  </conditionalFormatting>
  <conditionalFormatting sqref="H30">
    <cfRule type="duplicateValues" dxfId="0" priority="660"/>
    <cfRule type="duplicateValues" dxfId="0" priority="659"/>
    <cfRule type="duplicateValues" dxfId="0" priority="658"/>
    <cfRule type="duplicateValues" dxfId="0" priority="657"/>
  </conditionalFormatting>
  <conditionalFormatting sqref="H31">
    <cfRule type="duplicateValues" dxfId="0" priority="664"/>
    <cfRule type="duplicateValues" dxfId="0" priority="663"/>
    <cfRule type="duplicateValues" dxfId="0" priority="662"/>
    <cfRule type="duplicateValues" dxfId="0" priority="661"/>
  </conditionalFormatting>
  <conditionalFormatting sqref="H32">
    <cfRule type="duplicateValues" dxfId="0" priority="668"/>
    <cfRule type="duplicateValues" dxfId="0" priority="667"/>
    <cfRule type="duplicateValues" dxfId="0" priority="666"/>
    <cfRule type="duplicateValues" dxfId="0" priority="665"/>
  </conditionalFormatting>
  <conditionalFormatting sqref="H33">
    <cfRule type="duplicateValues" dxfId="0" priority="656"/>
    <cfRule type="duplicateValues" dxfId="0" priority="655"/>
    <cfRule type="duplicateValues" dxfId="0" priority="654"/>
    <cfRule type="duplicateValues" dxfId="0" priority="653"/>
  </conditionalFormatting>
  <conditionalFormatting sqref="H34">
    <cfRule type="duplicateValues" dxfId="0" priority="672"/>
    <cfRule type="duplicateValues" dxfId="0" priority="671"/>
    <cfRule type="duplicateValues" dxfId="0" priority="670"/>
    <cfRule type="duplicateValues" dxfId="0" priority="669"/>
  </conditionalFormatting>
  <conditionalFormatting sqref="H35">
    <cfRule type="duplicateValues" dxfId="0" priority="652"/>
    <cfRule type="duplicateValues" dxfId="0" priority="651"/>
    <cfRule type="duplicateValues" dxfId="0" priority="650"/>
    <cfRule type="duplicateValues" dxfId="0" priority="649"/>
  </conditionalFormatting>
  <conditionalFormatting sqref="H37">
    <cfRule type="duplicateValues" dxfId="0" priority="648"/>
    <cfRule type="duplicateValues" dxfId="0" priority="647"/>
    <cfRule type="duplicateValues" dxfId="0" priority="646"/>
    <cfRule type="duplicateValues" dxfId="0" priority="645"/>
  </conditionalFormatting>
  <conditionalFormatting sqref="H39">
    <cfRule type="duplicateValues" dxfId="0" priority="632"/>
    <cfRule type="duplicateValues" dxfId="0" priority="631"/>
    <cfRule type="duplicateValues" dxfId="0" priority="630"/>
    <cfRule type="duplicateValues" dxfId="0" priority="629"/>
  </conditionalFormatting>
  <conditionalFormatting sqref="H40">
    <cfRule type="duplicateValues" dxfId="0" priority="636"/>
    <cfRule type="duplicateValues" dxfId="0" priority="635"/>
    <cfRule type="duplicateValues" dxfId="0" priority="634"/>
    <cfRule type="duplicateValues" dxfId="0" priority="633"/>
  </conditionalFormatting>
  <conditionalFormatting sqref="H41">
    <cfRule type="duplicateValues" dxfId="0" priority="640"/>
    <cfRule type="duplicateValues" dxfId="0" priority="639"/>
    <cfRule type="duplicateValues" dxfId="0" priority="638"/>
    <cfRule type="duplicateValues" dxfId="0" priority="637"/>
  </conditionalFormatting>
  <conditionalFormatting sqref="H42">
    <cfRule type="duplicateValues" dxfId="0" priority="628"/>
    <cfRule type="duplicateValues" dxfId="0" priority="627"/>
    <cfRule type="duplicateValues" dxfId="0" priority="626"/>
    <cfRule type="duplicateValues" dxfId="0" priority="625"/>
  </conditionalFormatting>
  <conditionalFormatting sqref="H43">
    <cfRule type="duplicateValues" dxfId="0" priority="644"/>
    <cfRule type="duplicateValues" dxfId="0" priority="643"/>
    <cfRule type="duplicateValues" dxfId="0" priority="642"/>
    <cfRule type="duplicateValues" dxfId="0" priority="641"/>
  </conditionalFormatting>
  <conditionalFormatting sqref="H44">
    <cfRule type="duplicateValues" dxfId="0" priority="624"/>
    <cfRule type="duplicateValues" dxfId="0" priority="623"/>
    <cfRule type="duplicateValues" dxfId="0" priority="622"/>
    <cfRule type="duplicateValues" dxfId="0" priority="621"/>
  </conditionalFormatting>
  <conditionalFormatting sqref="H46">
    <cfRule type="duplicateValues" dxfId="0" priority="620"/>
    <cfRule type="duplicateValues" dxfId="0" priority="619"/>
    <cfRule type="duplicateValues" dxfId="0" priority="618"/>
    <cfRule type="duplicateValues" dxfId="0" priority="617"/>
  </conditionalFormatting>
  <conditionalFormatting sqref="H48">
    <cfRule type="duplicateValues" dxfId="0" priority="604"/>
    <cfRule type="duplicateValues" dxfId="0" priority="603"/>
    <cfRule type="duplicateValues" dxfId="0" priority="602"/>
    <cfRule type="duplicateValues" dxfId="0" priority="601"/>
  </conditionalFormatting>
  <conditionalFormatting sqref="H49">
    <cfRule type="duplicateValues" dxfId="0" priority="608"/>
    <cfRule type="duplicateValues" dxfId="0" priority="607"/>
    <cfRule type="duplicateValues" dxfId="0" priority="606"/>
    <cfRule type="duplicateValues" dxfId="0" priority="605"/>
  </conditionalFormatting>
  <conditionalFormatting sqref="H50">
    <cfRule type="duplicateValues" dxfId="0" priority="612"/>
    <cfRule type="duplicateValues" dxfId="0" priority="611"/>
    <cfRule type="duplicateValues" dxfId="0" priority="610"/>
    <cfRule type="duplicateValues" dxfId="0" priority="609"/>
  </conditionalFormatting>
  <conditionalFormatting sqref="H51">
    <cfRule type="duplicateValues" dxfId="0" priority="600"/>
    <cfRule type="duplicateValues" dxfId="0" priority="599"/>
    <cfRule type="duplicateValues" dxfId="0" priority="598"/>
    <cfRule type="duplicateValues" dxfId="0" priority="597"/>
  </conditionalFormatting>
  <conditionalFormatting sqref="H52">
    <cfRule type="duplicateValues" dxfId="0" priority="616"/>
    <cfRule type="duplicateValues" dxfId="0" priority="615"/>
    <cfRule type="duplicateValues" dxfId="0" priority="614"/>
    <cfRule type="duplicateValues" dxfId="0" priority="613"/>
  </conditionalFormatting>
  <conditionalFormatting sqref="H53">
    <cfRule type="duplicateValues" dxfId="0" priority="596"/>
    <cfRule type="duplicateValues" dxfId="0" priority="595"/>
    <cfRule type="duplicateValues" dxfId="0" priority="594"/>
    <cfRule type="duplicateValues" dxfId="0" priority="593"/>
  </conditionalFormatting>
  <conditionalFormatting sqref="H55">
    <cfRule type="duplicateValues" dxfId="0" priority="592"/>
    <cfRule type="duplicateValues" dxfId="0" priority="591"/>
    <cfRule type="duplicateValues" dxfId="0" priority="590"/>
    <cfRule type="duplicateValues" dxfId="0" priority="589"/>
  </conditionalFormatting>
  <conditionalFormatting sqref="H57">
    <cfRule type="duplicateValues" dxfId="0" priority="576"/>
    <cfRule type="duplicateValues" dxfId="0" priority="575"/>
    <cfRule type="duplicateValues" dxfId="0" priority="574"/>
    <cfRule type="duplicateValues" dxfId="0" priority="573"/>
  </conditionalFormatting>
  <conditionalFormatting sqref="H58">
    <cfRule type="duplicateValues" dxfId="0" priority="580"/>
    <cfRule type="duplicateValues" dxfId="0" priority="579"/>
    <cfRule type="duplicateValues" dxfId="0" priority="578"/>
    <cfRule type="duplicateValues" dxfId="0" priority="577"/>
  </conditionalFormatting>
  <conditionalFormatting sqref="H59">
    <cfRule type="duplicateValues" dxfId="0" priority="584"/>
    <cfRule type="duplicateValues" dxfId="0" priority="583"/>
    <cfRule type="duplicateValues" dxfId="0" priority="582"/>
    <cfRule type="duplicateValues" dxfId="0" priority="581"/>
  </conditionalFormatting>
  <conditionalFormatting sqref="H60">
    <cfRule type="duplicateValues" dxfId="0" priority="572"/>
    <cfRule type="duplicateValues" dxfId="0" priority="571"/>
    <cfRule type="duplicateValues" dxfId="0" priority="570"/>
    <cfRule type="duplicateValues" dxfId="0" priority="569"/>
  </conditionalFormatting>
  <conditionalFormatting sqref="H61">
    <cfRule type="duplicateValues" dxfId="0" priority="588"/>
    <cfRule type="duplicateValues" dxfId="0" priority="587"/>
    <cfRule type="duplicateValues" dxfId="0" priority="586"/>
    <cfRule type="duplicateValues" dxfId="0" priority="585"/>
  </conditionalFormatting>
  <conditionalFormatting sqref="H62">
    <cfRule type="duplicateValues" dxfId="0" priority="568"/>
    <cfRule type="duplicateValues" dxfId="0" priority="567"/>
    <cfRule type="duplicateValues" dxfId="0" priority="566"/>
    <cfRule type="duplicateValues" dxfId="0" priority="565"/>
  </conditionalFormatting>
  <conditionalFormatting sqref="H64">
    <cfRule type="duplicateValues" dxfId="0" priority="564"/>
    <cfRule type="duplicateValues" dxfId="0" priority="563"/>
    <cfRule type="duplicateValues" dxfId="0" priority="562"/>
    <cfRule type="duplicateValues" dxfId="0" priority="561"/>
  </conditionalFormatting>
  <conditionalFormatting sqref="H66">
    <cfRule type="duplicateValues" dxfId="0" priority="548"/>
    <cfRule type="duplicateValues" dxfId="0" priority="547"/>
    <cfRule type="duplicateValues" dxfId="0" priority="546"/>
    <cfRule type="duplicateValues" dxfId="0" priority="545"/>
  </conditionalFormatting>
  <conditionalFormatting sqref="H67">
    <cfRule type="duplicateValues" dxfId="0" priority="552"/>
    <cfRule type="duplicateValues" dxfId="0" priority="551"/>
    <cfRule type="duplicateValues" dxfId="0" priority="550"/>
    <cfRule type="duplicateValues" dxfId="0" priority="549"/>
  </conditionalFormatting>
  <conditionalFormatting sqref="H68">
    <cfRule type="duplicateValues" dxfId="0" priority="556"/>
    <cfRule type="duplicateValues" dxfId="0" priority="555"/>
    <cfRule type="duplicateValues" dxfId="0" priority="554"/>
    <cfRule type="duplicateValues" dxfId="0" priority="553"/>
  </conditionalFormatting>
  <conditionalFormatting sqref="H69">
    <cfRule type="duplicateValues" dxfId="0" priority="544"/>
    <cfRule type="duplicateValues" dxfId="0" priority="543"/>
    <cfRule type="duplicateValues" dxfId="0" priority="542"/>
    <cfRule type="duplicateValues" dxfId="0" priority="541"/>
  </conditionalFormatting>
  <conditionalFormatting sqref="H70">
    <cfRule type="duplicateValues" dxfId="0" priority="560"/>
    <cfRule type="duplicateValues" dxfId="0" priority="559"/>
    <cfRule type="duplicateValues" dxfId="0" priority="558"/>
    <cfRule type="duplicateValues" dxfId="0" priority="557"/>
  </conditionalFormatting>
  <conditionalFormatting sqref="H71">
    <cfRule type="duplicateValues" dxfId="0" priority="540"/>
    <cfRule type="duplicateValues" dxfId="0" priority="539"/>
    <cfRule type="duplicateValues" dxfId="0" priority="538"/>
    <cfRule type="duplicateValues" dxfId="0" priority="537"/>
  </conditionalFormatting>
  <conditionalFormatting sqref="H73">
    <cfRule type="duplicateValues" dxfId="0" priority="536"/>
    <cfRule type="duplicateValues" dxfId="0" priority="535"/>
    <cfRule type="duplicateValues" dxfId="0" priority="534"/>
    <cfRule type="duplicateValues" dxfId="0" priority="533"/>
  </conditionalFormatting>
  <conditionalFormatting sqref="H75">
    <cfRule type="duplicateValues" dxfId="0" priority="520"/>
    <cfRule type="duplicateValues" dxfId="0" priority="519"/>
    <cfRule type="duplicateValues" dxfId="0" priority="518"/>
    <cfRule type="duplicateValues" dxfId="0" priority="517"/>
  </conditionalFormatting>
  <conditionalFormatting sqref="H76">
    <cfRule type="duplicateValues" dxfId="0" priority="524"/>
    <cfRule type="duplicateValues" dxfId="0" priority="523"/>
    <cfRule type="duplicateValues" dxfId="0" priority="522"/>
    <cfRule type="duplicateValues" dxfId="0" priority="521"/>
  </conditionalFormatting>
  <conditionalFormatting sqref="H77">
    <cfRule type="duplicateValues" dxfId="0" priority="528"/>
    <cfRule type="duplicateValues" dxfId="0" priority="527"/>
    <cfRule type="duplicateValues" dxfId="0" priority="526"/>
    <cfRule type="duplicateValues" dxfId="0" priority="525"/>
  </conditionalFormatting>
  <conditionalFormatting sqref="H78">
    <cfRule type="duplicateValues" dxfId="0" priority="516"/>
    <cfRule type="duplicateValues" dxfId="0" priority="515"/>
    <cfRule type="duplicateValues" dxfId="0" priority="514"/>
    <cfRule type="duplicateValues" dxfId="0" priority="513"/>
  </conditionalFormatting>
  <conditionalFormatting sqref="H79">
    <cfRule type="duplicateValues" dxfId="0" priority="532"/>
    <cfRule type="duplicateValues" dxfId="0" priority="531"/>
    <cfRule type="duplicateValues" dxfId="0" priority="530"/>
    <cfRule type="duplicateValues" dxfId="0" priority="529"/>
  </conditionalFormatting>
  <conditionalFormatting sqref="H80">
    <cfRule type="duplicateValues" dxfId="0" priority="512"/>
    <cfRule type="duplicateValues" dxfId="0" priority="511"/>
    <cfRule type="duplicateValues" dxfId="0" priority="510"/>
    <cfRule type="duplicateValues" dxfId="0" priority="509"/>
  </conditionalFormatting>
  <conditionalFormatting sqref="H82">
    <cfRule type="duplicateValues" dxfId="0" priority="508"/>
    <cfRule type="duplicateValues" dxfId="0" priority="507"/>
    <cfRule type="duplicateValues" dxfId="0" priority="506"/>
    <cfRule type="duplicateValues" dxfId="0" priority="505"/>
  </conditionalFormatting>
  <conditionalFormatting sqref="H84">
    <cfRule type="duplicateValues" dxfId="0" priority="492"/>
    <cfRule type="duplicateValues" dxfId="0" priority="491"/>
    <cfRule type="duplicateValues" dxfId="0" priority="490"/>
    <cfRule type="duplicateValues" dxfId="0" priority="489"/>
  </conditionalFormatting>
  <conditionalFormatting sqref="H85">
    <cfRule type="duplicateValues" dxfId="0" priority="496"/>
    <cfRule type="duplicateValues" dxfId="0" priority="495"/>
    <cfRule type="duplicateValues" dxfId="0" priority="494"/>
    <cfRule type="duplicateValues" dxfId="0" priority="493"/>
  </conditionalFormatting>
  <conditionalFormatting sqref="H86">
    <cfRule type="duplicateValues" dxfId="0" priority="500"/>
    <cfRule type="duplicateValues" dxfId="0" priority="499"/>
    <cfRule type="duplicateValues" dxfId="0" priority="498"/>
    <cfRule type="duplicateValues" dxfId="0" priority="497"/>
  </conditionalFormatting>
  <conditionalFormatting sqref="H87">
    <cfRule type="duplicateValues" dxfId="0" priority="488"/>
    <cfRule type="duplicateValues" dxfId="0" priority="487"/>
    <cfRule type="duplicateValues" dxfId="0" priority="486"/>
    <cfRule type="duplicateValues" dxfId="0" priority="485"/>
  </conditionalFormatting>
  <conditionalFormatting sqref="H88">
    <cfRule type="duplicateValues" dxfId="0" priority="504"/>
    <cfRule type="duplicateValues" dxfId="0" priority="503"/>
    <cfRule type="duplicateValues" dxfId="0" priority="502"/>
    <cfRule type="duplicateValues" dxfId="0" priority="501"/>
  </conditionalFormatting>
  <conditionalFormatting sqref="H89">
    <cfRule type="duplicateValues" dxfId="0" priority="484"/>
    <cfRule type="duplicateValues" dxfId="0" priority="483"/>
    <cfRule type="duplicateValues" dxfId="0" priority="482"/>
    <cfRule type="duplicateValues" dxfId="0" priority="481"/>
  </conditionalFormatting>
  <conditionalFormatting sqref="H91">
    <cfRule type="duplicateValues" dxfId="0" priority="480"/>
    <cfRule type="duplicateValues" dxfId="0" priority="479"/>
    <cfRule type="duplicateValues" dxfId="0" priority="478"/>
    <cfRule type="duplicateValues" dxfId="0" priority="477"/>
  </conditionalFormatting>
  <conditionalFormatting sqref="H93">
    <cfRule type="duplicateValues" dxfId="0" priority="464"/>
    <cfRule type="duplicateValues" dxfId="0" priority="463"/>
    <cfRule type="duplicateValues" dxfId="0" priority="462"/>
    <cfRule type="duplicateValues" dxfId="0" priority="461"/>
  </conditionalFormatting>
  <conditionalFormatting sqref="H94">
    <cfRule type="duplicateValues" dxfId="0" priority="468"/>
    <cfRule type="duplicateValues" dxfId="0" priority="467"/>
    <cfRule type="duplicateValues" dxfId="0" priority="466"/>
    <cfRule type="duplicateValues" dxfId="0" priority="465"/>
  </conditionalFormatting>
  <conditionalFormatting sqref="H95">
    <cfRule type="duplicateValues" dxfId="0" priority="472"/>
    <cfRule type="duplicateValues" dxfId="0" priority="471"/>
    <cfRule type="duplicateValues" dxfId="0" priority="470"/>
    <cfRule type="duplicateValues" dxfId="0" priority="469"/>
  </conditionalFormatting>
  <conditionalFormatting sqref="H96">
    <cfRule type="duplicateValues" dxfId="0" priority="460"/>
    <cfRule type="duplicateValues" dxfId="0" priority="459"/>
    <cfRule type="duplicateValues" dxfId="0" priority="458"/>
    <cfRule type="duplicateValues" dxfId="0" priority="457"/>
  </conditionalFormatting>
  <conditionalFormatting sqref="H97">
    <cfRule type="duplicateValues" dxfId="0" priority="476"/>
    <cfRule type="duplicateValues" dxfId="0" priority="475"/>
    <cfRule type="duplicateValues" dxfId="0" priority="474"/>
    <cfRule type="duplicateValues" dxfId="0" priority="473"/>
  </conditionalFormatting>
  <conditionalFormatting sqref="H98">
    <cfRule type="duplicateValues" dxfId="0" priority="168"/>
    <cfRule type="duplicateValues" dxfId="0" priority="167"/>
    <cfRule type="duplicateValues" dxfId="0" priority="166"/>
    <cfRule type="duplicateValues" dxfId="0" priority="165"/>
  </conditionalFormatting>
  <conditionalFormatting sqref="H100">
    <cfRule type="duplicateValues" dxfId="0" priority="164"/>
    <cfRule type="duplicateValues" dxfId="0" priority="163"/>
    <cfRule type="duplicateValues" dxfId="0" priority="162"/>
    <cfRule type="duplicateValues" dxfId="0" priority="161"/>
  </conditionalFormatting>
  <conditionalFormatting sqref="H102">
    <cfRule type="duplicateValues" dxfId="0" priority="148"/>
    <cfRule type="duplicateValues" dxfId="0" priority="147"/>
    <cfRule type="duplicateValues" dxfId="0" priority="146"/>
    <cfRule type="duplicateValues" dxfId="0" priority="145"/>
  </conditionalFormatting>
  <conditionalFormatting sqref="H103">
    <cfRule type="duplicateValues" dxfId="0" priority="152"/>
    <cfRule type="duplicateValues" dxfId="0" priority="151"/>
    <cfRule type="duplicateValues" dxfId="0" priority="150"/>
    <cfRule type="duplicateValues" dxfId="0" priority="149"/>
  </conditionalFormatting>
  <conditionalFormatting sqref="H104">
    <cfRule type="duplicateValues" dxfId="0" priority="156"/>
    <cfRule type="duplicateValues" dxfId="0" priority="155"/>
    <cfRule type="duplicateValues" dxfId="0" priority="154"/>
    <cfRule type="duplicateValues" dxfId="0" priority="153"/>
  </conditionalFormatting>
  <conditionalFormatting sqref="H105">
    <cfRule type="duplicateValues" dxfId="0" priority="144"/>
    <cfRule type="duplicateValues" dxfId="0" priority="143"/>
    <cfRule type="duplicateValues" dxfId="0" priority="142"/>
    <cfRule type="duplicateValues" dxfId="0" priority="141"/>
  </conditionalFormatting>
  <conditionalFormatting sqref="H106">
    <cfRule type="duplicateValues" dxfId="0" priority="160"/>
    <cfRule type="duplicateValues" dxfId="0" priority="159"/>
    <cfRule type="duplicateValues" dxfId="0" priority="158"/>
    <cfRule type="duplicateValues" dxfId="0" priority="157"/>
  </conditionalFormatting>
  <conditionalFormatting sqref="H107">
    <cfRule type="duplicateValues" dxfId="0" priority="140"/>
    <cfRule type="duplicateValues" dxfId="0" priority="139"/>
    <cfRule type="duplicateValues" dxfId="0" priority="138"/>
    <cfRule type="duplicateValues" dxfId="0" priority="137"/>
  </conditionalFormatting>
  <conditionalFormatting sqref="H109">
    <cfRule type="duplicateValues" dxfId="0" priority="136"/>
    <cfRule type="duplicateValues" dxfId="0" priority="135"/>
    <cfRule type="duplicateValues" dxfId="0" priority="134"/>
    <cfRule type="duplicateValues" dxfId="0" priority="133"/>
  </conditionalFormatting>
  <conditionalFormatting sqref="H111">
    <cfRule type="duplicateValues" dxfId="0" priority="120"/>
    <cfRule type="duplicateValues" dxfId="0" priority="119"/>
    <cfRule type="duplicateValues" dxfId="0" priority="118"/>
    <cfRule type="duplicateValues" dxfId="0" priority="117"/>
  </conditionalFormatting>
  <conditionalFormatting sqref="H112">
    <cfRule type="duplicateValues" dxfId="0" priority="124"/>
    <cfRule type="duplicateValues" dxfId="0" priority="123"/>
    <cfRule type="duplicateValues" dxfId="0" priority="122"/>
    <cfRule type="duplicateValues" dxfId="0" priority="121"/>
  </conditionalFormatting>
  <conditionalFormatting sqref="H113">
    <cfRule type="duplicateValues" dxfId="0" priority="128"/>
    <cfRule type="duplicateValues" dxfId="0" priority="127"/>
    <cfRule type="duplicateValues" dxfId="0" priority="126"/>
    <cfRule type="duplicateValues" dxfId="0" priority="125"/>
  </conditionalFormatting>
  <conditionalFormatting sqref="H114">
    <cfRule type="duplicateValues" dxfId="0" priority="116"/>
    <cfRule type="duplicateValues" dxfId="0" priority="115"/>
    <cfRule type="duplicateValues" dxfId="0" priority="114"/>
    <cfRule type="duplicateValues" dxfId="0" priority="113"/>
  </conditionalFormatting>
  <conditionalFormatting sqref="H115">
    <cfRule type="duplicateValues" dxfId="0" priority="132"/>
    <cfRule type="duplicateValues" dxfId="0" priority="131"/>
    <cfRule type="duplicateValues" dxfId="0" priority="130"/>
    <cfRule type="duplicateValues" dxfId="0" priority="129"/>
  </conditionalFormatting>
  <conditionalFormatting sqref="H116">
    <cfRule type="duplicateValues" dxfId="0" priority="112"/>
    <cfRule type="duplicateValues" dxfId="0" priority="111"/>
    <cfRule type="duplicateValues" dxfId="0" priority="110"/>
    <cfRule type="duplicateValues" dxfId="0" priority="109"/>
  </conditionalFormatting>
  <conditionalFormatting sqref="H118">
    <cfRule type="duplicateValues" dxfId="0" priority="108"/>
    <cfRule type="duplicateValues" dxfId="0" priority="107"/>
    <cfRule type="duplicateValues" dxfId="0" priority="106"/>
    <cfRule type="duplicateValues" dxfId="0" priority="105"/>
  </conditionalFormatting>
  <conditionalFormatting sqref="H120">
    <cfRule type="duplicateValues" dxfId="0" priority="92"/>
    <cfRule type="duplicateValues" dxfId="0" priority="91"/>
    <cfRule type="duplicateValues" dxfId="0" priority="90"/>
    <cfRule type="duplicateValues" dxfId="0" priority="89"/>
  </conditionalFormatting>
  <conditionalFormatting sqref="H121">
    <cfRule type="duplicateValues" dxfId="0" priority="96"/>
    <cfRule type="duplicateValues" dxfId="0" priority="95"/>
    <cfRule type="duplicateValues" dxfId="0" priority="94"/>
    <cfRule type="duplicateValues" dxfId="0" priority="93"/>
  </conditionalFormatting>
  <conditionalFormatting sqref="H122">
    <cfRule type="duplicateValues" dxfId="0" priority="100"/>
    <cfRule type="duplicateValues" dxfId="0" priority="99"/>
    <cfRule type="duplicateValues" dxfId="0" priority="98"/>
    <cfRule type="duplicateValues" dxfId="0" priority="97"/>
  </conditionalFormatting>
  <conditionalFormatting sqref="H123">
    <cfRule type="duplicateValues" dxfId="0" priority="88"/>
    <cfRule type="duplicateValues" dxfId="0" priority="87"/>
    <cfRule type="duplicateValues" dxfId="0" priority="86"/>
    <cfRule type="duplicateValues" dxfId="0" priority="85"/>
  </conditionalFormatting>
  <conditionalFormatting sqref="H124">
    <cfRule type="duplicateValues" dxfId="0" priority="104"/>
    <cfRule type="duplicateValues" dxfId="0" priority="103"/>
    <cfRule type="duplicateValues" dxfId="0" priority="102"/>
    <cfRule type="duplicateValues" dxfId="0" priority="101"/>
  </conditionalFormatting>
  <conditionalFormatting sqref="H125">
    <cfRule type="duplicateValues" dxfId="0" priority="456"/>
    <cfRule type="duplicateValues" dxfId="0" priority="455"/>
    <cfRule type="duplicateValues" dxfId="0" priority="454"/>
    <cfRule type="duplicateValues" dxfId="0" priority="453"/>
  </conditionalFormatting>
  <conditionalFormatting sqref="H127">
    <cfRule type="duplicateValues" dxfId="0" priority="452"/>
    <cfRule type="duplicateValues" dxfId="0" priority="451"/>
    <cfRule type="duplicateValues" dxfId="0" priority="450"/>
    <cfRule type="duplicateValues" dxfId="0" priority="449"/>
  </conditionalFormatting>
  <conditionalFormatting sqref="H129">
    <cfRule type="duplicateValues" dxfId="0" priority="436"/>
    <cfRule type="duplicateValues" dxfId="0" priority="435"/>
    <cfRule type="duplicateValues" dxfId="0" priority="434"/>
    <cfRule type="duplicateValues" dxfId="0" priority="433"/>
  </conditionalFormatting>
  <conditionalFormatting sqref="H130">
    <cfRule type="duplicateValues" dxfId="0" priority="440"/>
    <cfRule type="duplicateValues" dxfId="0" priority="439"/>
    <cfRule type="duplicateValues" dxfId="0" priority="438"/>
    <cfRule type="duplicateValues" dxfId="0" priority="437"/>
  </conditionalFormatting>
  <conditionalFormatting sqref="H131">
    <cfRule type="duplicateValues" dxfId="0" priority="444"/>
    <cfRule type="duplicateValues" dxfId="0" priority="443"/>
    <cfRule type="duplicateValues" dxfId="0" priority="442"/>
    <cfRule type="duplicateValues" dxfId="0" priority="441"/>
  </conditionalFormatting>
  <conditionalFormatting sqref="H132">
    <cfRule type="duplicateValues" dxfId="0" priority="432"/>
    <cfRule type="duplicateValues" dxfId="0" priority="431"/>
    <cfRule type="duplicateValues" dxfId="0" priority="430"/>
    <cfRule type="duplicateValues" dxfId="0" priority="429"/>
  </conditionalFormatting>
  <conditionalFormatting sqref="H133">
    <cfRule type="duplicateValues" dxfId="0" priority="448"/>
    <cfRule type="duplicateValues" dxfId="0" priority="447"/>
    <cfRule type="duplicateValues" dxfId="0" priority="446"/>
    <cfRule type="duplicateValues" dxfId="0" priority="445"/>
  </conditionalFormatting>
  <conditionalFormatting sqref="H134">
    <cfRule type="duplicateValues" dxfId="0" priority="428"/>
    <cfRule type="duplicateValues" dxfId="0" priority="427"/>
    <cfRule type="duplicateValues" dxfId="0" priority="426"/>
    <cfRule type="duplicateValues" dxfId="0" priority="425"/>
  </conditionalFormatting>
  <conditionalFormatting sqref="H136">
    <cfRule type="duplicateValues" dxfId="0" priority="424"/>
    <cfRule type="duplicateValues" dxfId="0" priority="423"/>
    <cfRule type="duplicateValues" dxfId="0" priority="422"/>
    <cfRule type="duplicateValues" dxfId="0" priority="421"/>
  </conditionalFormatting>
  <conditionalFormatting sqref="H138">
    <cfRule type="duplicateValues" dxfId="0" priority="408"/>
    <cfRule type="duplicateValues" dxfId="0" priority="407"/>
    <cfRule type="duplicateValues" dxfId="0" priority="406"/>
    <cfRule type="duplicateValues" dxfId="0" priority="405"/>
  </conditionalFormatting>
  <conditionalFormatting sqref="H139">
    <cfRule type="duplicateValues" dxfId="0" priority="412"/>
    <cfRule type="duplicateValues" dxfId="0" priority="411"/>
    <cfRule type="duplicateValues" dxfId="0" priority="410"/>
    <cfRule type="duplicateValues" dxfId="0" priority="409"/>
  </conditionalFormatting>
  <conditionalFormatting sqref="H140">
    <cfRule type="duplicateValues" dxfId="0" priority="416"/>
    <cfRule type="duplicateValues" dxfId="0" priority="415"/>
    <cfRule type="duplicateValues" dxfId="0" priority="414"/>
    <cfRule type="duplicateValues" dxfId="0" priority="413"/>
  </conditionalFormatting>
  <conditionalFormatting sqref="H141">
    <cfRule type="duplicateValues" dxfId="0" priority="404"/>
    <cfRule type="duplicateValues" dxfId="0" priority="403"/>
    <cfRule type="duplicateValues" dxfId="0" priority="402"/>
    <cfRule type="duplicateValues" dxfId="0" priority="401"/>
  </conditionalFormatting>
  <conditionalFormatting sqref="H142">
    <cfRule type="duplicateValues" dxfId="0" priority="420"/>
    <cfRule type="duplicateValues" dxfId="0" priority="419"/>
    <cfRule type="duplicateValues" dxfId="0" priority="418"/>
    <cfRule type="duplicateValues" dxfId="0" priority="417"/>
  </conditionalFormatting>
  <conditionalFormatting sqref="H143">
    <cfRule type="duplicateValues" dxfId="0" priority="400"/>
    <cfRule type="duplicateValues" dxfId="0" priority="399"/>
    <cfRule type="duplicateValues" dxfId="0" priority="398"/>
    <cfRule type="duplicateValues" dxfId="0" priority="397"/>
  </conditionalFormatting>
  <conditionalFormatting sqref="H145">
    <cfRule type="duplicateValues" dxfId="0" priority="396"/>
    <cfRule type="duplicateValues" dxfId="0" priority="395"/>
    <cfRule type="duplicateValues" dxfId="0" priority="394"/>
    <cfRule type="duplicateValues" dxfId="0" priority="393"/>
  </conditionalFormatting>
  <conditionalFormatting sqref="H147">
    <cfRule type="duplicateValues" dxfId="0" priority="380"/>
    <cfRule type="duplicateValues" dxfId="0" priority="379"/>
    <cfRule type="duplicateValues" dxfId="0" priority="378"/>
    <cfRule type="duplicateValues" dxfId="0" priority="377"/>
  </conditionalFormatting>
  <conditionalFormatting sqref="H148">
    <cfRule type="duplicateValues" dxfId="0" priority="384"/>
    <cfRule type="duplicateValues" dxfId="0" priority="383"/>
    <cfRule type="duplicateValues" dxfId="0" priority="382"/>
    <cfRule type="duplicateValues" dxfId="0" priority="381"/>
  </conditionalFormatting>
  <conditionalFormatting sqref="H149">
    <cfRule type="duplicateValues" dxfId="0" priority="388"/>
    <cfRule type="duplicateValues" dxfId="0" priority="387"/>
    <cfRule type="duplicateValues" dxfId="0" priority="386"/>
    <cfRule type="duplicateValues" dxfId="0" priority="385"/>
  </conditionalFormatting>
  <conditionalFormatting sqref="H150">
    <cfRule type="duplicateValues" dxfId="0" priority="376"/>
    <cfRule type="duplicateValues" dxfId="0" priority="375"/>
    <cfRule type="duplicateValues" dxfId="0" priority="374"/>
    <cfRule type="duplicateValues" dxfId="0" priority="373"/>
  </conditionalFormatting>
  <conditionalFormatting sqref="H151">
    <cfRule type="duplicateValues" dxfId="0" priority="392"/>
    <cfRule type="duplicateValues" dxfId="0" priority="391"/>
    <cfRule type="duplicateValues" dxfId="0" priority="390"/>
    <cfRule type="duplicateValues" dxfId="0" priority="389"/>
  </conditionalFormatting>
  <conditionalFormatting sqref="H152">
    <cfRule type="duplicateValues" dxfId="0" priority="372"/>
    <cfRule type="duplicateValues" dxfId="0" priority="371"/>
    <cfRule type="duplicateValues" dxfId="0" priority="370"/>
    <cfRule type="duplicateValues" dxfId="0" priority="369"/>
  </conditionalFormatting>
  <conditionalFormatting sqref="H154">
    <cfRule type="duplicateValues" dxfId="0" priority="368"/>
    <cfRule type="duplicateValues" dxfId="0" priority="367"/>
    <cfRule type="duplicateValues" dxfId="0" priority="366"/>
    <cfRule type="duplicateValues" dxfId="0" priority="365"/>
  </conditionalFormatting>
  <conditionalFormatting sqref="H156">
    <cfRule type="duplicateValues" dxfId="0" priority="352"/>
    <cfRule type="duplicateValues" dxfId="0" priority="351"/>
    <cfRule type="duplicateValues" dxfId="0" priority="350"/>
    <cfRule type="duplicateValues" dxfId="0" priority="349"/>
  </conditionalFormatting>
  <conditionalFormatting sqref="H157">
    <cfRule type="duplicateValues" dxfId="0" priority="356"/>
    <cfRule type="duplicateValues" dxfId="0" priority="355"/>
    <cfRule type="duplicateValues" dxfId="0" priority="354"/>
    <cfRule type="duplicateValues" dxfId="0" priority="353"/>
  </conditionalFormatting>
  <conditionalFormatting sqref="H158">
    <cfRule type="duplicateValues" dxfId="0" priority="360"/>
    <cfRule type="duplicateValues" dxfId="0" priority="359"/>
    <cfRule type="duplicateValues" dxfId="0" priority="358"/>
    <cfRule type="duplicateValues" dxfId="0" priority="357"/>
  </conditionalFormatting>
  <conditionalFormatting sqref="H159">
    <cfRule type="duplicateValues" dxfId="0" priority="348"/>
    <cfRule type="duplicateValues" dxfId="0" priority="347"/>
    <cfRule type="duplicateValues" dxfId="0" priority="346"/>
    <cfRule type="duplicateValues" dxfId="0" priority="345"/>
  </conditionalFormatting>
  <conditionalFormatting sqref="H160">
    <cfRule type="duplicateValues" dxfId="0" priority="364"/>
    <cfRule type="duplicateValues" dxfId="0" priority="363"/>
    <cfRule type="duplicateValues" dxfId="0" priority="362"/>
    <cfRule type="duplicateValues" dxfId="0" priority="361"/>
  </conditionalFormatting>
  <conditionalFormatting sqref="H161">
    <cfRule type="duplicateValues" dxfId="0" priority="344"/>
    <cfRule type="duplicateValues" dxfId="0" priority="343"/>
    <cfRule type="duplicateValues" dxfId="0" priority="342"/>
    <cfRule type="duplicateValues" dxfId="0" priority="341"/>
  </conditionalFormatting>
  <conditionalFormatting sqref="H163">
    <cfRule type="duplicateValues" dxfId="0" priority="340"/>
    <cfRule type="duplicateValues" dxfId="0" priority="339"/>
    <cfRule type="duplicateValues" dxfId="0" priority="338"/>
    <cfRule type="duplicateValues" dxfId="0" priority="337"/>
  </conditionalFormatting>
  <conditionalFormatting sqref="H165">
    <cfRule type="duplicateValues" dxfId="0" priority="324"/>
    <cfRule type="duplicateValues" dxfId="0" priority="323"/>
    <cfRule type="duplicateValues" dxfId="0" priority="322"/>
    <cfRule type="duplicateValues" dxfId="0" priority="321"/>
  </conditionalFormatting>
  <conditionalFormatting sqref="H166">
    <cfRule type="duplicateValues" dxfId="0" priority="328"/>
    <cfRule type="duplicateValues" dxfId="0" priority="327"/>
    <cfRule type="duplicateValues" dxfId="0" priority="326"/>
    <cfRule type="duplicateValues" dxfId="0" priority="325"/>
  </conditionalFormatting>
  <conditionalFormatting sqref="H167">
    <cfRule type="duplicateValues" dxfId="0" priority="332"/>
    <cfRule type="duplicateValues" dxfId="0" priority="331"/>
    <cfRule type="duplicateValues" dxfId="0" priority="330"/>
    <cfRule type="duplicateValues" dxfId="0" priority="329"/>
  </conditionalFormatting>
  <conditionalFormatting sqref="H168">
    <cfRule type="duplicateValues" dxfId="0" priority="320"/>
    <cfRule type="duplicateValues" dxfId="0" priority="319"/>
    <cfRule type="duplicateValues" dxfId="0" priority="318"/>
    <cfRule type="duplicateValues" dxfId="0" priority="317"/>
  </conditionalFormatting>
  <conditionalFormatting sqref="H169">
    <cfRule type="duplicateValues" dxfId="0" priority="336"/>
    <cfRule type="duplicateValues" dxfId="0" priority="335"/>
    <cfRule type="duplicateValues" dxfId="0" priority="334"/>
    <cfRule type="duplicateValues" dxfId="0" priority="333"/>
  </conditionalFormatting>
  <conditionalFormatting sqref="H170">
    <cfRule type="duplicateValues" dxfId="0" priority="316"/>
    <cfRule type="duplicateValues" dxfId="0" priority="315"/>
    <cfRule type="duplicateValues" dxfId="0" priority="314"/>
    <cfRule type="duplicateValues" dxfId="0" priority="313"/>
  </conditionalFormatting>
  <conditionalFormatting sqref="H172">
    <cfRule type="duplicateValues" dxfId="0" priority="312"/>
    <cfRule type="duplicateValues" dxfId="0" priority="311"/>
    <cfRule type="duplicateValues" dxfId="0" priority="310"/>
    <cfRule type="duplicateValues" dxfId="0" priority="309"/>
  </conditionalFormatting>
  <conditionalFormatting sqref="H174">
    <cfRule type="duplicateValues" dxfId="0" priority="296"/>
    <cfRule type="duplicateValues" dxfId="0" priority="295"/>
    <cfRule type="duplicateValues" dxfId="0" priority="294"/>
    <cfRule type="duplicateValues" dxfId="0" priority="293"/>
  </conditionalFormatting>
  <conditionalFormatting sqref="H175">
    <cfRule type="duplicateValues" dxfId="0" priority="300"/>
    <cfRule type="duplicateValues" dxfId="0" priority="299"/>
    <cfRule type="duplicateValues" dxfId="0" priority="298"/>
    <cfRule type="duplicateValues" dxfId="0" priority="297"/>
  </conditionalFormatting>
  <conditionalFormatting sqref="H176">
    <cfRule type="duplicateValues" dxfId="0" priority="304"/>
    <cfRule type="duplicateValues" dxfId="0" priority="303"/>
    <cfRule type="duplicateValues" dxfId="0" priority="302"/>
    <cfRule type="duplicateValues" dxfId="0" priority="301"/>
  </conditionalFormatting>
  <conditionalFormatting sqref="H177">
    <cfRule type="duplicateValues" dxfId="0" priority="292"/>
    <cfRule type="duplicateValues" dxfId="0" priority="291"/>
    <cfRule type="duplicateValues" dxfId="0" priority="290"/>
    <cfRule type="duplicateValues" dxfId="0" priority="289"/>
  </conditionalFormatting>
  <conditionalFormatting sqref="H178">
    <cfRule type="duplicateValues" dxfId="0" priority="308"/>
    <cfRule type="duplicateValues" dxfId="0" priority="307"/>
    <cfRule type="duplicateValues" dxfId="0" priority="306"/>
    <cfRule type="duplicateValues" dxfId="0" priority="305"/>
  </conditionalFormatting>
  <conditionalFormatting sqref="H179">
    <cfRule type="duplicateValues" dxfId="0" priority="288"/>
    <cfRule type="duplicateValues" dxfId="0" priority="287"/>
    <cfRule type="duplicateValues" dxfId="0" priority="286"/>
    <cfRule type="duplicateValues" dxfId="0" priority="285"/>
  </conditionalFormatting>
  <conditionalFormatting sqref="H181">
    <cfRule type="duplicateValues" dxfId="0" priority="284"/>
    <cfRule type="duplicateValues" dxfId="0" priority="283"/>
    <cfRule type="duplicateValues" dxfId="0" priority="282"/>
    <cfRule type="duplicateValues" dxfId="0" priority="281"/>
  </conditionalFormatting>
  <conditionalFormatting sqref="H183">
    <cfRule type="duplicateValues" dxfId="0" priority="268"/>
    <cfRule type="duplicateValues" dxfId="0" priority="267"/>
    <cfRule type="duplicateValues" dxfId="0" priority="266"/>
    <cfRule type="duplicateValues" dxfId="0" priority="265"/>
  </conditionalFormatting>
  <conditionalFormatting sqref="H184">
    <cfRule type="duplicateValues" dxfId="0" priority="272"/>
    <cfRule type="duplicateValues" dxfId="0" priority="271"/>
    <cfRule type="duplicateValues" dxfId="0" priority="270"/>
    <cfRule type="duplicateValues" dxfId="0" priority="269"/>
  </conditionalFormatting>
  <conditionalFormatting sqref="H185">
    <cfRule type="duplicateValues" dxfId="0" priority="276"/>
    <cfRule type="duplicateValues" dxfId="0" priority="275"/>
    <cfRule type="duplicateValues" dxfId="0" priority="274"/>
    <cfRule type="duplicateValues" dxfId="0" priority="273"/>
  </conditionalFormatting>
  <conditionalFormatting sqref="H186">
    <cfRule type="duplicateValues" dxfId="0" priority="264"/>
    <cfRule type="duplicateValues" dxfId="0" priority="263"/>
    <cfRule type="duplicateValues" dxfId="0" priority="262"/>
    <cfRule type="duplicateValues" dxfId="0" priority="261"/>
  </conditionalFormatting>
  <conditionalFormatting sqref="H187">
    <cfRule type="duplicateValues" dxfId="0" priority="280"/>
    <cfRule type="duplicateValues" dxfId="0" priority="279"/>
    <cfRule type="duplicateValues" dxfId="0" priority="278"/>
    <cfRule type="duplicateValues" dxfId="0" priority="277"/>
  </conditionalFormatting>
  <conditionalFormatting sqref="H188">
    <cfRule type="duplicateValues" dxfId="0" priority="260"/>
    <cfRule type="duplicateValues" dxfId="0" priority="259"/>
    <cfRule type="duplicateValues" dxfId="0" priority="258"/>
    <cfRule type="duplicateValues" dxfId="0" priority="257"/>
  </conditionalFormatting>
  <conditionalFormatting sqref="H190">
    <cfRule type="duplicateValues" dxfId="0" priority="256"/>
    <cfRule type="duplicateValues" dxfId="0" priority="255"/>
    <cfRule type="duplicateValues" dxfId="0" priority="254"/>
    <cfRule type="duplicateValues" dxfId="0" priority="253"/>
  </conditionalFormatting>
  <conditionalFormatting sqref="H192">
    <cfRule type="duplicateValues" dxfId="0" priority="240"/>
    <cfRule type="duplicateValues" dxfId="0" priority="239"/>
    <cfRule type="duplicateValues" dxfId="0" priority="238"/>
    <cfRule type="duplicateValues" dxfId="0" priority="237"/>
  </conditionalFormatting>
  <conditionalFormatting sqref="H193">
    <cfRule type="duplicateValues" dxfId="0" priority="244"/>
    <cfRule type="duplicateValues" dxfId="0" priority="243"/>
    <cfRule type="duplicateValues" dxfId="0" priority="242"/>
    <cfRule type="duplicateValues" dxfId="0" priority="241"/>
  </conditionalFormatting>
  <conditionalFormatting sqref="H194">
    <cfRule type="duplicateValues" dxfId="0" priority="248"/>
    <cfRule type="duplicateValues" dxfId="0" priority="247"/>
    <cfRule type="duplicateValues" dxfId="0" priority="246"/>
    <cfRule type="duplicateValues" dxfId="0" priority="245"/>
  </conditionalFormatting>
  <conditionalFormatting sqref="H195">
    <cfRule type="duplicateValues" dxfId="0" priority="236"/>
    <cfRule type="duplicateValues" dxfId="0" priority="235"/>
    <cfRule type="duplicateValues" dxfId="0" priority="234"/>
    <cfRule type="duplicateValues" dxfId="0" priority="233"/>
  </conditionalFormatting>
  <conditionalFormatting sqref="H196">
    <cfRule type="duplicateValues" dxfId="0" priority="252"/>
    <cfRule type="duplicateValues" dxfId="0" priority="251"/>
    <cfRule type="duplicateValues" dxfId="0" priority="250"/>
    <cfRule type="duplicateValues" dxfId="0" priority="249"/>
  </conditionalFormatting>
  <conditionalFormatting sqref="H197">
    <cfRule type="duplicateValues" dxfId="0" priority="232"/>
    <cfRule type="duplicateValues" dxfId="0" priority="231"/>
    <cfRule type="duplicateValues" dxfId="0" priority="230"/>
    <cfRule type="duplicateValues" dxfId="0" priority="229"/>
  </conditionalFormatting>
  <conditionalFormatting sqref="H199">
    <cfRule type="duplicateValues" dxfId="0" priority="228"/>
    <cfRule type="duplicateValues" dxfId="0" priority="227"/>
    <cfRule type="duplicateValues" dxfId="0" priority="226"/>
    <cfRule type="duplicateValues" dxfId="0" priority="225"/>
  </conditionalFormatting>
  <conditionalFormatting sqref="H201">
    <cfRule type="duplicateValues" dxfId="0" priority="212"/>
    <cfRule type="duplicateValues" dxfId="0" priority="211"/>
    <cfRule type="duplicateValues" dxfId="0" priority="210"/>
    <cfRule type="duplicateValues" dxfId="0" priority="209"/>
  </conditionalFormatting>
  <conditionalFormatting sqref="H202">
    <cfRule type="duplicateValues" dxfId="0" priority="216"/>
    <cfRule type="duplicateValues" dxfId="0" priority="215"/>
    <cfRule type="duplicateValues" dxfId="0" priority="214"/>
    <cfRule type="duplicateValues" dxfId="0" priority="213"/>
  </conditionalFormatting>
  <conditionalFormatting sqref="H203">
    <cfRule type="duplicateValues" dxfId="0" priority="220"/>
    <cfRule type="duplicateValues" dxfId="0" priority="219"/>
    <cfRule type="duplicateValues" dxfId="0" priority="218"/>
    <cfRule type="duplicateValues" dxfId="0" priority="217"/>
  </conditionalFormatting>
  <conditionalFormatting sqref="H204">
    <cfRule type="duplicateValues" dxfId="0" priority="208"/>
    <cfRule type="duplicateValues" dxfId="0" priority="207"/>
    <cfRule type="duplicateValues" dxfId="0" priority="206"/>
    <cfRule type="duplicateValues" dxfId="0" priority="205"/>
  </conditionalFormatting>
  <conditionalFormatting sqref="H205">
    <cfRule type="duplicateValues" dxfId="0" priority="224"/>
    <cfRule type="duplicateValues" dxfId="0" priority="223"/>
    <cfRule type="duplicateValues" dxfId="0" priority="222"/>
    <cfRule type="duplicateValues" dxfId="0" priority="221"/>
  </conditionalFormatting>
  <conditionalFormatting sqref="H206">
    <cfRule type="duplicateValues" dxfId="0" priority="204"/>
    <cfRule type="duplicateValues" dxfId="0" priority="203"/>
    <cfRule type="duplicateValues" dxfId="0" priority="202"/>
    <cfRule type="duplicateValues" dxfId="0" priority="201"/>
  </conditionalFormatting>
  <conditionalFormatting sqref="H208">
    <cfRule type="duplicateValues" dxfId="0" priority="200"/>
    <cfRule type="duplicateValues" dxfId="0" priority="199"/>
    <cfRule type="duplicateValues" dxfId="0" priority="198"/>
    <cfRule type="duplicateValues" dxfId="0" priority="197"/>
  </conditionalFormatting>
  <conditionalFormatting sqref="H210">
    <cfRule type="duplicateValues" dxfId="0" priority="184"/>
    <cfRule type="duplicateValues" dxfId="0" priority="183"/>
    <cfRule type="duplicateValues" dxfId="0" priority="182"/>
    <cfRule type="duplicateValues" dxfId="0" priority="181"/>
  </conditionalFormatting>
  <conditionalFormatting sqref="H211">
    <cfRule type="duplicateValues" dxfId="0" priority="188"/>
    <cfRule type="duplicateValues" dxfId="0" priority="187"/>
    <cfRule type="duplicateValues" dxfId="0" priority="186"/>
    <cfRule type="duplicateValues" dxfId="0" priority="185"/>
  </conditionalFormatting>
  <conditionalFormatting sqref="H212">
    <cfRule type="duplicateValues" dxfId="0" priority="192"/>
    <cfRule type="duplicateValues" dxfId="0" priority="191"/>
    <cfRule type="duplicateValues" dxfId="0" priority="190"/>
    <cfRule type="duplicateValues" dxfId="0" priority="189"/>
  </conditionalFormatting>
  <conditionalFormatting sqref="H213">
    <cfRule type="duplicateValues" dxfId="0" priority="180"/>
    <cfRule type="duplicateValues" dxfId="0" priority="179"/>
    <cfRule type="duplicateValues" dxfId="0" priority="178"/>
    <cfRule type="duplicateValues" dxfId="0" priority="177"/>
  </conditionalFormatting>
  <conditionalFormatting sqref="H214">
    <cfRule type="duplicateValues" dxfId="0" priority="196"/>
    <cfRule type="duplicateValues" dxfId="0" priority="195"/>
    <cfRule type="duplicateValues" dxfId="0" priority="194"/>
    <cfRule type="duplicateValues" dxfId="0" priority="193"/>
  </conditionalFormatting>
  <conditionalFormatting sqref="H215">
    <cfRule type="duplicateValues" dxfId="0" priority="84"/>
    <cfRule type="duplicateValues" dxfId="0" priority="83"/>
    <cfRule type="duplicateValues" dxfId="0" priority="82"/>
    <cfRule type="duplicateValues" dxfId="0" priority="81"/>
  </conditionalFormatting>
  <conditionalFormatting sqref="H217">
    <cfRule type="duplicateValues" dxfId="0" priority="80"/>
    <cfRule type="duplicateValues" dxfId="0" priority="79"/>
    <cfRule type="duplicateValues" dxfId="0" priority="78"/>
    <cfRule type="duplicateValues" dxfId="0" priority="77"/>
  </conditionalFormatting>
  <conditionalFormatting sqref="H219">
    <cfRule type="duplicateValues" dxfId="0" priority="64"/>
    <cfRule type="duplicateValues" dxfId="0" priority="63"/>
    <cfRule type="duplicateValues" dxfId="0" priority="62"/>
    <cfRule type="duplicateValues" dxfId="0" priority="61"/>
  </conditionalFormatting>
  <conditionalFormatting sqref="H220">
    <cfRule type="duplicateValues" dxfId="0" priority="68"/>
    <cfRule type="duplicateValues" dxfId="0" priority="67"/>
    <cfRule type="duplicateValues" dxfId="0" priority="66"/>
    <cfRule type="duplicateValues" dxfId="0" priority="65"/>
  </conditionalFormatting>
  <conditionalFormatting sqref="H221">
    <cfRule type="duplicateValues" dxfId="0" priority="72"/>
    <cfRule type="duplicateValues" dxfId="0" priority="71"/>
    <cfRule type="duplicateValues" dxfId="0" priority="70"/>
    <cfRule type="duplicateValues" dxfId="0" priority="69"/>
  </conditionalFormatting>
  <conditionalFormatting sqref="H222">
    <cfRule type="duplicateValues" dxfId="0" priority="60"/>
    <cfRule type="duplicateValues" dxfId="0" priority="59"/>
    <cfRule type="duplicateValues" dxfId="0" priority="58"/>
    <cfRule type="duplicateValues" dxfId="0" priority="57"/>
  </conditionalFormatting>
  <conditionalFormatting sqref="H223">
    <cfRule type="duplicateValues" dxfId="0" priority="76"/>
    <cfRule type="duplicateValues" dxfId="0" priority="75"/>
    <cfRule type="duplicateValues" dxfId="0" priority="74"/>
    <cfRule type="duplicateValues" dxfId="0" priority="73"/>
  </conditionalFormatting>
  <conditionalFormatting sqref="H224">
    <cfRule type="duplicateValues" dxfId="0" priority="56"/>
    <cfRule type="duplicateValues" dxfId="0" priority="55"/>
    <cfRule type="duplicateValues" dxfId="0" priority="54"/>
    <cfRule type="duplicateValues" dxfId="0" priority="53"/>
  </conditionalFormatting>
  <conditionalFormatting sqref="H226">
    <cfRule type="duplicateValues" dxfId="0" priority="52"/>
    <cfRule type="duplicateValues" dxfId="0" priority="51"/>
    <cfRule type="duplicateValues" dxfId="0" priority="50"/>
    <cfRule type="duplicateValues" dxfId="0" priority="49"/>
  </conditionalFormatting>
  <conditionalFormatting sqref="H228">
    <cfRule type="duplicateValues" dxfId="0" priority="36"/>
    <cfRule type="duplicateValues" dxfId="0" priority="35"/>
    <cfRule type="duplicateValues" dxfId="0" priority="34"/>
    <cfRule type="duplicateValues" dxfId="0" priority="33"/>
  </conditionalFormatting>
  <conditionalFormatting sqref="H229">
    <cfRule type="duplicateValues" dxfId="0" priority="40"/>
    <cfRule type="duplicateValues" dxfId="0" priority="39"/>
    <cfRule type="duplicateValues" dxfId="0" priority="38"/>
    <cfRule type="duplicateValues" dxfId="0" priority="37"/>
  </conditionalFormatting>
  <conditionalFormatting sqref="H230">
    <cfRule type="duplicateValues" dxfId="0" priority="44"/>
    <cfRule type="duplicateValues" dxfId="0" priority="43"/>
    <cfRule type="duplicateValues" dxfId="0" priority="42"/>
    <cfRule type="duplicateValues" dxfId="0" priority="41"/>
  </conditionalFormatting>
  <conditionalFormatting sqref="H231">
    <cfRule type="duplicateValues" dxfId="0" priority="32"/>
    <cfRule type="duplicateValues" dxfId="0" priority="31"/>
    <cfRule type="duplicateValues" dxfId="0" priority="30"/>
    <cfRule type="duplicateValues" dxfId="0" priority="29"/>
  </conditionalFormatting>
  <conditionalFormatting sqref="H232">
    <cfRule type="duplicateValues" dxfId="0" priority="48"/>
    <cfRule type="duplicateValues" dxfId="0" priority="47"/>
    <cfRule type="duplicateValues" dxfId="0" priority="46"/>
    <cfRule type="duplicateValues" dxfId="0" priority="45"/>
  </conditionalFormatting>
  <conditionalFormatting sqref="H233">
    <cfRule type="duplicateValues" dxfId="0" priority="28"/>
    <cfRule type="duplicateValues" dxfId="0" priority="27"/>
    <cfRule type="duplicateValues" dxfId="0" priority="26"/>
    <cfRule type="duplicateValues" dxfId="0" priority="25"/>
  </conditionalFormatting>
  <conditionalFormatting sqref="H235">
    <cfRule type="duplicateValues" dxfId="0" priority="24"/>
    <cfRule type="duplicateValues" dxfId="0" priority="23"/>
    <cfRule type="duplicateValues" dxfId="0" priority="22"/>
    <cfRule type="duplicateValues" dxfId="0" priority="21"/>
  </conditionalFormatting>
  <conditionalFormatting sqref="H237">
    <cfRule type="duplicateValues" dxfId="0" priority="8"/>
    <cfRule type="duplicateValues" dxfId="0" priority="7"/>
    <cfRule type="duplicateValues" dxfId="0" priority="6"/>
    <cfRule type="duplicateValues" dxfId="0" priority="5"/>
  </conditionalFormatting>
  <conditionalFormatting sqref="H238">
    <cfRule type="duplicateValues" dxfId="0" priority="12"/>
    <cfRule type="duplicateValues" dxfId="0" priority="11"/>
    <cfRule type="duplicateValues" dxfId="0" priority="10"/>
    <cfRule type="duplicateValues" dxfId="0" priority="9"/>
  </conditionalFormatting>
  <conditionalFormatting sqref="H239">
    <cfRule type="duplicateValues" dxfId="0" priority="16"/>
    <cfRule type="duplicateValues" dxfId="0" priority="15"/>
    <cfRule type="duplicateValues" dxfId="0" priority="14"/>
    <cfRule type="duplicateValues" dxfId="0" priority="13"/>
  </conditionalFormatting>
  <conditionalFormatting sqref="H240">
    <cfRule type="duplicateValues" dxfId="0" priority="4"/>
    <cfRule type="duplicateValues" dxfId="0" priority="3"/>
    <cfRule type="duplicateValues" dxfId="0" priority="2"/>
    <cfRule type="duplicateValues" dxfId="0" priority="1"/>
  </conditionalFormatting>
  <conditionalFormatting sqref="H241">
    <cfRule type="duplicateValues" dxfId="0" priority="20"/>
    <cfRule type="duplicateValues" dxfId="0" priority="19"/>
    <cfRule type="duplicateValues" dxfId="0" priority="18"/>
    <cfRule type="duplicateValues" dxfId="0" priority="17"/>
  </conditionalFormatting>
  <conditionalFormatting sqref="H4:H5">
    <cfRule type="duplicateValues" dxfId="0" priority="172"/>
    <cfRule type="duplicateValues" dxfId="0" priority="171"/>
    <cfRule type="duplicateValues" dxfId="0" priority="170"/>
    <cfRule type="duplicateValues" dxfId="0" priority="169"/>
  </conditionalFormatting>
  <conditionalFormatting sqref="H6:H7">
    <cfRule type="duplicateValues" dxfId="0" priority="176"/>
    <cfRule type="duplicateValues" dxfId="0" priority="175"/>
    <cfRule type="duplicateValues" dxfId="0" priority="174"/>
    <cfRule type="duplicateValues" dxfId="0" priority="173"/>
  </conditionalFormatting>
  <pageMargins left="0.7" right="0.7" top="0.75" bottom="0.75" header="0.511811023622047" footer="0.511811023622047"/>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2"/>
  <sheetViews>
    <sheetView workbookViewId="0">
      <selection activeCell="I74" sqref="I74"/>
    </sheetView>
  </sheetViews>
  <sheetFormatPr defaultColWidth="9" defaultRowHeight="13.5"/>
  <cols>
    <col min="1" max="1" width="7.88333333333333" style="109" customWidth="1"/>
    <col min="2" max="2" width="8.76666666666667" style="109" customWidth="1"/>
    <col min="3" max="3" width="5.38333333333333" style="109" customWidth="1"/>
    <col min="4" max="4" width="4.5" style="109" customWidth="1"/>
    <col min="5" max="5" width="6.38333333333333" style="109" customWidth="1"/>
    <col min="6" max="6" width="13.3833333333333" style="109" customWidth="1"/>
    <col min="7" max="7" width="8.38333333333333" style="109" customWidth="1"/>
    <col min="8" max="8" width="14.8833333333333" style="109" customWidth="1"/>
    <col min="9" max="9" width="80.8833333333333" style="150" customWidth="1"/>
    <col min="10" max="10" width="10.5" style="109" customWidth="1"/>
    <col min="11" max="11" width="10.6333333333333" style="109" customWidth="1"/>
    <col min="12" max="12" width="11.1333333333333" style="109" customWidth="1"/>
    <col min="13" max="16384" width="9" style="109"/>
  </cols>
  <sheetData>
    <row r="1" ht="30" spans="1:12">
      <c r="A1" s="151" t="s">
        <v>0</v>
      </c>
      <c r="B1" s="152" t="s">
        <v>1</v>
      </c>
      <c r="C1" s="151" t="s">
        <v>2</v>
      </c>
      <c r="D1" s="151" t="s">
        <v>3</v>
      </c>
      <c r="E1" s="151" t="s">
        <v>4</v>
      </c>
      <c r="F1" s="151" t="s">
        <v>5</v>
      </c>
      <c r="G1" s="151" t="s">
        <v>6</v>
      </c>
      <c r="H1" s="151" t="s">
        <v>779</v>
      </c>
      <c r="I1" s="151" t="s">
        <v>8</v>
      </c>
      <c r="J1" s="151" t="s">
        <v>9</v>
      </c>
      <c r="K1" s="151" t="s">
        <v>10</v>
      </c>
      <c r="L1" s="151" t="s">
        <v>11</v>
      </c>
    </row>
    <row r="2" ht="15" spans="1:12">
      <c r="A2" s="44" t="s">
        <v>780</v>
      </c>
      <c r="B2" s="44" t="s">
        <v>14</v>
      </c>
      <c r="C2" s="143"/>
      <c r="D2" s="143"/>
      <c r="E2" s="143">
        <f>SUM(E3:E5)</f>
        <v>32</v>
      </c>
      <c r="F2" s="10" t="str">
        <f>CONCATENATE("32'h",K2)</f>
        <v>32'h00000000</v>
      </c>
      <c r="G2" s="10"/>
      <c r="H2" s="203" t="s">
        <v>781</v>
      </c>
      <c r="I2" s="208"/>
      <c r="J2" s="143"/>
      <c r="K2" s="143" t="str">
        <f>LOWER(DEC2HEX(L2,8))</f>
        <v>00000000</v>
      </c>
      <c r="L2" s="143">
        <f>SUM(L3:L5)</f>
        <v>0</v>
      </c>
    </row>
    <row r="3" ht="15" spans="1:12">
      <c r="A3" s="204"/>
      <c r="B3" s="204"/>
      <c r="C3" s="138">
        <v>2</v>
      </c>
      <c r="D3" s="138">
        <v>31</v>
      </c>
      <c r="E3" s="138">
        <f>D3+1-C3</f>
        <v>30</v>
      </c>
      <c r="F3" s="138" t="str">
        <f>CONCATENATE(E3,"'h",K3)</f>
        <v>30'h0</v>
      </c>
      <c r="G3" s="138" t="s">
        <v>20</v>
      </c>
      <c r="H3" s="204" t="s">
        <v>18</v>
      </c>
      <c r="I3" s="158" t="s">
        <v>782</v>
      </c>
      <c r="J3" s="138">
        <v>0</v>
      </c>
      <c r="K3" s="138" t="str">
        <f>LOWER(DEC2HEX((J3)))</f>
        <v>0</v>
      </c>
      <c r="L3" s="138">
        <f>J3*(2^C3)</f>
        <v>0</v>
      </c>
    </row>
    <row r="4" ht="60" spans="1:12">
      <c r="A4" s="204"/>
      <c r="B4" s="204"/>
      <c r="C4" s="138">
        <v>1</v>
      </c>
      <c r="D4" s="138">
        <v>1</v>
      </c>
      <c r="E4" s="138">
        <f>D4+1-C4</f>
        <v>1</v>
      </c>
      <c r="F4" s="138" t="str">
        <f>CONCATENATE(E4,"'h",K4)</f>
        <v>1'h0</v>
      </c>
      <c r="G4" s="138" t="s">
        <v>20</v>
      </c>
      <c r="H4" s="204" t="s">
        <v>783</v>
      </c>
      <c r="I4" s="209" t="s">
        <v>784</v>
      </c>
      <c r="J4" s="138">
        <v>0</v>
      </c>
      <c r="K4" s="138" t="str">
        <f>LOWER(DEC2HEX((J4)))</f>
        <v>0</v>
      </c>
      <c r="L4" s="138">
        <f>J4*(2^C4)</f>
        <v>0</v>
      </c>
    </row>
    <row r="5" ht="90" spans="1:12">
      <c r="A5" s="205"/>
      <c r="B5" s="205"/>
      <c r="C5" s="154">
        <v>0</v>
      </c>
      <c r="D5" s="154">
        <v>0</v>
      </c>
      <c r="E5" s="154">
        <f>D5+1-C5</f>
        <v>1</v>
      </c>
      <c r="F5" s="154" t="str">
        <f>CONCATENATE(E5,"'h",K5)</f>
        <v>1'h0</v>
      </c>
      <c r="G5" s="154" t="s">
        <v>20</v>
      </c>
      <c r="H5" s="204" t="s">
        <v>785</v>
      </c>
      <c r="I5" s="209" t="s">
        <v>786</v>
      </c>
      <c r="J5" s="154">
        <v>0</v>
      </c>
      <c r="K5" s="154" t="str">
        <f>LOWER(DEC2HEX((J5)))</f>
        <v>0</v>
      </c>
      <c r="L5" s="154">
        <f>J5*(2^C5)</f>
        <v>0</v>
      </c>
    </row>
    <row r="6" ht="15" spans="1:12">
      <c r="A6" s="44" t="s">
        <v>780</v>
      </c>
      <c r="B6" s="44" t="s">
        <v>27</v>
      </c>
      <c r="C6" s="143"/>
      <c r="D6" s="143"/>
      <c r="E6" s="143">
        <f>SUM(E7:E10)</f>
        <v>32</v>
      </c>
      <c r="F6" s="10" t="str">
        <f>CONCATENATE("32'h",K6)</f>
        <v>32'h00000000</v>
      </c>
      <c r="G6" s="10"/>
      <c r="H6" s="203" t="s">
        <v>787</v>
      </c>
      <c r="I6" s="208"/>
      <c r="J6" s="143"/>
      <c r="K6" s="143" t="str">
        <f>LOWER(DEC2HEX(L6,8))</f>
        <v>00000000</v>
      </c>
      <c r="L6" s="143">
        <f>SUM(L7:L10)</f>
        <v>0</v>
      </c>
    </row>
    <row r="7" ht="15" spans="1:12">
      <c r="A7" s="204"/>
      <c r="B7" s="204"/>
      <c r="C7" s="138">
        <v>12</v>
      </c>
      <c r="D7" s="138">
        <v>15</v>
      </c>
      <c r="E7" s="138">
        <f>D7+1-C7</f>
        <v>4</v>
      </c>
      <c r="F7" s="138" t="str">
        <f>CONCATENATE(E7,"'h",K7)</f>
        <v>4'h0</v>
      </c>
      <c r="G7" s="138" t="s">
        <v>17</v>
      </c>
      <c r="H7" s="204" t="s">
        <v>18</v>
      </c>
      <c r="I7" s="158" t="s">
        <v>782</v>
      </c>
      <c r="J7" s="138">
        <v>0</v>
      </c>
      <c r="K7" s="138" t="str">
        <f>LOWER(DEC2HEX((J7)))</f>
        <v>0</v>
      </c>
      <c r="L7" s="138">
        <f>J7*(2^C7)</f>
        <v>0</v>
      </c>
    </row>
    <row r="8" ht="45" spans="1:12">
      <c r="A8" s="205"/>
      <c r="B8" s="205"/>
      <c r="C8" s="154">
        <v>16</v>
      </c>
      <c r="D8" s="154">
        <v>27</v>
      </c>
      <c r="E8" s="154">
        <f>D8+1-C8</f>
        <v>12</v>
      </c>
      <c r="F8" s="154" t="str">
        <f>CONCATENATE(E8,"'h",K8)</f>
        <v>12'h0</v>
      </c>
      <c r="G8" s="138" t="s">
        <v>788</v>
      </c>
      <c r="H8" s="204" t="s">
        <v>789</v>
      </c>
      <c r="I8" s="206" t="s">
        <v>790</v>
      </c>
      <c r="J8" s="154">
        <v>0</v>
      </c>
      <c r="K8" s="154" t="str">
        <f>LOWER(DEC2HEX((J8)))</f>
        <v>0</v>
      </c>
      <c r="L8" s="154">
        <f>J8*(2^C8)</f>
        <v>0</v>
      </c>
    </row>
    <row r="9" ht="15" spans="1:12">
      <c r="A9" s="204"/>
      <c r="B9" s="204"/>
      <c r="C9" s="138">
        <v>12</v>
      </c>
      <c r="D9" s="138">
        <v>15</v>
      </c>
      <c r="E9" s="138">
        <f>D9+1-C9</f>
        <v>4</v>
      </c>
      <c r="F9" s="138" t="str">
        <f>CONCATENATE(E9,"'h",K9)</f>
        <v>4'h0</v>
      </c>
      <c r="G9" s="138" t="s">
        <v>17</v>
      </c>
      <c r="H9" s="204" t="s">
        <v>18</v>
      </c>
      <c r="I9" s="158" t="s">
        <v>782</v>
      </c>
      <c r="J9" s="138">
        <v>0</v>
      </c>
      <c r="K9" s="138" t="str">
        <f>LOWER(DEC2HEX((J9)))</f>
        <v>0</v>
      </c>
      <c r="L9" s="138">
        <f>J9*(2^C9)</f>
        <v>0</v>
      </c>
    </row>
    <row r="10" ht="60" spans="1:12">
      <c r="A10" s="205"/>
      <c r="B10" s="205"/>
      <c r="C10" s="154">
        <v>0</v>
      </c>
      <c r="D10" s="154">
        <v>11</v>
      </c>
      <c r="E10" s="154">
        <f>D10+1-C10</f>
        <v>12</v>
      </c>
      <c r="F10" s="154" t="str">
        <f>CONCATENATE(E10,"'h",K10)</f>
        <v>12'h0</v>
      </c>
      <c r="G10" s="138" t="s">
        <v>788</v>
      </c>
      <c r="H10" s="204" t="s">
        <v>791</v>
      </c>
      <c r="I10" s="206" t="s">
        <v>792</v>
      </c>
      <c r="J10" s="154">
        <v>0</v>
      </c>
      <c r="K10" s="154" t="str">
        <f>LOWER(DEC2HEX((J10)))</f>
        <v>0</v>
      </c>
      <c r="L10" s="154">
        <f>J10*(2^C10)</f>
        <v>0</v>
      </c>
    </row>
    <row r="11" ht="15" spans="1:12">
      <c r="A11" s="44" t="s">
        <v>780</v>
      </c>
      <c r="B11" s="44" t="s">
        <v>33</v>
      </c>
      <c r="C11" s="143"/>
      <c r="D11" s="143"/>
      <c r="E11" s="143">
        <f>SUM(E12:E15)</f>
        <v>32</v>
      </c>
      <c r="F11" s="10" t="str">
        <f>CONCATENATE("32'h",K11)</f>
        <v>32'h00000000</v>
      </c>
      <c r="G11" s="10"/>
      <c r="H11" s="203" t="s">
        <v>793</v>
      </c>
      <c r="I11" s="208"/>
      <c r="J11" s="143"/>
      <c r="K11" s="143" t="str">
        <f>LOWER(DEC2HEX(L11,8))</f>
        <v>00000000</v>
      </c>
      <c r="L11" s="143">
        <f>SUM(L12:L15)</f>
        <v>0</v>
      </c>
    </row>
    <row r="12" ht="15" spans="1:12">
      <c r="A12" s="204"/>
      <c r="B12" s="204"/>
      <c r="C12" s="138">
        <v>12</v>
      </c>
      <c r="D12" s="138">
        <v>15</v>
      </c>
      <c r="E12" s="138">
        <f>D12+1-C12</f>
        <v>4</v>
      </c>
      <c r="F12" s="138" t="str">
        <f>CONCATENATE(E12,"'h",K12)</f>
        <v>4'h0</v>
      </c>
      <c r="G12" s="138" t="s">
        <v>17</v>
      </c>
      <c r="H12" s="204" t="s">
        <v>18</v>
      </c>
      <c r="I12" s="158" t="s">
        <v>782</v>
      </c>
      <c r="J12" s="138">
        <v>0</v>
      </c>
      <c r="K12" s="138" t="str">
        <f>LOWER(DEC2HEX((J12)))</f>
        <v>0</v>
      </c>
      <c r="L12" s="138">
        <f>J12*(2^C12)</f>
        <v>0</v>
      </c>
    </row>
    <row r="13" ht="75" spans="1:12">
      <c r="A13" s="205"/>
      <c r="B13" s="205"/>
      <c r="C13" s="154">
        <v>16</v>
      </c>
      <c r="D13" s="154">
        <v>27</v>
      </c>
      <c r="E13" s="154">
        <f>D13+1-C13</f>
        <v>12</v>
      </c>
      <c r="F13" s="154" t="str">
        <f>CONCATENATE(E13,"'h",K13)</f>
        <v>12'h0</v>
      </c>
      <c r="G13" s="138" t="s">
        <v>788</v>
      </c>
      <c r="H13" s="204" t="s">
        <v>794</v>
      </c>
      <c r="I13" s="206" t="s">
        <v>795</v>
      </c>
      <c r="J13" s="154">
        <v>0</v>
      </c>
      <c r="K13" s="154" t="str">
        <f>LOWER(DEC2HEX((J13)))</f>
        <v>0</v>
      </c>
      <c r="L13" s="154">
        <f>J13*(2^C13)</f>
        <v>0</v>
      </c>
    </row>
    <row r="14" ht="15" spans="1:12">
      <c r="A14" s="204"/>
      <c r="B14" s="204"/>
      <c r="C14" s="138">
        <v>12</v>
      </c>
      <c r="D14" s="138">
        <v>15</v>
      </c>
      <c r="E14" s="138">
        <f>D14+1-C14</f>
        <v>4</v>
      </c>
      <c r="F14" s="138" t="str">
        <f>CONCATENATE(E14,"'h",K14)</f>
        <v>4'h0</v>
      </c>
      <c r="G14" s="138" t="s">
        <v>17</v>
      </c>
      <c r="H14" s="204" t="s">
        <v>18</v>
      </c>
      <c r="I14" s="158" t="s">
        <v>782</v>
      </c>
      <c r="J14" s="138">
        <v>0</v>
      </c>
      <c r="K14" s="138" t="str">
        <f>LOWER(DEC2HEX((J14)))</f>
        <v>0</v>
      </c>
      <c r="L14" s="138">
        <f>J14*(2^C14)</f>
        <v>0</v>
      </c>
    </row>
    <row r="15" ht="75" spans="1:12">
      <c r="A15" s="205"/>
      <c r="B15" s="205"/>
      <c r="C15" s="154">
        <v>0</v>
      </c>
      <c r="D15" s="154">
        <v>11</v>
      </c>
      <c r="E15" s="154">
        <f>D15+1-C15</f>
        <v>12</v>
      </c>
      <c r="F15" s="154" t="str">
        <f>CONCATENATE(E15,"'h",K15)</f>
        <v>12'h0</v>
      </c>
      <c r="G15" s="138" t="s">
        <v>788</v>
      </c>
      <c r="H15" s="204" t="s">
        <v>796</v>
      </c>
      <c r="I15" s="206" t="s">
        <v>797</v>
      </c>
      <c r="J15" s="154">
        <v>0</v>
      </c>
      <c r="K15" s="154" t="str">
        <f>LOWER(DEC2HEX((J15)))</f>
        <v>0</v>
      </c>
      <c r="L15" s="154">
        <f>J15*(2^C15)</f>
        <v>0</v>
      </c>
    </row>
    <row r="16" ht="15" spans="1:12">
      <c r="A16" s="44" t="s">
        <v>780</v>
      </c>
      <c r="B16" s="44" t="s">
        <v>13</v>
      </c>
      <c r="C16" s="143"/>
      <c r="D16" s="143"/>
      <c r="E16" s="143">
        <f>SUM(E17:E20)</f>
        <v>32</v>
      </c>
      <c r="F16" s="10" t="str">
        <f>CONCATENATE("32'h",K16)</f>
        <v>32'h00000000</v>
      </c>
      <c r="G16" s="10"/>
      <c r="H16" s="203" t="s">
        <v>798</v>
      </c>
      <c r="I16" s="208"/>
      <c r="J16" s="143"/>
      <c r="K16" s="143" t="str">
        <f>LOWER(DEC2HEX(L16,8))</f>
        <v>00000000</v>
      </c>
      <c r="L16" s="143">
        <f>SUM(L17:L20)</f>
        <v>0</v>
      </c>
    </row>
    <row r="17" ht="15" spans="1:12">
      <c r="A17" s="204"/>
      <c r="B17" s="204"/>
      <c r="C17" s="138">
        <v>24</v>
      </c>
      <c r="D17" s="138">
        <v>31</v>
      </c>
      <c r="E17" s="138">
        <f>D17+1-C17</f>
        <v>8</v>
      </c>
      <c r="F17" s="138" t="str">
        <f>CONCATENATE(E17,"'h",K17)</f>
        <v>8'h0</v>
      </c>
      <c r="G17" s="138" t="s">
        <v>17</v>
      </c>
      <c r="H17" s="204" t="s">
        <v>18</v>
      </c>
      <c r="I17" s="158" t="s">
        <v>782</v>
      </c>
      <c r="J17" s="138">
        <v>0</v>
      </c>
      <c r="K17" s="138" t="str">
        <f>LOWER(DEC2HEX((J17)))</f>
        <v>0</v>
      </c>
      <c r="L17" s="138">
        <f>J17*(2^C17)</f>
        <v>0</v>
      </c>
    </row>
    <row r="18" ht="60" spans="1:12">
      <c r="A18" s="205"/>
      <c r="B18" s="205"/>
      <c r="C18" s="154">
        <v>16</v>
      </c>
      <c r="D18" s="154">
        <v>23</v>
      </c>
      <c r="E18" s="154">
        <f>D18+1-C18</f>
        <v>8</v>
      </c>
      <c r="F18" s="154" t="str">
        <f>CONCATENATE(E18,"'h",K18)</f>
        <v>8'h0</v>
      </c>
      <c r="G18" s="138" t="s">
        <v>788</v>
      </c>
      <c r="H18" s="204" t="s">
        <v>799</v>
      </c>
      <c r="I18" s="206" t="s">
        <v>800</v>
      </c>
      <c r="J18" s="154">
        <v>0</v>
      </c>
      <c r="K18" s="154" t="str">
        <f>LOWER(DEC2HEX((J18)))</f>
        <v>0</v>
      </c>
      <c r="L18" s="154">
        <f>J18*(2^C18)</f>
        <v>0</v>
      </c>
    </row>
    <row r="19" ht="15" spans="1:12">
      <c r="A19" s="204"/>
      <c r="B19" s="204"/>
      <c r="C19" s="138">
        <v>8</v>
      </c>
      <c r="D19" s="138">
        <v>15</v>
      </c>
      <c r="E19" s="138">
        <f>D19+1-C19</f>
        <v>8</v>
      </c>
      <c r="F19" s="138" t="str">
        <f>CONCATENATE(E19,"'h",K19)</f>
        <v>8'h0</v>
      </c>
      <c r="G19" s="138" t="s">
        <v>17</v>
      </c>
      <c r="H19" s="204" t="s">
        <v>18</v>
      </c>
      <c r="I19" s="158" t="s">
        <v>782</v>
      </c>
      <c r="J19" s="138">
        <v>0</v>
      </c>
      <c r="K19" s="138" t="str">
        <f>LOWER(DEC2HEX((J19)))</f>
        <v>0</v>
      </c>
      <c r="L19" s="138">
        <f>J19*(2^C19)</f>
        <v>0</v>
      </c>
    </row>
    <row r="20" ht="45" spans="1:12">
      <c r="A20" s="205"/>
      <c r="B20" s="205"/>
      <c r="C20" s="154">
        <v>0</v>
      </c>
      <c r="D20" s="154">
        <v>7</v>
      </c>
      <c r="E20" s="154">
        <f>D20+1-C20</f>
        <v>8</v>
      </c>
      <c r="F20" s="154" t="str">
        <f>CONCATENATE(E20,"'h",K20)</f>
        <v>8'h0</v>
      </c>
      <c r="G20" s="138" t="s">
        <v>788</v>
      </c>
      <c r="H20" s="204" t="s">
        <v>801</v>
      </c>
      <c r="I20" s="206" t="s">
        <v>802</v>
      </c>
      <c r="J20" s="154">
        <v>0</v>
      </c>
      <c r="K20" s="154" t="str">
        <f>LOWER(DEC2HEX((J20)))</f>
        <v>0</v>
      </c>
      <c r="L20" s="154">
        <f>J20*(2^C20)</f>
        <v>0</v>
      </c>
    </row>
    <row r="21" ht="15" spans="1:12">
      <c r="A21" s="44" t="s">
        <v>780</v>
      </c>
      <c r="B21" s="44" t="s">
        <v>44</v>
      </c>
      <c r="C21" s="143"/>
      <c r="D21" s="143"/>
      <c r="E21" s="143">
        <f>SUM(E22:E25)</f>
        <v>32</v>
      </c>
      <c r="F21" s="10" t="str">
        <f>CONCATENATE("32'h",K21)</f>
        <v>32'h00000000</v>
      </c>
      <c r="G21" s="10"/>
      <c r="H21" s="203" t="s">
        <v>803</v>
      </c>
      <c r="I21" s="208"/>
      <c r="J21" s="143"/>
      <c r="K21" s="143" t="str">
        <f>LOWER(DEC2HEX(L21,8))</f>
        <v>00000000</v>
      </c>
      <c r="L21" s="143">
        <f>SUM(L22:L25)</f>
        <v>0</v>
      </c>
    </row>
    <row r="22" ht="15" spans="1:12">
      <c r="A22" s="204"/>
      <c r="B22" s="204"/>
      <c r="C22" s="138">
        <v>28</v>
      </c>
      <c r="D22" s="138">
        <v>31</v>
      </c>
      <c r="E22" s="138">
        <f>D22+1-C22</f>
        <v>4</v>
      </c>
      <c r="F22" s="138" t="str">
        <f>CONCATENATE(E22,"'h",K22)</f>
        <v>4'h0</v>
      </c>
      <c r="G22" s="138" t="s">
        <v>17</v>
      </c>
      <c r="H22" s="204" t="s">
        <v>18</v>
      </c>
      <c r="I22" s="158" t="s">
        <v>782</v>
      </c>
      <c r="J22" s="138">
        <v>0</v>
      </c>
      <c r="K22" s="138" t="str">
        <f>LOWER(DEC2HEX((J22)))</f>
        <v>0</v>
      </c>
      <c r="L22" s="138">
        <f>J22*(2^C22)</f>
        <v>0</v>
      </c>
    </row>
    <row r="23" ht="75" spans="1:12">
      <c r="A23" s="205"/>
      <c r="B23" s="205"/>
      <c r="C23" s="154">
        <v>16</v>
      </c>
      <c r="D23" s="154">
        <v>27</v>
      </c>
      <c r="E23" s="154">
        <f>D23+1-C23</f>
        <v>12</v>
      </c>
      <c r="F23" s="154" t="str">
        <f>CONCATENATE(E23,"'h",K23)</f>
        <v>12'h0</v>
      </c>
      <c r="G23" s="138" t="s">
        <v>788</v>
      </c>
      <c r="H23" s="206" t="s">
        <v>804</v>
      </c>
      <c r="I23" s="209" t="s">
        <v>805</v>
      </c>
      <c r="J23" s="154">
        <v>0</v>
      </c>
      <c r="K23" s="154" t="str">
        <f>LOWER(DEC2HEX((J23)))</f>
        <v>0</v>
      </c>
      <c r="L23" s="154">
        <f>J23*(2^C23)</f>
        <v>0</v>
      </c>
    </row>
    <row r="24" ht="15" spans="1:12">
      <c r="A24" s="204"/>
      <c r="B24" s="204"/>
      <c r="C24" s="138">
        <v>12</v>
      </c>
      <c r="D24" s="138">
        <v>15</v>
      </c>
      <c r="E24" s="138">
        <f>D24+1-C24</f>
        <v>4</v>
      </c>
      <c r="F24" s="138" t="str">
        <f>CONCATENATE(E24,"'h",K24)</f>
        <v>4'h0</v>
      </c>
      <c r="G24" s="138" t="s">
        <v>17</v>
      </c>
      <c r="H24" s="204" t="s">
        <v>18</v>
      </c>
      <c r="I24" s="158" t="s">
        <v>782</v>
      </c>
      <c r="J24" s="138">
        <v>0</v>
      </c>
      <c r="K24" s="138" t="str">
        <f>LOWER(DEC2HEX((J24)))</f>
        <v>0</v>
      </c>
      <c r="L24" s="138">
        <f>J24*(2^C24)</f>
        <v>0</v>
      </c>
    </row>
    <row r="25" ht="45" spans="1:12">
      <c r="A25" s="205"/>
      <c r="B25" s="205"/>
      <c r="C25" s="154">
        <v>0</v>
      </c>
      <c r="D25" s="154">
        <v>11</v>
      </c>
      <c r="E25" s="154">
        <f>D25+1-C25</f>
        <v>12</v>
      </c>
      <c r="F25" s="154" t="str">
        <f>CONCATENATE(E25,"'h",K25)</f>
        <v>12'h0</v>
      </c>
      <c r="G25" s="138" t="s">
        <v>788</v>
      </c>
      <c r="H25" s="204" t="s">
        <v>806</v>
      </c>
      <c r="I25" s="209" t="s">
        <v>807</v>
      </c>
      <c r="J25" s="154">
        <v>0</v>
      </c>
      <c r="K25" s="154" t="str">
        <f>LOWER(DEC2HEX((J25)))</f>
        <v>0</v>
      </c>
      <c r="L25" s="154">
        <f>J25*(2^C25)</f>
        <v>0</v>
      </c>
    </row>
    <row r="26" ht="15" spans="1:12">
      <c r="A26" s="44" t="s">
        <v>780</v>
      </c>
      <c r="B26" s="44" t="s">
        <v>50</v>
      </c>
      <c r="C26" s="143"/>
      <c r="D26" s="143"/>
      <c r="E26" s="143">
        <f>SUM(E27:E30)</f>
        <v>32</v>
      </c>
      <c r="F26" s="10" t="str">
        <f>CONCATENATE("32'h",K26)</f>
        <v>32'h00000000</v>
      </c>
      <c r="G26" s="10"/>
      <c r="H26" s="203" t="s">
        <v>808</v>
      </c>
      <c r="I26" s="208"/>
      <c r="J26" s="143"/>
      <c r="K26" s="143" t="str">
        <f>LOWER(DEC2HEX(L26,8))</f>
        <v>00000000</v>
      </c>
      <c r="L26" s="143">
        <f>SUM(L27:L30)</f>
        <v>0</v>
      </c>
    </row>
    <row r="27" ht="15" spans="1:12">
      <c r="A27" s="204"/>
      <c r="B27" s="204"/>
      <c r="C27" s="138">
        <v>28</v>
      </c>
      <c r="D27" s="138">
        <v>31</v>
      </c>
      <c r="E27" s="138">
        <f>D27+1-C27</f>
        <v>4</v>
      </c>
      <c r="F27" s="138" t="str">
        <f>CONCATENATE(E27,"'h",K27)</f>
        <v>4'h0</v>
      </c>
      <c r="G27" s="138" t="s">
        <v>17</v>
      </c>
      <c r="H27" s="204" t="s">
        <v>18</v>
      </c>
      <c r="I27" s="158" t="s">
        <v>782</v>
      </c>
      <c r="J27" s="138">
        <v>0</v>
      </c>
      <c r="K27" s="138" t="str">
        <f>LOWER(DEC2HEX((J27)))</f>
        <v>0</v>
      </c>
      <c r="L27" s="154">
        <f>J27*(2^C27)</f>
        <v>0</v>
      </c>
    </row>
    <row r="28" ht="45" spans="1:12">
      <c r="A28" s="205"/>
      <c r="B28" s="205"/>
      <c r="C28" s="154">
        <v>16</v>
      </c>
      <c r="D28" s="154">
        <v>27</v>
      </c>
      <c r="E28" s="154">
        <f>D28+1-C28</f>
        <v>12</v>
      </c>
      <c r="F28" s="154" t="str">
        <f>CONCATENATE(E28,"'h",K28)</f>
        <v>12'h0</v>
      </c>
      <c r="G28" s="138" t="s">
        <v>788</v>
      </c>
      <c r="H28" s="204" t="s">
        <v>809</v>
      </c>
      <c r="I28" s="209" t="s">
        <v>810</v>
      </c>
      <c r="J28" s="154">
        <v>0</v>
      </c>
      <c r="K28" s="154" t="str">
        <f>LOWER(DEC2HEX((J28)))</f>
        <v>0</v>
      </c>
      <c r="L28" s="154">
        <f>J28*(2^C28)</f>
        <v>0</v>
      </c>
    </row>
    <row r="29" ht="15" spans="1:12">
      <c r="A29" s="205"/>
      <c r="B29" s="205"/>
      <c r="C29" s="154">
        <v>8</v>
      </c>
      <c r="D29" s="154">
        <v>15</v>
      </c>
      <c r="E29" s="154">
        <f>D29+1-C29</f>
        <v>8</v>
      </c>
      <c r="F29" s="154" t="str">
        <f>CONCATENATE(E29,"'h",K29)</f>
        <v>8'h0</v>
      </c>
      <c r="G29" s="138" t="s">
        <v>17</v>
      </c>
      <c r="H29" s="204" t="s">
        <v>18</v>
      </c>
      <c r="I29" s="158" t="s">
        <v>782</v>
      </c>
      <c r="J29" s="154">
        <v>0</v>
      </c>
      <c r="K29" s="154" t="str">
        <f>LOWER(DEC2HEX((J29)))</f>
        <v>0</v>
      </c>
      <c r="L29" s="154">
        <f>J29*(2^C29)</f>
        <v>0</v>
      </c>
    </row>
    <row r="30" ht="60" spans="1:12">
      <c r="A30" s="205"/>
      <c r="B30" s="205"/>
      <c r="C30" s="154">
        <v>0</v>
      </c>
      <c r="D30" s="154">
        <v>7</v>
      </c>
      <c r="E30" s="154">
        <f>D30+1-C30</f>
        <v>8</v>
      </c>
      <c r="F30" s="154" t="str">
        <f>CONCATENATE(E30,"'h",K30)</f>
        <v>8'h0</v>
      </c>
      <c r="G30" s="138" t="s">
        <v>788</v>
      </c>
      <c r="H30" s="204" t="s">
        <v>811</v>
      </c>
      <c r="I30" s="206" t="s">
        <v>812</v>
      </c>
      <c r="J30" s="154">
        <v>0</v>
      </c>
      <c r="K30" s="154" t="str">
        <f>LOWER(DEC2HEX((J30)))</f>
        <v>0</v>
      </c>
      <c r="L30" s="154">
        <f>J30*(2^C30)</f>
        <v>0</v>
      </c>
    </row>
    <row r="31" ht="15" spans="1:12">
      <c r="A31" s="44" t="s">
        <v>780</v>
      </c>
      <c r="B31" s="44" t="s">
        <v>56</v>
      </c>
      <c r="C31" s="143"/>
      <c r="D31" s="143"/>
      <c r="E31" s="143">
        <f>SUM(E32:E35)</f>
        <v>32</v>
      </c>
      <c r="F31" s="10" t="str">
        <f>CONCATENATE("32'h",K31)</f>
        <v>32'h00000000</v>
      </c>
      <c r="G31" s="10"/>
      <c r="H31" s="203" t="s">
        <v>813</v>
      </c>
      <c r="I31" s="208"/>
      <c r="J31" s="143"/>
      <c r="K31" s="143" t="str">
        <f>LOWER(DEC2HEX(L31,8))</f>
        <v>00000000</v>
      </c>
      <c r="L31" s="143">
        <f>SUM(L32:L35)</f>
        <v>0</v>
      </c>
    </row>
    <row r="32" ht="15" spans="1:12">
      <c r="A32" s="204"/>
      <c r="B32" s="204"/>
      <c r="C32" s="138">
        <v>24</v>
      </c>
      <c r="D32" s="138">
        <v>31</v>
      </c>
      <c r="E32" s="138">
        <f>D32+1-C32</f>
        <v>8</v>
      </c>
      <c r="F32" s="138" t="str">
        <f>CONCATENATE(E32,"'h",K32)</f>
        <v>8'h0</v>
      </c>
      <c r="G32" s="138" t="s">
        <v>17</v>
      </c>
      <c r="H32" s="204" t="s">
        <v>18</v>
      </c>
      <c r="I32" s="158" t="s">
        <v>782</v>
      </c>
      <c r="J32" s="138">
        <v>0</v>
      </c>
      <c r="K32" s="138" t="str">
        <f>LOWER(DEC2HEX((J32)))</f>
        <v>0</v>
      </c>
      <c r="L32" s="138">
        <f>J32*(2^C32)</f>
        <v>0</v>
      </c>
    </row>
    <row r="33" ht="15" spans="1:12">
      <c r="A33" s="205"/>
      <c r="B33" s="205"/>
      <c r="C33" s="154">
        <v>16</v>
      </c>
      <c r="D33" s="154">
        <v>23</v>
      </c>
      <c r="E33" s="154">
        <f>D33+1-C33</f>
        <v>8</v>
      </c>
      <c r="F33" s="154" t="str">
        <f>CONCATENATE(E33,"'h",K33)</f>
        <v>8'h0</v>
      </c>
      <c r="G33" s="138" t="s">
        <v>788</v>
      </c>
      <c r="H33" s="204" t="s">
        <v>814</v>
      </c>
      <c r="I33" s="206" t="s">
        <v>815</v>
      </c>
      <c r="J33" s="154">
        <v>0</v>
      </c>
      <c r="K33" s="154" t="str">
        <f>LOWER(DEC2HEX((J33)))</f>
        <v>0</v>
      </c>
      <c r="L33" s="154">
        <f>J33*(2^C33)</f>
        <v>0</v>
      </c>
    </row>
    <row r="34" ht="15" spans="1:12">
      <c r="A34" s="205"/>
      <c r="B34" s="205"/>
      <c r="C34" s="154">
        <v>8</v>
      </c>
      <c r="D34" s="154">
        <v>15</v>
      </c>
      <c r="E34" s="154">
        <f>D34+1-C34</f>
        <v>8</v>
      </c>
      <c r="F34" s="154" t="str">
        <f>CONCATENATE(E34,"'h",K34)</f>
        <v>8'h0</v>
      </c>
      <c r="G34" s="138" t="s">
        <v>17</v>
      </c>
      <c r="H34" s="204" t="s">
        <v>18</v>
      </c>
      <c r="I34" s="158" t="s">
        <v>782</v>
      </c>
      <c r="J34" s="154">
        <v>0</v>
      </c>
      <c r="K34" s="154" t="str">
        <f>LOWER(DEC2HEX((J34)))</f>
        <v>0</v>
      </c>
      <c r="L34" s="154">
        <f>J34*(2^C34)</f>
        <v>0</v>
      </c>
    </row>
    <row r="35" ht="15" spans="1:12">
      <c r="A35" s="205"/>
      <c r="B35" s="205"/>
      <c r="C35" s="154">
        <v>0</v>
      </c>
      <c r="D35" s="154">
        <v>7</v>
      </c>
      <c r="E35" s="154">
        <f>D35+1-C35</f>
        <v>8</v>
      </c>
      <c r="F35" s="154" t="str">
        <f>CONCATENATE(E35,"'h",K35)</f>
        <v>8'h0</v>
      </c>
      <c r="G35" s="138" t="s">
        <v>788</v>
      </c>
      <c r="H35" s="204" t="s">
        <v>816</v>
      </c>
      <c r="I35" s="206" t="s">
        <v>817</v>
      </c>
      <c r="J35" s="154">
        <v>0</v>
      </c>
      <c r="K35" s="154" t="str">
        <f>LOWER(DEC2HEX((J35)))</f>
        <v>0</v>
      </c>
      <c r="L35" s="154">
        <f>J35*(2^C35)</f>
        <v>0</v>
      </c>
    </row>
    <row r="36" ht="15" spans="1:12">
      <c r="A36" s="44" t="s">
        <v>780</v>
      </c>
      <c r="B36" s="44" t="s">
        <v>62</v>
      </c>
      <c r="C36" s="143"/>
      <c r="D36" s="143"/>
      <c r="E36" s="143">
        <f>SUM(E37)</f>
        <v>32</v>
      </c>
      <c r="F36" s="10" t="str">
        <f>CONCATENATE("32'h",K36)</f>
        <v>32'h00000000</v>
      </c>
      <c r="G36" s="10"/>
      <c r="H36" s="203" t="s">
        <v>818</v>
      </c>
      <c r="I36" s="208"/>
      <c r="J36" s="143"/>
      <c r="K36" s="143" t="str">
        <f>LOWER(DEC2HEX(L36,8))</f>
        <v>00000000</v>
      </c>
      <c r="L36" s="143">
        <f>SUM(L37:L37)</f>
        <v>0</v>
      </c>
    </row>
    <row r="37" ht="15" spans="1:12">
      <c r="A37" s="205"/>
      <c r="B37" s="205"/>
      <c r="C37" s="154">
        <v>0</v>
      </c>
      <c r="D37" s="154">
        <v>31</v>
      </c>
      <c r="E37" s="154">
        <f>D37+1-C37</f>
        <v>32</v>
      </c>
      <c r="F37" s="154" t="str">
        <f>CONCATENATE(E37,"'h",K37)</f>
        <v>32'h0</v>
      </c>
      <c r="G37" s="138" t="s">
        <v>20</v>
      </c>
      <c r="H37" s="204" t="s">
        <v>819</v>
      </c>
      <c r="I37" s="206" t="s">
        <v>820</v>
      </c>
      <c r="J37" s="154">
        <v>0</v>
      </c>
      <c r="K37" s="154" t="str">
        <f>LOWER(DEC2HEX((J37)))</f>
        <v>0</v>
      </c>
      <c r="L37" s="154">
        <f>J37*(2^C37)</f>
        <v>0</v>
      </c>
    </row>
    <row r="38" ht="15" spans="1:12">
      <c r="A38" s="44" t="s">
        <v>780</v>
      </c>
      <c r="B38" s="44" t="s">
        <v>68</v>
      </c>
      <c r="C38" s="143"/>
      <c r="D38" s="143"/>
      <c r="E38" s="143">
        <f>SUM(E39)</f>
        <v>32</v>
      </c>
      <c r="F38" s="10" t="str">
        <f>CONCATENATE("32'h",K38)</f>
        <v>32'h00000000</v>
      </c>
      <c r="G38" s="10"/>
      <c r="H38" s="203" t="s">
        <v>821</v>
      </c>
      <c r="I38" s="208"/>
      <c r="J38" s="143"/>
      <c r="K38" s="143" t="str">
        <f>LOWER(DEC2HEX(L38,8))</f>
        <v>00000000</v>
      </c>
      <c r="L38" s="143">
        <f>SUM(L39:L39)</f>
        <v>0</v>
      </c>
    </row>
    <row r="39" ht="15" spans="1:12">
      <c r="A39" s="205"/>
      <c r="B39" s="205"/>
      <c r="C39" s="154">
        <v>0</v>
      </c>
      <c r="D39" s="154">
        <v>31</v>
      </c>
      <c r="E39" s="154">
        <f>D39+1-C39</f>
        <v>32</v>
      </c>
      <c r="F39" s="154" t="str">
        <f>CONCATENATE(E39,"'h",K39)</f>
        <v>32'h0</v>
      </c>
      <c r="G39" s="138" t="s">
        <v>20</v>
      </c>
      <c r="H39" s="204" t="s">
        <v>822</v>
      </c>
      <c r="I39" s="206" t="s">
        <v>823</v>
      </c>
      <c r="J39" s="154">
        <v>0</v>
      </c>
      <c r="K39" s="154" t="str">
        <f>LOWER(DEC2HEX((J39)))</f>
        <v>0</v>
      </c>
      <c r="L39" s="154">
        <f>J39*(2^C39)</f>
        <v>0</v>
      </c>
    </row>
    <row r="40" ht="15" spans="1:12">
      <c r="A40" s="44" t="s">
        <v>780</v>
      </c>
      <c r="B40" s="44" t="s">
        <v>74</v>
      </c>
      <c r="C40" s="143"/>
      <c r="D40" s="143"/>
      <c r="E40" s="143">
        <f>SUM(E41:E49)</f>
        <v>32</v>
      </c>
      <c r="F40" s="10" t="str">
        <f>CONCATENATE("32'h",K40)</f>
        <v>32'h00000000</v>
      </c>
      <c r="G40" s="10"/>
      <c r="H40" s="203" t="s">
        <v>824</v>
      </c>
      <c r="I40" s="208" t="s">
        <v>825</v>
      </c>
      <c r="J40" s="143"/>
      <c r="K40" s="143" t="str">
        <f>LOWER(DEC2HEX(L40,8))</f>
        <v>00000000</v>
      </c>
      <c r="L40" s="143">
        <f>SUM(L41:L49)</f>
        <v>0</v>
      </c>
    </row>
    <row r="41" ht="15" spans="1:12">
      <c r="A41" s="204"/>
      <c r="B41" s="204"/>
      <c r="C41" s="138">
        <v>27</v>
      </c>
      <c r="D41" s="138">
        <v>31</v>
      </c>
      <c r="E41" s="138">
        <f t="shared" ref="E41:E49" si="0">D41+1-C41</f>
        <v>5</v>
      </c>
      <c r="F41" s="138" t="str">
        <f t="shared" ref="F41:F49" si="1">CONCATENATE(E41,"'h",K41)</f>
        <v>5'h0</v>
      </c>
      <c r="G41" s="138" t="s">
        <v>17</v>
      </c>
      <c r="H41" s="204" t="s">
        <v>18</v>
      </c>
      <c r="I41" s="158" t="s">
        <v>782</v>
      </c>
      <c r="J41" s="138">
        <v>0</v>
      </c>
      <c r="K41" s="138" t="str">
        <f t="shared" ref="K41:K49" si="2">LOWER(DEC2HEX((J41)))</f>
        <v>0</v>
      </c>
      <c r="L41" s="138">
        <f t="shared" ref="L41:L49" si="3">J41*(2^C41)</f>
        <v>0</v>
      </c>
    </row>
    <row r="42" ht="120" spans="1:12">
      <c r="A42" s="204"/>
      <c r="B42" s="204"/>
      <c r="C42" s="138">
        <v>26</v>
      </c>
      <c r="D42" s="138">
        <v>26</v>
      </c>
      <c r="E42" s="138">
        <f t="shared" si="0"/>
        <v>1</v>
      </c>
      <c r="F42" s="138" t="str">
        <f t="shared" si="1"/>
        <v>1'h0</v>
      </c>
      <c r="G42" s="138" t="s">
        <v>20</v>
      </c>
      <c r="H42" s="204" t="s">
        <v>826</v>
      </c>
      <c r="I42" s="206" t="s">
        <v>827</v>
      </c>
      <c r="J42" s="138">
        <v>0</v>
      </c>
      <c r="K42" s="138" t="str">
        <f t="shared" si="2"/>
        <v>0</v>
      </c>
      <c r="L42" s="138">
        <f t="shared" si="3"/>
        <v>0</v>
      </c>
    </row>
    <row r="43" ht="15" spans="1:12">
      <c r="A43" s="204"/>
      <c r="B43" s="204"/>
      <c r="C43" s="138">
        <v>25</v>
      </c>
      <c r="D43" s="138">
        <v>25</v>
      </c>
      <c r="E43" s="138">
        <f t="shared" si="0"/>
        <v>1</v>
      </c>
      <c r="F43" s="138" t="str">
        <f t="shared" si="1"/>
        <v>1'h0</v>
      </c>
      <c r="G43" s="138" t="s">
        <v>20</v>
      </c>
      <c r="H43" s="204" t="s">
        <v>18</v>
      </c>
      <c r="I43" s="158" t="s">
        <v>782</v>
      </c>
      <c r="J43" s="138">
        <v>0</v>
      </c>
      <c r="K43" s="138" t="str">
        <f t="shared" si="2"/>
        <v>0</v>
      </c>
      <c r="L43" s="138">
        <f t="shared" si="3"/>
        <v>0</v>
      </c>
    </row>
    <row r="44" ht="135" spans="1:12">
      <c r="A44" s="204"/>
      <c r="B44" s="204"/>
      <c r="C44" s="138">
        <v>24</v>
      </c>
      <c r="D44" s="138">
        <v>24</v>
      </c>
      <c r="E44" s="138">
        <f t="shared" si="0"/>
        <v>1</v>
      </c>
      <c r="F44" s="138" t="str">
        <f t="shared" si="1"/>
        <v>1'h0</v>
      </c>
      <c r="G44" s="138" t="s">
        <v>20</v>
      </c>
      <c r="H44" s="207" t="s">
        <v>828</v>
      </c>
      <c r="I44" s="206" t="s">
        <v>829</v>
      </c>
      <c r="J44" s="138">
        <v>0</v>
      </c>
      <c r="K44" s="138" t="str">
        <f t="shared" si="2"/>
        <v>0</v>
      </c>
      <c r="L44" s="138">
        <f t="shared" si="3"/>
        <v>0</v>
      </c>
    </row>
    <row r="45" ht="15" spans="1:12">
      <c r="A45" s="204"/>
      <c r="B45" s="204"/>
      <c r="C45" s="138">
        <v>22</v>
      </c>
      <c r="D45" s="138">
        <v>23</v>
      </c>
      <c r="E45" s="138">
        <f t="shared" si="0"/>
        <v>2</v>
      </c>
      <c r="F45" s="138" t="str">
        <f t="shared" si="1"/>
        <v>2'h0</v>
      </c>
      <c r="G45" s="138" t="s">
        <v>20</v>
      </c>
      <c r="H45" s="204" t="s">
        <v>18</v>
      </c>
      <c r="I45" s="158" t="s">
        <v>782</v>
      </c>
      <c r="J45" s="138">
        <v>0</v>
      </c>
      <c r="K45" s="138" t="str">
        <f t="shared" si="2"/>
        <v>0</v>
      </c>
      <c r="L45" s="138">
        <f t="shared" si="3"/>
        <v>0</v>
      </c>
    </row>
    <row r="46" ht="75" spans="1:12">
      <c r="A46" s="204"/>
      <c r="B46" s="204"/>
      <c r="C46" s="138">
        <v>21</v>
      </c>
      <c r="D46" s="138">
        <v>21</v>
      </c>
      <c r="E46" s="138">
        <f t="shared" si="0"/>
        <v>1</v>
      </c>
      <c r="F46" s="138" t="str">
        <f t="shared" si="1"/>
        <v>1'h0</v>
      </c>
      <c r="G46" s="138" t="s">
        <v>20</v>
      </c>
      <c r="H46" s="204" t="s">
        <v>830</v>
      </c>
      <c r="I46" s="206" t="s">
        <v>831</v>
      </c>
      <c r="J46" s="138">
        <v>0</v>
      </c>
      <c r="K46" s="138" t="str">
        <f t="shared" si="2"/>
        <v>0</v>
      </c>
      <c r="L46" s="138">
        <f t="shared" si="3"/>
        <v>0</v>
      </c>
    </row>
    <row r="47" ht="15" spans="1:12">
      <c r="A47" s="204"/>
      <c r="B47" s="204"/>
      <c r="C47" s="138">
        <v>5</v>
      </c>
      <c r="D47" s="138">
        <v>20</v>
      </c>
      <c r="E47" s="138">
        <f t="shared" si="0"/>
        <v>16</v>
      </c>
      <c r="F47" s="138" t="str">
        <f t="shared" si="1"/>
        <v>16'h0</v>
      </c>
      <c r="G47" s="138" t="s">
        <v>20</v>
      </c>
      <c r="H47" s="204" t="s">
        <v>18</v>
      </c>
      <c r="I47" s="158" t="s">
        <v>782</v>
      </c>
      <c r="J47" s="138">
        <v>0</v>
      </c>
      <c r="K47" s="138" t="str">
        <f t="shared" si="2"/>
        <v>0</v>
      </c>
      <c r="L47" s="138">
        <f t="shared" si="3"/>
        <v>0</v>
      </c>
    </row>
    <row r="48" ht="60" spans="1:12">
      <c r="A48" s="204"/>
      <c r="B48" s="204"/>
      <c r="C48" s="138">
        <v>4</v>
      </c>
      <c r="D48" s="138">
        <v>4</v>
      </c>
      <c r="E48" s="138">
        <f t="shared" si="0"/>
        <v>1</v>
      </c>
      <c r="F48" s="138" t="str">
        <f t="shared" si="1"/>
        <v>1'h0</v>
      </c>
      <c r="G48" s="138" t="s">
        <v>20</v>
      </c>
      <c r="H48" s="204" t="s">
        <v>832</v>
      </c>
      <c r="I48" s="206" t="s">
        <v>833</v>
      </c>
      <c r="J48" s="138">
        <v>0</v>
      </c>
      <c r="K48" s="138" t="str">
        <f t="shared" si="2"/>
        <v>0</v>
      </c>
      <c r="L48" s="138">
        <f t="shared" si="3"/>
        <v>0</v>
      </c>
    </row>
    <row r="49" ht="15" spans="1:12">
      <c r="A49" s="204"/>
      <c r="B49" s="204"/>
      <c r="C49" s="138">
        <v>0</v>
      </c>
      <c r="D49" s="138">
        <v>3</v>
      </c>
      <c r="E49" s="138">
        <f t="shared" si="0"/>
        <v>4</v>
      </c>
      <c r="F49" s="138" t="str">
        <f t="shared" si="1"/>
        <v>4'h0</v>
      </c>
      <c r="G49" s="138" t="s">
        <v>20</v>
      </c>
      <c r="H49" s="204" t="s">
        <v>18</v>
      </c>
      <c r="I49" s="158" t="s">
        <v>782</v>
      </c>
      <c r="J49" s="138">
        <v>0</v>
      </c>
      <c r="K49" s="138" t="str">
        <f t="shared" si="2"/>
        <v>0</v>
      </c>
      <c r="L49" s="138">
        <f t="shared" si="3"/>
        <v>0</v>
      </c>
    </row>
    <row r="50" ht="15" spans="1:12">
      <c r="A50" s="44" t="s">
        <v>780</v>
      </c>
      <c r="B50" s="44" t="s">
        <v>80</v>
      </c>
      <c r="C50" s="143"/>
      <c r="D50" s="143"/>
      <c r="E50" s="143">
        <f>SUM(E51:E54)</f>
        <v>32</v>
      </c>
      <c r="F50" s="10" t="str">
        <f>CONCATENATE("32'h",K50)</f>
        <v>32'h00000000</v>
      </c>
      <c r="G50" s="10"/>
      <c r="H50" s="203" t="s">
        <v>834</v>
      </c>
      <c r="I50" s="208"/>
      <c r="J50" s="143"/>
      <c r="K50" s="143" t="str">
        <f>LOWER(DEC2HEX(L50,8))</f>
        <v>00000000</v>
      </c>
      <c r="L50" s="143">
        <f>SUM(L54:L54)</f>
        <v>0</v>
      </c>
    </row>
    <row r="51" ht="15" spans="1:12">
      <c r="A51" s="204"/>
      <c r="B51" s="204"/>
      <c r="C51" s="138">
        <v>24</v>
      </c>
      <c r="D51" s="138">
        <v>31</v>
      </c>
      <c r="E51" s="138">
        <f>D51+1-C51</f>
        <v>8</v>
      </c>
      <c r="F51" s="138" t="str">
        <f>CONCATENATE(E51,"'h",K51)</f>
        <v>8'h0</v>
      </c>
      <c r="G51" s="138" t="s">
        <v>17</v>
      </c>
      <c r="H51" s="204" t="s">
        <v>18</v>
      </c>
      <c r="I51" s="158" t="s">
        <v>782</v>
      </c>
      <c r="J51" s="138">
        <v>0</v>
      </c>
      <c r="K51" s="138" t="str">
        <f>LOWER(DEC2HEX((J51)))</f>
        <v>0</v>
      </c>
      <c r="L51" s="138">
        <f>J51*(2^C51)</f>
        <v>0</v>
      </c>
    </row>
    <row r="52" ht="75" spans="1:12">
      <c r="A52" s="205"/>
      <c r="B52" s="205"/>
      <c r="C52" s="154">
        <v>16</v>
      </c>
      <c r="D52" s="154">
        <v>23</v>
      </c>
      <c r="E52" s="154">
        <f>D52+1-C52</f>
        <v>8</v>
      </c>
      <c r="F52" s="154" t="str">
        <f>CONCATENATE(E52,"'h",K52)</f>
        <v>8'h0</v>
      </c>
      <c r="G52" s="138" t="s">
        <v>788</v>
      </c>
      <c r="H52" s="204" t="s">
        <v>835</v>
      </c>
      <c r="I52" s="206" t="s">
        <v>836</v>
      </c>
      <c r="J52" s="154">
        <v>0</v>
      </c>
      <c r="K52" s="154" t="str">
        <f>LOWER(DEC2HEX((J52)))</f>
        <v>0</v>
      </c>
      <c r="L52" s="154">
        <f>J52*(2^C52)</f>
        <v>0</v>
      </c>
    </row>
    <row r="53" ht="15" spans="1:12">
      <c r="A53" s="204"/>
      <c r="B53" s="204"/>
      <c r="C53" s="138">
        <v>8</v>
      </c>
      <c r="D53" s="138">
        <v>15</v>
      </c>
      <c r="E53" s="138">
        <f>D53+1-C53</f>
        <v>8</v>
      </c>
      <c r="F53" s="138" t="str">
        <f>CONCATENATE(E53,"'h",K53)</f>
        <v>8'h0</v>
      </c>
      <c r="G53" s="138" t="s">
        <v>17</v>
      </c>
      <c r="H53" s="204" t="s">
        <v>18</v>
      </c>
      <c r="I53" s="158" t="s">
        <v>782</v>
      </c>
      <c r="J53" s="138">
        <v>0</v>
      </c>
      <c r="K53" s="138" t="str">
        <f>LOWER(DEC2HEX((J53)))</f>
        <v>0</v>
      </c>
      <c r="L53" s="138">
        <f>J53*(2^C53)</f>
        <v>0</v>
      </c>
    </row>
    <row r="54" ht="15" spans="1:12">
      <c r="A54" s="205"/>
      <c r="B54" s="205"/>
      <c r="C54" s="154">
        <v>0</v>
      </c>
      <c r="D54" s="154">
        <v>7</v>
      </c>
      <c r="E54" s="154">
        <f>D54+1-C54</f>
        <v>8</v>
      </c>
      <c r="F54" s="154" t="str">
        <f>CONCATENATE(E54,"'h",K54)</f>
        <v>8'h0</v>
      </c>
      <c r="G54" s="138" t="s">
        <v>788</v>
      </c>
      <c r="H54" s="204" t="s">
        <v>837</v>
      </c>
      <c r="I54" s="206" t="s">
        <v>838</v>
      </c>
      <c r="J54" s="154">
        <v>0</v>
      </c>
      <c r="K54" s="154" t="str">
        <f>LOWER(DEC2HEX((J54)))</f>
        <v>0</v>
      </c>
      <c r="L54" s="154">
        <f>J54*(2^C54)</f>
        <v>0</v>
      </c>
    </row>
    <row r="55" ht="15" spans="1:12">
      <c r="A55" s="44" t="s">
        <v>780</v>
      </c>
      <c r="B55" s="44" t="s">
        <v>86</v>
      </c>
      <c r="C55" s="143"/>
      <c r="D55" s="143"/>
      <c r="E55" s="143">
        <f>SUM(E56:E57)</f>
        <v>32</v>
      </c>
      <c r="F55" s="10" t="str">
        <f>CONCATENATE("32'h",K55)</f>
        <v>32'h00000000</v>
      </c>
      <c r="G55" s="10"/>
      <c r="H55" s="203" t="s">
        <v>839</v>
      </c>
      <c r="I55" s="208"/>
      <c r="J55" s="143"/>
      <c r="K55" s="143" t="str">
        <f>LOWER(DEC2HEX(L55,8))</f>
        <v>00000000</v>
      </c>
      <c r="L55" s="143">
        <f>SUM(L56:L57)</f>
        <v>0</v>
      </c>
    </row>
    <row r="56" ht="15" spans="1:12">
      <c r="A56" s="204"/>
      <c r="B56" s="204"/>
      <c r="C56" s="138">
        <v>2</v>
      </c>
      <c r="D56" s="138">
        <v>31</v>
      </c>
      <c r="E56" s="138">
        <f>D56+1-C56</f>
        <v>30</v>
      </c>
      <c r="F56" s="138" t="str">
        <f>CONCATENATE(E56,"'h",K56)</f>
        <v>30'h0</v>
      </c>
      <c r="G56" s="138" t="s">
        <v>17</v>
      </c>
      <c r="H56" s="204" t="s">
        <v>18</v>
      </c>
      <c r="I56" s="158" t="s">
        <v>782</v>
      </c>
      <c r="J56" s="138">
        <v>0</v>
      </c>
      <c r="K56" s="138" t="str">
        <f>LOWER(DEC2HEX((J56)))</f>
        <v>0</v>
      </c>
      <c r="L56" s="138">
        <f>J56*(2^C56)</f>
        <v>0</v>
      </c>
    </row>
    <row r="57" ht="15" spans="1:12">
      <c r="A57" s="205"/>
      <c r="B57" s="205"/>
      <c r="C57" s="154">
        <v>0</v>
      </c>
      <c r="D57" s="154">
        <v>1</v>
      </c>
      <c r="E57" s="154">
        <f>D57+1-C57</f>
        <v>2</v>
      </c>
      <c r="F57" s="154" t="str">
        <f>CONCATENATE(E57,"'h",K57)</f>
        <v>2'h0</v>
      </c>
      <c r="G57" s="154" t="s">
        <v>20</v>
      </c>
      <c r="H57" s="204" t="s">
        <v>839</v>
      </c>
      <c r="I57" s="206" t="s">
        <v>840</v>
      </c>
      <c r="J57" s="154">
        <v>0</v>
      </c>
      <c r="K57" s="154" t="str">
        <f>LOWER(DEC2HEX((J57)))</f>
        <v>0</v>
      </c>
      <c r="L57" s="154">
        <f>J57*(2^C57)</f>
        <v>0</v>
      </c>
    </row>
    <row r="58" ht="15" spans="1:12">
      <c r="A58" s="44" t="s">
        <v>780</v>
      </c>
      <c r="B58" s="44" t="s">
        <v>92</v>
      </c>
      <c r="C58" s="143"/>
      <c r="D58" s="143"/>
      <c r="E58" s="143">
        <f>SUM(E59:E64)</f>
        <v>32</v>
      </c>
      <c r="F58" s="10" t="str">
        <f>CONCATENATE("32'h",K58)</f>
        <v>32'h00000000</v>
      </c>
      <c r="G58" s="10"/>
      <c r="H58" s="203" t="s">
        <v>841</v>
      </c>
      <c r="I58" s="208"/>
      <c r="J58" s="143"/>
      <c r="K58" s="143" t="str">
        <f>LOWER(DEC2HEX(L58,8))</f>
        <v>00000000</v>
      </c>
      <c r="L58" s="143">
        <f>SUM(L59:L64)</f>
        <v>0</v>
      </c>
    </row>
    <row r="59" ht="15" spans="1:12">
      <c r="A59" s="204"/>
      <c r="B59" s="204"/>
      <c r="C59" s="138">
        <v>21</v>
      </c>
      <c r="D59" s="138">
        <v>31</v>
      </c>
      <c r="E59" s="138">
        <f t="shared" ref="E59:E64" si="4">D59+1-C59</f>
        <v>11</v>
      </c>
      <c r="F59" s="138" t="str">
        <f t="shared" ref="F59:F64" si="5">CONCATENATE(E59,"'h",K59)</f>
        <v>11'h0</v>
      </c>
      <c r="G59" s="138" t="s">
        <v>17</v>
      </c>
      <c r="H59" s="204" t="s">
        <v>18</v>
      </c>
      <c r="I59" s="158" t="s">
        <v>782</v>
      </c>
      <c r="J59" s="138">
        <v>0</v>
      </c>
      <c r="K59" s="138" t="str">
        <f t="shared" ref="K59:K64" si="6">LOWER(DEC2HEX((J59)))</f>
        <v>0</v>
      </c>
      <c r="L59" s="138">
        <f t="shared" ref="L59:L64" si="7">J59*(2^C59)</f>
        <v>0</v>
      </c>
    </row>
    <row r="60" ht="90" spans="1:12">
      <c r="A60" s="204"/>
      <c r="B60" s="204"/>
      <c r="C60" s="138">
        <v>16</v>
      </c>
      <c r="D60" s="138">
        <v>20</v>
      </c>
      <c r="E60" s="138">
        <f t="shared" si="4"/>
        <v>5</v>
      </c>
      <c r="F60" s="138" t="str">
        <f t="shared" si="5"/>
        <v>5'h0</v>
      </c>
      <c r="G60" s="138" t="s">
        <v>788</v>
      </c>
      <c r="H60" s="204" t="s">
        <v>842</v>
      </c>
      <c r="I60" s="206" t="s">
        <v>843</v>
      </c>
      <c r="J60" s="138">
        <v>0</v>
      </c>
      <c r="K60" s="138" t="str">
        <f t="shared" si="6"/>
        <v>0</v>
      </c>
      <c r="L60" s="138">
        <f t="shared" si="7"/>
        <v>0</v>
      </c>
    </row>
    <row r="61" ht="15" spans="1:12">
      <c r="A61" s="204"/>
      <c r="B61" s="204"/>
      <c r="C61" s="138">
        <v>14</v>
      </c>
      <c r="D61" s="138">
        <v>15</v>
      </c>
      <c r="E61" s="138">
        <f t="shared" si="4"/>
        <v>2</v>
      </c>
      <c r="F61" s="138" t="str">
        <f t="shared" si="5"/>
        <v>2'h0</v>
      </c>
      <c r="G61" s="138" t="s">
        <v>17</v>
      </c>
      <c r="H61" s="204" t="s">
        <v>18</v>
      </c>
      <c r="I61" s="158" t="s">
        <v>782</v>
      </c>
      <c r="J61" s="138">
        <v>0</v>
      </c>
      <c r="K61" s="138" t="str">
        <f t="shared" si="6"/>
        <v>0</v>
      </c>
      <c r="L61" s="138">
        <f t="shared" si="7"/>
        <v>0</v>
      </c>
    </row>
    <row r="62" ht="255" spans="1:12">
      <c r="A62" s="204"/>
      <c r="B62" s="204"/>
      <c r="C62" s="138">
        <v>8</v>
      </c>
      <c r="D62" s="138">
        <v>13</v>
      </c>
      <c r="E62" s="138">
        <f t="shared" si="4"/>
        <v>6</v>
      </c>
      <c r="F62" s="138" t="str">
        <f t="shared" si="5"/>
        <v>6'h0</v>
      </c>
      <c r="G62" s="138" t="s">
        <v>788</v>
      </c>
      <c r="H62" s="204" t="s">
        <v>844</v>
      </c>
      <c r="I62" s="206" t="s">
        <v>845</v>
      </c>
      <c r="J62" s="138">
        <v>0</v>
      </c>
      <c r="K62" s="138" t="str">
        <f t="shared" si="6"/>
        <v>0</v>
      </c>
      <c r="L62" s="138">
        <f t="shared" si="7"/>
        <v>0</v>
      </c>
    </row>
    <row r="63" ht="15" spans="1:12">
      <c r="A63" s="204"/>
      <c r="B63" s="204"/>
      <c r="C63" s="138">
        <v>4</v>
      </c>
      <c r="D63" s="138">
        <v>7</v>
      </c>
      <c r="E63" s="138">
        <f t="shared" si="4"/>
        <v>4</v>
      </c>
      <c r="F63" s="138" t="str">
        <f t="shared" si="5"/>
        <v>4'h0</v>
      </c>
      <c r="G63" s="138" t="s">
        <v>17</v>
      </c>
      <c r="H63" s="204" t="s">
        <v>18</v>
      </c>
      <c r="I63" s="158" t="s">
        <v>782</v>
      </c>
      <c r="J63" s="138">
        <v>0</v>
      </c>
      <c r="K63" s="138" t="str">
        <f t="shared" si="6"/>
        <v>0</v>
      </c>
      <c r="L63" s="138">
        <f t="shared" si="7"/>
        <v>0</v>
      </c>
    </row>
    <row r="64" ht="105" spans="1:12">
      <c r="A64" s="204"/>
      <c r="B64" s="204"/>
      <c r="C64" s="138">
        <v>0</v>
      </c>
      <c r="D64" s="138">
        <v>3</v>
      </c>
      <c r="E64" s="138">
        <f t="shared" si="4"/>
        <v>4</v>
      </c>
      <c r="F64" s="138" t="str">
        <f t="shared" si="5"/>
        <v>4'h0</v>
      </c>
      <c r="G64" s="138" t="s">
        <v>788</v>
      </c>
      <c r="H64" s="206" t="s">
        <v>846</v>
      </c>
      <c r="I64" s="206" t="s">
        <v>847</v>
      </c>
      <c r="J64" s="138">
        <v>0</v>
      </c>
      <c r="K64" s="138" t="str">
        <f t="shared" si="6"/>
        <v>0</v>
      </c>
      <c r="L64" s="138">
        <f t="shared" si="7"/>
        <v>0</v>
      </c>
    </row>
    <row r="65" ht="15" spans="1:12">
      <c r="A65" s="44" t="s">
        <v>780</v>
      </c>
      <c r="B65" s="44" t="s">
        <v>110</v>
      </c>
      <c r="C65" s="143"/>
      <c r="D65" s="143"/>
      <c r="E65" s="143">
        <f>SUM(E66:E67)</f>
        <v>32</v>
      </c>
      <c r="F65" s="10" t="str">
        <f>CONCATENATE("32'h",K65)</f>
        <v>32'h00000000</v>
      </c>
      <c r="G65" s="10"/>
      <c r="H65" s="203" t="s">
        <v>848</v>
      </c>
      <c r="I65" s="208"/>
      <c r="J65" s="143"/>
      <c r="K65" s="143" t="str">
        <f>LOWER(DEC2HEX(L65,8))</f>
        <v>00000000</v>
      </c>
      <c r="L65" s="143">
        <f>SUM(L66:L67)</f>
        <v>0</v>
      </c>
    </row>
    <row r="66" ht="15" spans="1:12">
      <c r="A66" s="204"/>
      <c r="B66" s="204"/>
      <c r="C66" s="138">
        <v>5</v>
      </c>
      <c r="D66" s="138">
        <v>31</v>
      </c>
      <c r="E66" s="138">
        <f>D66+1-C66</f>
        <v>27</v>
      </c>
      <c r="F66" s="138" t="str">
        <f>CONCATENATE(E66,"'h",K66)</f>
        <v>27'h0</v>
      </c>
      <c r="G66" s="154" t="s">
        <v>17</v>
      </c>
      <c r="H66" s="204" t="s">
        <v>18</v>
      </c>
      <c r="I66" s="158" t="s">
        <v>782</v>
      </c>
      <c r="J66" s="138">
        <v>0</v>
      </c>
      <c r="K66" s="138" t="str">
        <f>LOWER(DEC2HEX((J66)))</f>
        <v>0</v>
      </c>
      <c r="L66" s="138">
        <f>J66*(2^C66)</f>
        <v>0</v>
      </c>
    </row>
    <row r="67" ht="30" spans="1:12">
      <c r="A67" s="205"/>
      <c r="B67" s="205"/>
      <c r="C67" s="154">
        <v>0</v>
      </c>
      <c r="D67" s="154">
        <v>4</v>
      </c>
      <c r="E67" s="154">
        <f>D67+1-C67</f>
        <v>5</v>
      </c>
      <c r="F67" s="154" t="str">
        <f>CONCATENATE(E67,"'h",K67)</f>
        <v>5'h0</v>
      </c>
      <c r="G67" s="138" t="s">
        <v>788</v>
      </c>
      <c r="H67" s="204" t="s">
        <v>848</v>
      </c>
      <c r="I67" s="206" t="s">
        <v>849</v>
      </c>
      <c r="J67" s="154">
        <v>0</v>
      </c>
      <c r="K67" s="154" t="str">
        <f>LOWER(DEC2HEX((J67)))</f>
        <v>0</v>
      </c>
      <c r="L67" s="154">
        <f>J67*(2^C67)</f>
        <v>0</v>
      </c>
    </row>
    <row r="68" ht="15" spans="1:12">
      <c r="A68" s="44" t="s">
        <v>780</v>
      </c>
      <c r="B68" s="44" t="s">
        <v>128</v>
      </c>
      <c r="C68" s="143"/>
      <c r="D68" s="143"/>
      <c r="E68" s="143">
        <f>SUM(E69:E69)</f>
        <v>32</v>
      </c>
      <c r="F68" s="10" t="str">
        <f>CONCATENATE("32'h",K68)</f>
        <v>32'h00000000</v>
      </c>
      <c r="G68" s="10"/>
      <c r="H68" s="203" t="s">
        <v>850</v>
      </c>
      <c r="I68" s="208"/>
      <c r="J68" s="143"/>
      <c r="K68" s="143" t="str">
        <f>LOWER(DEC2HEX(L68,8))</f>
        <v>00000000</v>
      </c>
      <c r="L68" s="143">
        <f>SUM(L69:L69)</f>
        <v>0</v>
      </c>
    </row>
    <row r="69" ht="15" spans="1:12">
      <c r="A69" s="205"/>
      <c r="B69" s="205"/>
      <c r="C69" s="154">
        <v>0</v>
      </c>
      <c r="D69" s="154">
        <v>31</v>
      </c>
      <c r="E69" s="154">
        <f>D69+1-C69</f>
        <v>32</v>
      </c>
      <c r="F69" s="154" t="str">
        <f>CONCATENATE(E69,"'h",K69)</f>
        <v>32'h0</v>
      </c>
      <c r="G69" s="138" t="s">
        <v>788</v>
      </c>
      <c r="H69" s="204" t="s">
        <v>850</v>
      </c>
      <c r="I69" s="206" t="s">
        <v>851</v>
      </c>
      <c r="J69" s="154">
        <v>0</v>
      </c>
      <c r="K69" s="154" t="str">
        <f>LOWER(DEC2HEX((J69)))</f>
        <v>0</v>
      </c>
      <c r="L69" s="154">
        <f>J69*(2^C69)</f>
        <v>0</v>
      </c>
    </row>
    <row r="70" ht="15" spans="1:12">
      <c r="A70" s="44" t="s">
        <v>780</v>
      </c>
      <c r="B70" s="44" t="s">
        <v>134</v>
      </c>
      <c r="C70" s="143"/>
      <c r="D70" s="143"/>
      <c r="E70" s="143">
        <f>SUM(E71:E72)</f>
        <v>32</v>
      </c>
      <c r="F70" s="10" t="str">
        <f>CONCATENATE("32'h",K70)</f>
        <v>32'h00000000</v>
      </c>
      <c r="G70" s="10"/>
      <c r="H70" s="203" t="s">
        <v>852</v>
      </c>
      <c r="I70" s="208"/>
      <c r="J70" s="143"/>
      <c r="K70" s="143" t="str">
        <f>LOWER(DEC2HEX(L70,8))</f>
        <v>00000000</v>
      </c>
      <c r="L70" s="143">
        <f>SUM(L72:L72)</f>
        <v>0</v>
      </c>
    </row>
    <row r="71" ht="15" spans="1:12">
      <c r="A71" s="204"/>
      <c r="B71" s="204"/>
      <c r="C71" s="138">
        <v>8</v>
      </c>
      <c r="D71" s="138">
        <v>31</v>
      </c>
      <c r="E71" s="138">
        <f>D71+1-C71</f>
        <v>24</v>
      </c>
      <c r="F71" s="138" t="str">
        <f>CONCATENATE(E71,"'h",K71)</f>
        <v>24'h0</v>
      </c>
      <c r="G71" s="154" t="s">
        <v>20</v>
      </c>
      <c r="H71" s="204" t="s">
        <v>18</v>
      </c>
      <c r="I71" s="158" t="s">
        <v>782</v>
      </c>
      <c r="J71" s="138">
        <v>0</v>
      </c>
      <c r="K71" s="138" t="str">
        <f>LOWER(DEC2HEX((J71)))</f>
        <v>0</v>
      </c>
      <c r="L71" s="138">
        <f>J71*(2^C71)</f>
        <v>0</v>
      </c>
    </row>
    <row r="72" ht="15" spans="1:12">
      <c r="A72" s="205"/>
      <c r="B72" s="205"/>
      <c r="C72" s="154">
        <v>0</v>
      </c>
      <c r="D72" s="154">
        <v>7</v>
      </c>
      <c r="E72" s="154">
        <f>D72+1-C72</f>
        <v>8</v>
      </c>
      <c r="F72" s="154" t="str">
        <f>CONCATENATE(E72,"'h",K72)</f>
        <v>8'h0</v>
      </c>
      <c r="G72" s="138" t="s">
        <v>20</v>
      </c>
      <c r="H72" s="204" t="s">
        <v>852</v>
      </c>
      <c r="I72" s="206" t="s">
        <v>853</v>
      </c>
      <c r="J72" s="154">
        <v>0</v>
      </c>
      <c r="K72" s="154" t="str">
        <f>LOWER(DEC2HEX((J72)))</f>
        <v>0</v>
      </c>
      <c r="L72" s="154">
        <f>J72*(2^C72)</f>
        <v>0</v>
      </c>
    </row>
  </sheetData>
  <pageMargins left="0.7" right="0.7" top="0.75" bottom="0.75" header="0.511811023622047" footer="0.511811023622047"/>
  <pageSetup paperSize="9"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T421"/>
  <sheetViews>
    <sheetView topLeftCell="A372" workbookViewId="0">
      <selection activeCell="H425" sqref="H425"/>
    </sheetView>
  </sheetViews>
  <sheetFormatPr defaultColWidth="9" defaultRowHeight="13.5"/>
  <cols>
    <col min="1" max="5" width="9" style="109"/>
    <col min="6" max="6" width="12.8833333333333" style="109" customWidth="1"/>
    <col min="7" max="7" width="9" style="109"/>
    <col min="8" max="8" width="39.1333333333333" style="162" customWidth="1"/>
    <col min="9" max="9" width="53.8833333333333" style="162" customWidth="1"/>
    <col min="10" max="10" width="12.3833333333333" style="162" customWidth="1"/>
    <col min="11" max="11" width="13.3833333333333" style="109" customWidth="1"/>
    <col min="12" max="12" width="15.1333333333333" style="109" customWidth="1"/>
    <col min="13" max="13" width="12.2666666666667" style="162" customWidth="1"/>
    <col min="14" max="17" width="15.1333333333333" style="163" customWidth="1"/>
    <col min="18" max="18" width="24.1333333333333" style="109" customWidth="1"/>
    <col min="19" max="16384" width="9" style="109"/>
  </cols>
  <sheetData>
    <row r="1" ht="30" spans="1:19">
      <c r="A1" s="164" t="s">
        <v>0</v>
      </c>
      <c r="B1" s="165" t="s">
        <v>1</v>
      </c>
      <c r="C1" s="164" t="s">
        <v>2</v>
      </c>
      <c r="D1" s="164" t="s">
        <v>3</v>
      </c>
      <c r="E1" s="164" t="s">
        <v>4</v>
      </c>
      <c r="F1" s="164" t="s">
        <v>5</v>
      </c>
      <c r="G1" s="164" t="s">
        <v>6</v>
      </c>
      <c r="H1" s="164" t="s">
        <v>7</v>
      </c>
      <c r="I1" s="164" t="s">
        <v>8</v>
      </c>
      <c r="J1" s="164" t="s">
        <v>9</v>
      </c>
      <c r="K1" s="164" t="s">
        <v>10</v>
      </c>
      <c r="L1" s="174" t="s">
        <v>11</v>
      </c>
      <c r="M1" s="164" t="s">
        <v>854</v>
      </c>
      <c r="N1" s="164" t="s">
        <v>855</v>
      </c>
      <c r="O1" s="164" t="s">
        <v>856</v>
      </c>
      <c r="P1" s="164" t="s">
        <v>857</v>
      </c>
      <c r="Q1" s="164" t="s">
        <v>858</v>
      </c>
      <c r="R1" s="177" t="s">
        <v>12</v>
      </c>
      <c r="S1" s="178"/>
    </row>
    <row r="2" ht="15" spans="1:19">
      <c r="A2" s="44" t="s">
        <v>44</v>
      </c>
      <c r="B2" s="44" t="s">
        <v>14</v>
      </c>
      <c r="C2" s="143"/>
      <c r="D2" s="143"/>
      <c r="E2" s="143">
        <f>SUM(E3:E11)</f>
        <v>32</v>
      </c>
      <c r="F2" s="10" t="str">
        <f>CONCATENATE("32'h",K2)</f>
        <v>32'h040080FF</v>
      </c>
      <c r="G2" s="10"/>
      <c r="H2" s="166" t="s">
        <v>859</v>
      </c>
      <c r="I2" s="166"/>
      <c r="J2" s="166"/>
      <c r="K2" s="143" t="str">
        <f>UPPER(DEC2HEX(L2,8))</f>
        <v>040080FF</v>
      </c>
      <c r="L2" s="175">
        <f>SUM(L3:L11)</f>
        <v>67141887</v>
      </c>
      <c r="M2" s="166"/>
      <c r="N2" s="143"/>
      <c r="O2" s="143"/>
      <c r="P2" s="143"/>
      <c r="Q2" s="143"/>
      <c r="R2" s="179" t="s">
        <v>860</v>
      </c>
      <c r="S2" s="148"/>
    </row>
    <row r="3" ht="15" spans="1:19">
      <c r="A3" s="145"/>
      <c r="B3" s="145"/>
      <c r="C3" s="23">
        <f t="shared" ref="C3:C10" si="0">D4+1</f>
        <v>31</v>
      </c>
      <c r="D3" s="23">
        <f t="shared" ref="D3:D11" si="1">C3+E3-1</f>
        <v>31</v>
      </c>
      <c r="E3" s="146">
        <v>1</v>
      </c>
      <c r="F3" s="23" t="str">
        <f t="shared" ref="F3:F11" si="2">CONCATENATE(E3,"'h",K3)</f>
        <v>1'h0</v>
      </c>
      <c r="G3" s="154" t="s">
        <v>20</v>
      </c>
      <c r="H3" s="167" t="s">
        <v>861</v>
      </c>
      <c r="I3" s="167" t="s">
        <v>862</v>
      </c>
      <c r="J3" s="138">
        <v>0</v>
      </c>
      <c r="K3" s="23" t="str">
        <f t="shared" ref="K3:K11" si="3">UPPER(DEC2HEX((J3)))</f>
        <v>0</v>
      </c>
      <c r="L3" s="176">
        <f t="shared" ref="L3:L11" si="4">J3*(2^C3)</f>
        <v>0</v>
      </c>
      <c r="M3" s="138">
        <v>0</v>
      </c>
      <c r="N3" s="23"/>
      <c r="O3" s="35" t="s">
        <v>863</v>
      </c>
      <c r="P3" s="35" t="s">
        <v>864</v>
      </c>
      <c r="Q3" s="35" t="s">
        <v>865</v>
      </c>
      <c r="R3" s="179"/>
      <c r="S3" s="145" t="s">
        <v>23</v>
      </c>
    </row>
    <row r="4" ht="15" spans="1:19">
      <c r="A4" s="145"/>
      <c r="B4" s="145"/>
      <c r="C4" s="23">
        <f t="shared" si="0"/>
        <v>28</v>
      </c>
      <c r="D4" s="23">
        <f t="shared" si="1"/>
        <v>30</v>
      </c>
      <c r="E4" s="146">
        <v>3</v>
      </c>
      <c r="F4" s="23" t="str">
        <f t="shared" si="2"/>
        <v>3'h0</v>
      </c>
      <c r="G4" s="154" t="s">
        <v>20</v>
      </c>
      <c r="H4" s="167" t="s">
        <v>866</v>
      </c>
      <c r="I4" s="167" t="s">
        <v>867</v>
      </c>
      <c r="J4" s="138">
        <v>0</v>
      </c>
      <c r="K4" s="23" t="str">
        <f t="shared" si="3"/>
        <v>0</v>
      </c>
      <c r="L4" s="176">
        <f t="shared" si="4"/>
        <v>0</v>
      </c>
      <c r="M4" s="138">
        <v>0</v>
      </c>
      <c r="N4" s="23"/>
      <c r="O4" s="35" t="s">
        <v>863</v>
      </c>
      <c r="P4" s="35" t="s">
        <v>864</v>
      </c>
      <c r="Q4" s="35" t="s">
        <v>865</v>
      </c>
      <c r="R4" s="179"/>
      <c r="S4" s="145"/>
    </row>
    <row r="5" ht="15" spans="1:19">
      <c r="A5" s="145"/>
      <c r="B5" s="145"/>
      <c r="C5" s="23">
        <f t="shared" si="0"/>
        <v>27</v>
      </c>
      <c r="D5" s="23">
        <f t="shared" si="1"/>
        <v>27</v>
      </c>
      <c r="E5" s="146">
        <v>1</v>
      </c>
      <c r="F5" s="23" t="str">
        <f t="shared" si="2"/>
        <v>1'h0</v>
      </c>
      <c r="G5" s="154" t="s">
        <v>20</v>
      </c>
      <c r="H5" s="168" t="s">
        <v>18</v>
      </c>
      <c r="I5" s="158" t="s">
        <v>782</v>
      </c>
      <c r="J5" s="138">
        <v>0</v>
      </c>
      <c r="K5" s="23" t="str">
        <f t="shared" si="3"/>
        <v>0</v>
      </c>
      <c r="L5" s="176">
        <f t="shared" si="4"/>
        <v>0</v>
      </c>
      <c r="M5" s="138">
        <v>0</v>
      </c>
      <c r="N5" s="23"/>
      <c r="O5" s="35" t="s">
        <v>863</v>
      </c>
      <c r="P5" s="35" t="s">
        <v>864</v>
      </c>
      <c r="Q5" s="35" t="s">
        <v>865</v>
      </c>
      <c r="R5" s="179"/>
      <c r="S5" s="145" t="s">
        <v>23</v>
      </c>
    </row>
    <row r="6" ht="15" spans="1:19">
      <c r="A6" s="145"/>
      <c r="B6" s="145"/>
      <c r="C6" s="23">
        <f t="shared" si="0"/>
        <v>24</v>
      </c>
      <c r="D6" s="23">
        <f t="shared" si="1"/>
        <v>26</v>
      </c>
      <c r="E6" s="146">
        <v>3</v>
      </c>
      <c r="F6" s="23" t="str">
        <f t="shared" si="2"/>
        <v>3'h4</v>
      </c>
      <c r="G6" s="154" t="s">
        <v>20</v>
      </c>
      <c r="H6" s="168" t="s">
        <v>868</v>
      </c>
      <c r="I6" s="168" t="s">
        <v>869</v>
      </c>
      <c r="J6" s="138">
        <v>4</v>
      </c>
      <c r="K6" s="23" t="str">
        <f t="shared" si="3"/>
        <v>4</v>
      </c>
      <c r="L6" s="176">
        <f t="shared" si="4"/>
        <v>67108864</v>
      </c>
      <c r="M6" s="138">
        <v>4</v>
      </c>
      <c r="N6" s="23"/>
      <c r="O6" s="35" t="s">
        <v>863</v>
      </c>
      <c r="P6" s="35" t="s">
        <v>864</v>
      </c>
      <c r="Q6" s="35" t="s">
        <v>865</v>
      </c>
      <c r="R6" s="179"/>
      <c r="S6" s="145" t="s">
        <v>23</v>
      </c>
    </row>
    <row r="7" ht="15" spans="1:19">
      <c r="A7" s="145"/>
      <c r="B7" s="145"/>
      <c r="C7" s="23">
        <f t="shared" si="0"/>
        <v>21</v>
      </c>
      <c r="D7" s="23">
        <f t="shared" si="1"/>
        <v>23</v>
      </c>
      <c r="E7" s="146">
        <v>3</v>
      </c>
      <c r="F7" s="23" t="str">
        <f t="shared" si="2"/>
        <v>3'h0</v>
      </c>
      <c r="G7" s="154" t="s">
        <v>20</v>
      </c>
      <c r="H7" s="168" t="s">
        <v>870</v>
      </c>
      <c r="I7" s="168" t="s">
        <v>871</v>
      </c>
      <c r="J7" s="138">
        <v>0</v>
      </c>
      <c r="K7" s="23" t="str">
        <f t="shared" si="3"/>
        <v>0</v>
      </c>
      <c r="L7" s="176">
        <f t="shared" si="4"/>
        <v>0</v>
      </c>
      <c r="M7" s="138">
        <v>0</v>
      </c>
      <c r="N7" s="23"/>
      <c r="O7" s="35" t="s">
        <v>863</v>
      </c>
      <c r="P7" s="35" t="s">
        <v>864</v>
      </c>
      <c r="Q7" s="35" t="s">
        <v>865</v>
      </c>
      <c r="R7" s="179"/>
      <c r="S7" s="145" t="s">
        <v>23</v>
      </c>
    </row>
    <row r="8" ht="15" spans="1:19">
      <c r="A8" s="145"/>
      <c r="B8" s="145"/>
      <c r="C8" s="23">
        <f t="shared" si="0"/>
        <v>16</v>
      </c>
      <c r="D8" s="23">
        <f t="shared" si="1"/>
        <v>20</v>
      </c>
      <c r="E8" s="146">
        <v>5</v>
      </c>
      <c r="F8" s="23" t="str">
        <f t="shared" si="2"/>
        <v>5'h0</v>
      </c>
      <c r="G8" s="154" t="s">
        <v>20</v>
      </c>
      <c r="H8" s="169" t="s">
        <v>18</v>
      </c>
      <c r="I8" s="169" t="s">
        <v>19</v>
      </c>
      <c r="J8" s="138">
        <v>0</v>
      </c>
      <c r="K8" s="23" t="str">
        <f t="shared" si="3"/>
        <v>0</v>
      </c>
      <c r="L8" s="176">
        <f t="shared" si="4"/>
        <v>0</v>
      </c>
      <c r="M8" s="138">
        <v>0</v>
      </c>
      <c r="N8" s="23"/>
      <c r="O8" s="35" t="s">
        <v>863</v>
      </c>
      <c r="P8" s="35" t="s">
        <v>864</v>
      </c>
      <c r="Q8" s="35" t="s">
        <v>865</v>
      </c>
      <c r="R8" s="179"/>
      <c r="S8" s="145" t="s">
        <v>23</v>
      </c>
    </row>
    <row r="9" ht="15" spans="1:19">
      <c r="A9" s="145"/>
      <c r="B9" s="145"/>
      <c r="C9" s="23">
        <f t="shared" si="0"/>
        <v>15</v>
      </c>
      <c r="D9" s="23">
        <f t="shared" si="1"/>
        <v>15</v>
      </c>
      <c r="E9" s="146">
        <v>1</v>
      </c>
      <c r="F9" s="23" t="str">
        <f t="shared" si="2"/>
        <v>1'h1</v>
      </c>
      <c r="G9" s="154" t="s">
        <v>20</v>
      </c>
      <c r="H9" s="169" t="s">
        <v>18</v>
      </c>
      <c r="I9" s="169" t="s">
        <v>19</v>
      </c>
      <c r="J9" s="138">
        <v>1</v>
      </c>
      <c r="K9" s="23" t="str">
        <f t="shared" si="3"/>
        <v>1</v>
      </c>
      <c r="L9" s="176">
        <f t="shared" si="4"/>
        <v>32768</v>
      </c>
      <c r="M9" s="138">
        <v>1</v>
      </c>
      <c r="N9" s="23"/>
      <c r="O9" s="35" t="s">
        <v>863</v>
      </c>
      <c r="P9" s="35" t="s">
        <v>864</v>
      </c>
      <c r="Q9" s="35" t="s">
        <v>865</v>
      </c>
      <c r="R9" s="179"/>
      <c r="S9" s="145" t="s">
        <v>23</v>
      </c>
    </row>
    <row r="10" ht="15" spans="1:19">
      <c r="A10" s="145"/>
      <c r="B10" s="145"/>
      <c r="C10" s="23">
        <f t="shared" si="0"/>
        <v>8</v>
      </c>
      <c r="D10" s="23">
        <f t="shared" si="1"/>
        <v>14</v>
      </c>
      <c r="E10" s="146">
        <v>7</v>
      </c>
      <c r="F10" s="23" t="str">
        <f t="shared" si="2"/>
        <v>7'h0</v>
      </c>
      <c r="G10" s="154" t="s">
        <v>20</v>
      </c>
      <c r="H10" s="168" t="s">
        <v>18</v>
      </c>
      <c r="I10" s="158" t="s">
        <v>782</v>
      </c>
      <c r="J10" s="138">
        <v>0</v>
      </c>
      <c r="K10" s="23" t="str">
        <f t="shared" si="3"/>
        <v>0</v>
      </c>
      <c r="L10" s="176">
        <f t="shared" si="4"/>
        <v>0</v>
      </c>
      <c r="M10" s="138">
        <v>0</v>
      </c>
      <c r="N10" s="23"/>
      <c r="O10" s="35" t="s">
        <v>863</v>
      </c>
      <c r="P10" s="35" t="s">
        <v>864</v>
      </c>
      <c r="Q10" s="35" t="s">
        <v>865</v>
      </c>
      <c r="R10" s="179"/>
      <c r="S10" s="145" t="s">
        <v>23</v>
      </c>
    </row>
    <row r="11" ht="15" spans="1:19">
      <c r="A11" s="145"/>
      <c r="B11" s="145"/>
      <c r="C11" s="23">
        <f>E2-32</f>
        <v>0</v>
      </c>
      <c r="D11" s="23">
        <f t="shared" si="1"/>
        <v>7</v>
      </c>
      <c r="E11" s="146">
        <v>8</v>
      </c>
      <c r="F11" s="23" t="str">
        <f t="shared" si="2"/>
        <v>8'hFF</v>
      </c>
      <c r="G11" s="154" t="s">
        <v>20</v>
      </c>
      <c r="H11" s="168" t="s">
        <v>18</v>
      </c>
      <c r="I11" s="158" t="s">
        <v>782</v>
      </c>
      <c r="J11" s="138">
        <v>255</v>
      </c>
      <c r="K11" s="23" t="str">
        <f t="shared" si="3"/>
        <v>FF</v>
      </c>
      <c r="L11" s="176">
        <f t="shared" si="4"/>
        <v>255</v>
      </c>
      <c r="M11" s="138">
        <v>255</v>
      </c>
      <c r="N11" s="23"/>
      <c r="O11" s="35" t="s">
        <v>863</v>
      </c>
      <c r="P11" s="35" t="s">
        <v>864</v>
      </c>
      <c r="Q11" s="35" t="s">
        <v>865</v>
      </c>
      <c r="R11" s="179"/>
      <c r="S11" s="145" t="s">
        <v>23</v>
      </c>
    </row>
    <row r="12" ht="15" spans="1:19">
      <c r="A12" s="44" t="s">
        <v>44</v>
      </c>
      <c r="B12" s="44" t="s">
        <v>27</v>
      </c>
      <c r="C12" s="143"/>
      <c r="D12" s="143"/>
      <c r="E12" s="143">
        <f>SUM(E13:E22)</f>
        <v>32</v>
      </c>
      <c r="F12" s="10" t="str">
        <f>CONCATENATE("32'h",K12)</f>
        <v>32'h80806CA4</v>
      </c>
      <c r="G12" s="10"/>
      <c r="H12" s="166" t="s">
        <v>872</v>
      </c>
      <c r="I12" s="166"/>
      <c r="J12" s="166"/>
      <c r="K12" s="143" t="str">
        <f>UPPER(DEC2HEX(L12,8))</f>
        <v>80806CA4</v>
      </c>
      <c r="L12" s="175">
        <f>SUM(L13:L22)</f>
        <v>2155900068</v>
      </c>
      <c r="M12" s="166"/>
      <c r="N12" s="143"/>
      <c r="O12" s="143"/>
      <c r="P12" s="143"/>
      <c r="Q12" s="143"/>
      <c r="R12" s="180" t="s">
        <v>873</v>
      </c>
      <c r="S12" s="145"/>
    </row>
    <row r="13" ht="15" spans="1:19">
      <c r="A13" s="145"/>
      <c r="B13" s="145"/>
      <c r="C13" s="23">
        <f t="shared" ref="C13:C21" si="5">D14+1</f>
        <v>28</v>
      </c>
      <c r="D13" s="23">
        <f t="shared" ref="D13:D22" si="6">C13+E13-1</f>
        <v>31</v>
      </c>
      <c r="E13" s="146">
        <v>4</v>
      </c>
      <c r="F13" s="23" t="str">
        <f t="shared" ref="F13:F22" si="7">CONCATENATE(E13,"'h",K13)</f>
        <v>4'h8</v>
      </c>
      <c r="G13" s="154" t="s">
        <v>20</v>
      </c>
      <c r="H13" s="138" t="s">
        <v>874</v>
      </c>
      <c r="I13" s="138" t="s">
        <v>875</v>
      </c>
      <c r="J13" s="138">
        <v>8</v>
      </c>
      <c r="K13" s="23" t="str">
        <f t="shared" ref="K13:K22" si="8">UPPER(DEC2HEX((J13)))</f>
        <v>8</v>
      </c>
      <c r="L13" s="176">
        <f t="shared" ref="L13:L22" si="9">J13*(2^C13)</f>
        <v>2147483648</v>
      </c>
      <c r="M13" s="138">
        <v>8</v>
      </c>
      <c r="N13" s="23"/>
      <c r="O13" s="35" t="s">
        <v>863</v>
      </c>
      <c r="P13" s="35" t="s">
        <v>864</v>
      </c>
      <c r="Q13" s="35" t="s">
        <v>865</v>
      </c>
      <c r="R13" s="180"/>
      <c r="S13" s="145" t="s">
        <v>23</v>
      </c>
    </row>
    <row r="14" ht="15" spans="1:19">
      <c r="A14" s="145"/>
      <c r="B14" s="145"/>
      <c r="C14" s="23">
        <f t="shared" si="5"/>
        <v>24</v>
      </c>
      <c r="D14" s="23">
        <f t="shared" si="6"/>
        <v>27</v>
      </c>
      <c r="E14" s="146">
        <v>4</v>
      </c>
      <c r="F14" s="23" t="str">
        <f t="shared" si="7"/>
        <v>4'h0</v>
      </c>
      <c r="G14" s="154" t="s">
        <v>20</v>
      </c>
      <c r="H14" s="138" t="s">
        <v>876</v>
      </c>
      <c r="I14" s="138" t="s">
        <v>877</v>
      </c>
      <c r="J14" s="138">
        <v>0</v>
      </c>
      <c r="K14" s="23" t="str">
        <f t="shared" si="8"/>
        <v>0</v>
      </c>
      <c r="L14" s="176">
        <f t="shared" si="9"/>
        <v>0</v>
      </c>
      <c r="M14" s="138">
        <v>0</v>
      </c>
      <c r="N14" s="23"/>
      <c r="O14" s="35" t="s">
        <v>863</v>
      </c>
      <c r="P14" s="35" t="s">
        <v>864</v>
      </c>
      <c r="Q14" s="35" t="s">
        <v>865</v>
      </c>
      <c r="R14" s="180"/>
      <c r="S14" s="145"/>
    </row>
    <row r="15" ht="15" spans="1:19">
      <c r="A15" s="145"/>
      <c r="B15" s="145"/>
      <c r="C15" s="23">
        <f t="shared" si="5"/>
        <v>19</v>
      </c>
      <c r="D15" s="23">
        <f t="shared" si="6"/>
        <v>23</v>
      </c>
      <c r="E15" s="146">
        <v>5</v>
      </c>
      <c r="F15" s="23" t="str">
        <f t="shared" si="7"/>
        <v>5'h10</v>
      </c>
      <c r="G15" s="154" t="s">
        <v>20</v>
      </c>
      <c r="H15" s="138" t="s">
        <v>878</v>
      </c>
      <c r="I15" s="138" t="s">
        <v>879</v>
      </c>
      <c r="J15" s="138">
        <v>16</v>
      </c>
      <c r="K15" s="23" t="str">
        <f t="shared" si="8"/>
        <v>10</v>
      </c>
      <c r="L15" s="176">
        <f t="shared" si="9"/>
        <v>8388608</v>
      </c>
      <c r="M15" s="138">
        <v>16</v>
      </c>
      <c r="N15" s="23"/>
      <c r="O15" s="35" t="s">
        <v>863</v>
      </c>
      <c r="P15" s="35" t="s">
        <v>864</v>
      </c>
      <c r="Q15" s="35" t="s">
        <v>865</v>
      </c>
      <c r="R15" s="180"/>
      <c r="S15" s="145"/>
    </row>
    <row r="16" ht="15" spans="1:19">
      <c r="A16" s="145"/>
      <c r="B16" s="145"/>
      <c r="C16" s="23">
        <f t="shared" si="5"/>
        <v>16</v>
      </c>
      <c r="D16" s="23">
        <f t="shared" si="6"/>
        <v>18</v>
      </c>
      <c r="E16" s="146">
        <v>3</v>
      </c>
      <c r="F16" s="23" t="str">
        <f t="shared" si="7"/>
        <v>3'h0</v>
      </c>
      <c r="G16" s="154" t="s">
        <v>20</v>
      </c>
      <c r="H16" s="167" t="s">
        <v>18</v>
      </c>
      <c r="I16" s="167" t="s">
        <v>19</v>
      </c>
      <c r="J16" s="138">
        <v>0</v>
      </c>
      <c r="K16" s="23" t="str">
        <f t="shared" si="8"/>
        <v>0</v>
      </c>
      <c r="L16" s="176">
        <f t="shared" si="9"/>
        <v>0</v>
      </c>
      <c r="M16" s="138">
        <v>0</v>
      </c>
      <c r="N16" s="23"/>
      <c r="O16" s="35" t="s">
        <v>863</v>
      </c>
      <c r="P16" s="35" t="s">
        <v>864</v>
      </c>
      <c r="Q16" s="35" t="s">
        <v>865</v>
      </c>
      <c r="R16" s="180"/>
      <c r="S16" s="145"/>
    </row>
    <row r="17" ht="15" spans="1:19">
      <c r="A17" s="145"/>
      <c r="B17" s="145"/>
      <c r="C17" s="23">
        <f t="shared" si="5"/>
        <v>14</v>
      </c>
      <c r="D17" s="23">
        <f t="shared" si="6"/>
        <v>15</v>
      </c>
      <c r="E17" s="146">
        <v>2</v>
      </c>
      <c r="F17" s="23" t="str">
        <f t="shared" si="7"/>
        <v>2'h1</v>
      </c>
      <c r="G17" s="154" t="s">
        <v>20</v>
      </c>
      <c r="H17" s="167" t="s">
        <v>880</v>
      </c>
      <c r="I17" s="167" t="s">
        <v>881</v>
      </c>
      <c r="J17" s="138">
        <v>1</v>
      </c>
      <c r="K17" s="23" t="str">
        <f t="shared" si="8"/>
        <v>1</v>
      </c>
      <c r="L17" s="176">
        <f t="shared" si="9"/>
        <v>16384</v>
      </c>
      <c r="M17" s="138">
        <v>1</v>
      </c>
      <c r="N17" s="23"/>
      <c r="O17" s="35" t="s">
        <v>863</v>
      </c>
      <c r="P17" s="35" t="s">
        <v>864</v>
      </c>
      <c r="Q17" s="35" t="s">
        <v>865</v>
      </c>
      <c r="R17" s="180"/>
      <c r="S17" s="145"/>
    </row>
    <row r="18" ht="15" spans="1:19">
      <c r="A18" s="145"/>
      <c r="B18" s="145"/>
      <c r="C18" s="23">
        <f t="shared" si="5"/>
        <v>11</v>
      </c>
      <c r="D18" s="23">
        <f t="shared" si="6"/>
        <v>13</v>
      </c>
      <c r="E18" s="146">
        <v>3</v>
      </c>
      <c r="F18" s="23" t="str">
        <f t="shared" si="7"/>
        <v>3'h5</v>
      </c>
      <c r="G18" s="154" t="s">
        <v>20</v>
      </c>
      <c r="H18" s="167" t="s">
        <v>882</v>
      </c>
      <c r="I18" s="167" t="s">
        <v>883</v>
      </c>
      <c r="J18" s="138">
        <v>5</v>
      </c>
      <c r="K18" s="23" t="str">
        <f t="shared" si="8"/>
        <v>5</v>
      </c>
      <c r="L18" s="176">
        <f t="shared" si="9"/>
        <v>10240</v>
      </c>
      <c r="M18" s="138">
        <v>5</v>
      </c>
      <c r="N18" s="23"/>
      <c r="O18" s="35" t="s">
        <v>863</v>
      </c>
      <c r="P18" s="35" t="s">
        <v>864</v>
      </c>
      <c r="Q18" s="35" t="s">
        <v>865</v>
      </c>
      <c r="R18" s="180"/>
      <c r="S18" s="145"/>
    </row>
    <row r="19" ht="15" spans="1:19">
      <c r="A19" s="145"/>
      <c r="B19" s="145"/>
      <c r="C19" s="23">
        <f t="shared" si="5"/>
        <v>8</v>
      </c>
      <c r="D19" s="23">
        <f t="shared" si="6"/>
        <v>10</v>
      </c>
      <c r="E19" s="146">
        <v>3</v>
      </c>
      <c r="F19" s="23" t="str">
        <f t="shared" si="7"/>
        <v>3'h4</v>
      </c>
      <c r="G19" s="154" t="s">
        <v>20</v>
      </c>
      <c r="H19" s="167" t="s">
        <v>884</v>
      </c>
      <c r="I19" s="167" t="s">
        <v>885</v>
      </c>
      <c r="J19" s="138">
        <v>4</v>
      </c>
      <c r="K19" s="23" t="str">
        <f t="shared" si="8"/>
        <v>4</v>
      </c>
      <c r="L19" s="176">
        <f t="shared" si="9"/>
        <v>1024</v>
      </c>
      <c r="M19" s="138">
        <v>4</v>
      </c>
      <c r="N19" s="23"/>
      <c r="O19" s="35" t="s">
        <v>863</v>
      </c>
      <c r="P19" s="35" t="s">
        <v>864</v>
      </c>
      <c r="Q19" s="35" t="s">
        <v>865</v>
      </c>
      <c r="R19" s="180"/>
      <c r="S19" s="145"/>
    </row>
    <row r="20" ht="15" spans="1:19">
      <c r="A20" s="145"/>
      <c r="B20" s="145"/>
      <c r="C20" s="23">
        <f t="shared" si="5"/>
        <v>6</v>
      </c>
      <c r="D20" s="23">
        <f t="shared" si="6"/>
        <v>7</v>
      </c>
      <c r="E20" s="146">
        <v>2</v>
      </c>
      <c r="F20" s="23" t="str">
        <f t="shared" si="7"/>
        <v>2'h2</v>
      </c>
      <c r="G20" s="154" t="s">
        <v>20</v>
      </c>
      <c r="H20" s="167" t="s">
        <v>886</v>
      </c>
      <c r="I20" s="167" t="s">
        <v>887</v>
      </c>
      <c r="J20" s="138">
        <v>2</v>
      </c>
      <c r="K20" s="23" t="str">
        <f t="shared" si="8"/>
        <v>2</v>
      </c>
      <c r="L20" s="176">
        <f t="shared" si="9"/>
        <v>128</v>
      </c>
      <c r="M20" s="138">
        <v>2</v>
      </c>
      <c r="N20" s="23"/>
      <c r="O20" s="35" t="s">
        <v>863</v>
      </c>
      <c r="P20" s="35" t="s">
        <v>864</v>
      </c>
      <c r="Q20" s="35" t="s">
        <v>865</v>
      </c>
      <c r="R20" s="181"/>
      <c r="S20" s="145"/>
    </row>
    <row r="21" ht="15" spans="1:19">
      <c r="A21" s="145"/>
      <c r="B21" s="145"/>
      <c r="C21" s="23">
        <f t="shared" si="5"/>
        <v>3</v>
      </c>
      <c r="D21" s="23">
        <f t="shared" si="6"/>
        <v>5</v>
      </c>
      <c r="E21" s="146">
        <v>3</v>
      </c>
      <c r="F21" s="23" t="str">
        <f t="shared" si="7"/>
        <v>3'h4</v>
      </c>
      <c r="G21" s="154" t="s">
        <v>20</v>
      </c>
      <c r="H21" s="167" t="s">
        <v>888</v>
      </c>
      <c r="I21" s="167" t="s">
        <v>889</v>
      </c>
      <c r="J21" s="138">
        <v>4</v>
      </c>
      <c r="K21" s="23" t="str">
        <f t="shared" si="8"/>
        <v>4</v>
      </c>
      <c r="L21" s="176">
        <f t="shared" si="9"/>
        <v>32</v>
      </c>
      <c r="M21" s="138">
        <v>4</v>
      </c>
      <c r="N21" s="23"/>
      <c r="O21" s="35" t="s">
        <v>863</v>
      </c>
      <c r="P21" s="35" t="s">
        <v>864</v>
      </c>
      <c r="Q21" s="35" t="s">
        <v>865</v>
      </c>
      <c r="R21" s="181"/>
      <c r="S21" s="145"/>
    </row>
    <row r="22" ht="15" spans="1:19">
      <c r="A22" s="145"/>
      <c r="B22" s="145"/>
      <c r="C22" s="23">
        <f>E12-32</f>
        <v>0</v>
      </c>
      <c r="D22" s="23">
        <f t="shared" si="6"/>
        <v>2</v>
      </c>
      <c r="E22" s="146">
        <v>3</v>
      </c>
      <c r="F22" s="23" t="str">
        <f t="shared" si="7"/>
        <v>3'h4</v>
      </c>
      <c r="G22" s="154" t="s">
        <v>20</v>
      </c>
      <c r="H22" s="167" t="s">
        <v>890</v>
      </c>
      <c r="I22" s="167" t="s">
        <v>891</v>
      </c>
      <c r="J22" s="138">
        <v>4</v>
      </c>
      <c r="K22" s="23" t="str">
        <f t="shared" si="8"/>
        <v>4</v>
      </c>
      <c r="L22" s="176">
        <f t="shared" si="9"/>
        <v>4</v>
      </c>
      <c r="M22" s="138">
        <v>4</v>
      </c>
      <c r="N22" s="23"/>
      <c r="O22" s="35" t="s">
        <v>863</v>
      </c>
      <c r="P22" s="35" t="s">
        <v>864</v>
      </c>
      <c r="Q22" s="35" t="s">
        <v>865</v>
      </c>
      <c r="R22" s="181"/>
      <c r="S22" s="145"/>
    </row>
    <row r="23" ht="15" spans="1:19">
      <c r="A23" s="44" t="s">
        <v>44</v>
      </c>
      <c r="B23" s="44" t="s">
        <v>33</v>
      </c>
      <c r="C23" s="143"/>
      <c r="D23" s="143"/>
      <c r="E23" s="143">
        <f>SUM(E24:E44)</f>
        <v>32</v>
      </c>
      <c r="F23" s="10" t="str">
        <f>CONCATENATE("32'h",K23)</f>
        <v>32'h084425CB</v>
      </c>
      <c r="G23" s="10"/>
      <c r="H23" s="166" t="s">
        <v>892</v>
      </c>
      <c r="I23" s="166"/>
      <c r="J23" s="166"/>
      <c r="K23" s="143" t="str">
        <f>UPPER(DEC2HEX(L23,8))</f>
        <v>084425CB</v>
      </c>
      <c r="L23" s="175">
        <f>SUM(L24:L44)</f>
        <v>138683851</v>
      </c>
      <c r="M23" s="166"/>
      <c r="N23" s="143"/>
      <c r="O23" s="143"/>
      <c r="P23" s="143"/>
      <c r="Q23" s="143"/>
      <c r="R23" s="149" t="s">
        <v>893</v>
      </c>
      <c r="S23" s="148"/>
    </row>
    <row r="24" customHeight="1" spans="1:19">
      <c r="A24" s="170"/>
      <c r="B24" s="170"/>
      <c r="C24" s="23">
        <f t="shared" ref="C24:C43" si="10">D25+1</f>
        <v>31</v>
      </c>
      <c r="D24" s="23">
        <f t="shared" ref="D24:D44" si="11">C24+E24-1</f>
        <v>31</v>
      </c>
      <c r="E24" s="154">
        <v>1</v>
      </c>
      <c r="F24" s="23" t="str">
        <f t="shared" ref="F24:F44" si="12">CONCATENATE(E24,"'h",K24)</f>
        <v>1'h0</v>
      </c>
      <c r="G24" s="154" t="s">
        <v>20</v>
      </c>
      <c r="H24" s="169" t="s">
        <v>18</v>
      </c>
      <c r="I24" s="169" t="s">
        <v>19</v>
      </c>
      <c r="J24" s="138">
        <v>0</v>
      </c>
      <c r="K24" s="23" t="str">
        <f t="shared" ref="K24:K44" si="13">UPPER(DEC2HEX((J24)))</f>
        <v>0</v>
      </c>
      <c r="L24" s="176">
        <f t="shared" ref="L24:L44" si="14">J24*(2^C24)</f>
        <v>0</v>
      </c>
      <c r="M24" s="138">
        <v>0</v>
      </c>
      <c r="N24" s="23"/>
      <c r="O24" s="35" t="s">
        <v>863</v>
      </c>
      <c r="P24" s="35" t="s">
        <v>864</v>
      </c>
      <c r="Q24" s="35" t="s">
        <v>865</v>
      </c>
      <c r="R24" s="149"/>
      <c r="S24" s="182"/>
    </row>
    <row r="25" customHeight="1" spans="1:19">
      <c r="A25" s="170"/>
      <c r="B25" s="170"/>
      <c r="C25" s="23">
        <f t="shared" si="10"/>
        <v>29</v>
      </c>
      <c r="D25" s="23">
        <f t="shared" si="11"/>
        <v>30</v>
      </c>
      <c r="E25" s="154">
        <v>2</v>
      </c>
      <c r="F25" s="23" t="str">
        <f t="shared" si="12"/>
        <v>2'h0</v>
      </c>
      <c r="G25" s="154" t="s">
        <v>20</v>
      </c>
      <c r="H25" s="168" t="s">
        <v>894</v>
      </c>
      <c r="I25" s="158" t="s">
        <v>895</v>
      </c>
      <c r="J25" s="138">
        <v>0</v>
      </c>
      <c r="K25" s="23" t="str">
        <f t="shared" si="13"/>
        <v>0</v>
      </c>
      <c r="L25" s="176">
        <f t="shared" si="14"/>
        <v>0</v>
      </c>
      <c r="M25" s="138">
        <v>0</v>
      </c>
      <c r="N25" s="23"/>
      <c r="O25" s="35" t="s">
        <v>863</v>
      </c>
      <c r="P25" s="35" t="s">
        <v>864</v>
      </c>
      <c r="Q25" s="35" t="s">
        <v>865</v>
      </c>
      <c r="R25" s="149"/>
      <c r="S25" s="182"/>
    </row>
    <row r="26" ht="12.75" customHeight="1" spans="1:19">
      <c r="A26" s="170"/>
      <c r="B26" s="170"/>
      <c r="C26" s="23">
        <f t="shared" si="10"/>
        <v>28</v>
      </c>
      <c r="D26" s="23">
        <f t="shared" si="11"/>
        <v>28</v>
      </c>
      <c r="E26" s="154">
        <v>1</v>
      </c>
      <c r="F26" s="23" t="str">
        <f t="shared" si="12"/>
        <v>1'h0</v>
      </c>
      <c r="G26" s="154" t="s">
        <v>20</v>
      </c>
      <c r="H26" s="18" t="s">
        <v>896</v>
      </c>
      <c r="I26" s="173" t="s">
        <v>895</v>
      </c>
      <c r="J26" s="138">
        <v>0</v>
      </c>
      <c r="K26" s="23" t="str">
        <f t="shared" si="13"/>
        <v>0</v>
      </c>
      <c r="L26" s="176">
        <f t="shared" si="14"/>
        <v>0</v>
      </c>
      <c r="M26" s="138">
        <v>0</v>
      </c>
      <c r="N26" s="23"/>
      <c r="O26" s="35" t="s">
        <v>863</v>
      </c>
      <c r="P26" s="35" t="s">
        <v>864</v>
      </c>
      <c r="Q26" s="35" t="s">
        <v>865</v>
      </c>
      <c r="R26" s="149"/>
      <c r="S26" s="182"/>
    </row>
    <row r="27" ht="12.75" customHeight="1" spans="1:19">
      <c r="A27" s="170"/>
      <c r="B27" s="170"/>
      <c r="C27" s="23">
        <f t="shared" si="10"/>
        <v>27</v>
      </c>
      <c r="D27" s="23">
        <f t="shared" si="11"/>
        <v>27</v>
      </c>
      <c r="E27" s="154">
        <v>1</v>
      </c>
      <c r="F27" s="23" t="str">
        <f t="shared" si="12"/>
        <v>1'h1</v>
      </c>
      <c r="G27" s="154" t="s">
        <v>20</v>
      </c>
      <c r="H27" s="169" t="s">
        <v>18</v>
      </c>
      <c r="I27" s="169" t="s">
        <v>19</v>
      </c>
      <c r="J27" s="138">
        <v>1</v>
      </c>
      <c r="K27" s="23" t="str">
        <f t="shared" si="13"/>
        <v>1</v>
      </c>
      <c r="L27" s="176">
        <f t="shared" si="14"/>
        <v>134217728</v>
      </c>
      <c r="M27" s="138">
        <v>1</v>
      </c>
      <c r="N27" s="23"/>
      <c r="O27" s="35" t="s">
        <v>863</v>
      </c>
      <c r="P27" s="35" t="s">
        <v>864</v>
      </c>
      <c r="Q27" s="35" t="s">
        <v>865</v>
      </c>
      <c r="R27" s="149"/>
      <c r="S27" s="182"/>
    </row>
    <row r="28" ht="15" spans="1:19">
      <c r="A28" s="170"/>
      <c r="B28" s="170"/>
      <c r="C28" s="23">
        <f t="shared" si="10"/>
        <v>26</v>
      </c>
      <c r="D28" s="23">
        <f t="shared" si="11"/>
        <v>26</v>
      </c>
      <c r="E28" s="146">
        <v>1</v>
      </c>
      <c r="F28" s="23" t="str">
        <f t="shared" si="12"/>
        <v>1'h0</v>
      </c>
      <c r="G28" s="154" t="s">
        <v>20</v>
      </c>
      <c r="H28" s="167" t="s">
        <v>897</v>
      </c>
      <c r="I28" s="167" t="s">
        <v>898</v>
      </c>
      <c r="J28" s="138">
        <v>0</v>
      </c>
      <c r="K28" s="23" t="str">
        <f t="shared" si="13"/>
        <v>0</v>
      </c>
      <c r="L28" s="176">
        <f t="shared" si="14"/>
        <v>0</v>
      </c>
      <c r="M28" s="138">
        <v>0</v>
      </c>
      <c r="N28" s="23"/>
      <c r="O28" s="35" t="s">
        <v>863</v>
      </c>
      <c r="P28" s="35" t="s">
        <v>864</v>
      </c>
      <c r="Q28" s="35" t="s">
        <v>865</v>
      </c>
      <c r="R28" s="149"/>
      <c r="S28" s="182"/>
    </row>
    <row r="29" ht="15" spans="1:19">
      <c r="A29" s="170"/>
      <c r="B29" s="170"/>
      <c r="C29" s="23">
        <f t="shared" si="10"/>
        <v>25</v>
      </c>
      <c r="D29" s="23">
        <f t="shared" si="11"/>
        <v>25</v>
      </c>
      <c r="E29" s="146">
        <v>1</v>
      </c>
      <c r="F29" s="23" t="str">
        <f t="shared" si="12"/>
        <v>1'h0</v>
      </c>
      <c r="G29" s="154" t="s">
        <v>20</v>
      </c>
      <c r="H29" s="167" t="s">
        <v>899</v>
      </c>
      <c r="I29" s="167" t="s">
        <v>900</v>
      </c>
      <c r="J29" s="138">
        <v>0</v>
      </c>
      <c r="K29" s="23" t="str">
        <f t="shared" si="13"/>
        <v>0</v>
      </c>
      <c r="L29" s="176">
        <f t="shared" si="14"/>
        <v>0</v>
      </c>
      <c r="M29" s="138">
        <v>0</v>
      </c>
      <c r="N29" s="23"/>
      <c r="O29" s="35" t="s">
        <v>863</v>
      </c>
      <c r="P29" s="35" t="s">
        <v>864</v>
      </c>
      <c r="Q29" s="35" t="s">
        <v>865</v>
      </c>
      <c r="R29" s="149"/>
      <c r="S29" s="182"/>
    </row>
    <row r="30" ht="15" spans="1:19">
      <c r="A30" s="170"/>
      <c r="B30" s="170"/>
      <c r="C30" s="23">
        <f t="shared" si="10"/>
        <v>24</v>
      </c>
      <c r="D30" s="23">
        <f t="shared" si="11"/>
        <v>24</v>
      </c>
      <c r="E30" s="146">
        <v>1</v>
      </c>
      <c r="F30" s="23" t="str">
        <f t="shared" si="12"/>
        <v>1'h0</v>
      </c>
      <c r="G30" s="154" t="s">
        <v>20</v>
      </c>
      <c r="H30" s="167" t="s">
        <v>901</v>
      </c>
      <c r="I30" s="167" t="s">
        <v>902</v>
      </c>
      <c r="J30" s="138">
        <v>0</v>
      </c>
      <c r="K30" s="23" t="str">
        <f t="shared" si="13"/>
        <v>0</v>
      </c>
      <c r="L30" s="176">
        <f t="shared" si="14"/>
        <v>0</v>
      </c>
      <c r="M30" s="138">
        <v>0</v>
      </c>
      <c r="N30" s="23"/>
      <c r="O30" s="35" t="s">
        <v>863</v>
      </c>
      <c r="P30" s="35" t="s">
        <v>864</v>
      </c>
      <c r="Q30" s="35" t="s">
        <v>865</v>
      </c>
      <c r="R30" s="149"/>
      <c r="S30" s="182"/>
    </row>
    <row r="31" ht="15" spans="1:19">
      <c r="A31" s="170"/>
      <c r="B31" s="170"/>
      <c r="C31" s="23">
        <f t="shared" si="10"/>
        <v>23</v>
      </c>
      <c r="D31" s="23">
        <f t="shared" si="11"/>
        <v>23</v>
      </c>
      <c r="E31" s="146">
        <v>1</v>
      </c>
      <c r="F31" s="23" t="str">
        <f t="shared" si="12"/>
        <v>1'h0</v>
      </c>
      <c r="G31" s="154" t="s">
        <v>20</v>
      </c>
      <c r="H31" s="167" t="s">
        <v>903</v>
      </c>
      <c r="I31" s="167" t="s">
        <v>904</v>
      </c>
      <c r="J31" s="138">
        <v>0</v>
      </c>
      <c r="K31" s="23" t="str">
        <f t="shared" si="13"/>
        <v>0</v>
      </c>
      <c r="L31" s="176">
        <f t="shared" si="14"/>
        <v>0</v>
      </c>
      <c r="M31" s="138">
        <v>0</v>
      </c>
      <c r="N31" s="23"/>
      <c r="O31" s="35" t="s">
        <v>863</v>
      </c>
      <c r="P31" s="35" t="s">
        <v>864</v>
      </c>
      <c r="Q31" s="35" t="s">
        <v>865</v>
      </c>
      <c r="R31" s="149"/>
      <c r="S31" s="182"/>
    </row>
    <row r="32" ht="15" spans="1:19">
      <c r="A32" s="170"/>
      <c r="B32" s="170"/>
      <c r="C32" s="23">
        <f t="shared" si="10"/>
        <v>22</v>
      </c>
      <c r="D32" s="23">
        <f t="shared" si="11"/>
        <v>22</v>
      </c>
      <c r="E32" s="146">
        <v>1</v>
      </c>
      <c r="F32" s="23" t="str">
        <f t="shared" si="12"/>
        <v>1'h1</v>
      </c>
      <c r="G32" s="154" t="s">
        <v>20</v>
      </c>
      <c r="H32" s="171" t="s">
        <v>905</v>
      </c>
      <c r="I32" s="171" t="s">
        <v>906</v>
      </c>
      <c r="J32" s="138">
        <v>1</v>
      </c>
      <c r="K32" s="23" t="str">
        <f t="shared" si="13"/>
        <v>1</v>
      </c>
      <c r="L32" s="176">
        <f t="shared" si="14"/>
        <v>4194304</v>
      </c>
      <c r="M32" s="138">
        <v>1</v>
      </c>
      <c r="N32" s="23"/>
      <c r="O32" s="35" t="s">
        <v>863</v>
      </c>
      <c r="P32" s="35" t="s">
        <v>864</v>
      </c>
      <c r="Q32" s="35" t="s">
        <v>865</v>
      </c>
      <c r="R32" s="149"/>
      <c r="S32" s="182"/>
    </row>
    <row r="33" ht="15" spans="1:19">
      <c r="A33" s="170"/>
      <c r="B33" s="170"/>
      <c r="C33" s="23">
        <f t="shared" si="10"/>
        <v>21</v>
      </c>
      <c r="D33" s="23">
        <f t="shared" si="11"/>
        <v>21</v>
      </c>
      <c r="E33" s="146">
        <v>1</v>
      </c>
      <c r="F33" s="23" t="str">
        <f t="shared" si="12"/>
        <v>1'h0</v>
      </c>
      <c r="G33" s="154" t="s">
        <v>20</v>
      </c>
      <c r="H33" s="167" t="s">
        <v>907</v>
      </c>
      <c r="I33" s="167" t="s">
        <v>908</v>
      </c>
      <c r="J33" s="138">
        <v>0</v>
      </c>
      <c r="K33" s="23" t="str">
        <f t="shared" si="13"/>
        <v>0</v>
      </c>
      <c r="L33" s="176">
        <f t="shared" si="14"/>
        <v>0</v>
      </c>
      <c r="M33" s="138">
        <v>0</v>
      </c>
      <c r="N33" s="23"/>
      <c r="O33" s="35" t="s">
        <v>863</v>
      </c>
      <c r="P33" s="35" t="s">
        <v>864</v>
      </c>
      <c r="Q33" s="35" t="s">
        <v>865</v>
      </c>
      <c r="R33" s="149"/>
      <c r="S33" s="182"/>
    </row>
    <row r="34" ht="15" spans="1:19">
      <c r="A34" s="170"/>
      <c r="B34" s="170"/>
      <c r="C34" s="23">
        <f t="shared" si="10"/>
        <v>20</v>
      </c>
      <c r="D34" s="23">
        <f t="shared" si="11"/>
        <v>20</v>
      </c>
      <c r="E34" s="146">
        <v>1</v>
      </c>
      <c r="F34" s="23" t="str">
        <f t="shared" si="12"/>
        <v>1'h0</v>
      </c>
      <c r="G34" s="154" t="s">
        <v>20</v>
      </c>
      <c r="H34" s="167" t="s">
        <v>909</v>
      </c>
      <c r="I34" s="167" t="s">
        <v>910</v>
      </c>
      <c r="J34" s="138">
        <v>0</v>
      </c>
      <c r="K34" s="23" t="str">
        <f t="shared" si="13"/>
        <v>0</v>
      </c>
      <c r="L34" s="176">
        <f t="shared" si="14"/>
        <v>0</v>
      </c>
      <c r="M34" s="138">
        <v>0</v>
      </c>
      <c r="N34" s="23"/>
      <c r="O34" s="35" t="s">
        <v>863</v>
      </c>
      <c r="P34" s="35" t="s">
        <v>864</v>
      </c>
      <c r="Q34" s="35" t="s">
        <v>865</v>
      </c>
      <c r="R34" s="149"/>
      <c r="S34" s="182"/>
    </row>
    <row r="35" ht="15" spans="1:19">
      <c r="A35" s="170"/>
      <c r="B35" s="170"/>
      <c r="C35" s="23">
        <f t="shared" si="10"/>
        <v>19</v>
      </c>
      <c r="D35" s="23">
        <f t="shared" si="11"/>
        <v>19</v>
      </c>
      <c r="E35" s="146">
        <v>1</v>
      </c>
      <c r="F35" s="23" t="str">
        <f t="shared" si="12"/>
        <v>1'h0</v>
      </c>
      <c r="G35" s="154" t="s">
        <v>20</v>
      </c>
      <c r="H35" s="167" t="s">
        <v>911</v>
      </c>
      <c r="I35" s="167" t="s">
        <v>912</v>
      </c>
      <c r="J35" s="138">
        <v>0</v>
      </c>
      <c r="K35" s="23" t="str">
        <f t="shared" si="13"/>
        <v>0</v>
      </c>
      <c r="L35" s="176">
        <f t="shared" si="14"/>
        <v>0</v>
      </c>
      <c r="M35" s="138">
        <v>0</v>
      </c>
      <c r="N35" s="23"/>
      <c r="O35" s="35" t="s">
        <v>863</v>
      </c>
      <c r="P35" s="35" t="s">
        <v>864</v>
      </c>
      <c r="Q35" s="35" t="s">
        <v>865</v>
      </c>
      <c r="R35" s="149"/>
      <c r="S35" s="182"/>
    </row>
    <row r="36" ht="15" spans="1:19">
      <c r="A36" s="170"/>
      <c r="B36" s="170"/>
      <c r="C36" s="23">
        <f t="shared" si="10"/>
        <v>16</v>
      </c>
      <c r="D36" s="23">
        <f t="shared" si="11"/>
        <v>18</v>
      </c>
      <c r="E36" s="146">
        <v>3</v>
      </c>
      <c r="F36" s="23" t="str">
        <f t="shared" si="12"/>
        <v>3'h4</v>
      </c>
      <c r="G36" s="154" t="s">
        <v>20</v>
      </c>
      <c r="H36" s="167" t="s">
        <v>913</v>
      </c>
      <c r="I36" s="167" t="s">
        <v>914</v>
      </c>
      <c r="J36" s="138">
        <v>4</v>
      </c>
      <c r="K36" s="23" t="str">
        <f t="shared" si="13"/>
        <v>4</v>
      </c>
      <c r="L36" s="176">
        <f t="shared" si="14"/>
        <v>262144</v>
      </c>
      <c r="M36" s="138">
        <v>4</v>
      </c>
      <c r="N36" s="23"/>
      <c r="O36" s="35" t="s">
        <v>863</v>
      </c>
      <c r="P36" s="35" t="s">
        <v>864</v>
      </c>
      <c r="Q36" s="35" t="s">
        <v>865</v>
      </c>
      <c r="R36" s="149"/>
      <c r="S36" s="182"/>
    </row>
    <row r="37" ht="15" spans="1:19">
      <c r="A37" s="170"/>
      <c r="B37" s="170"/>
      <c r="C37" s="23">
        <f t="shared" si="10"/>
        <v>15</v>
      </c>
      <c r="D37" s="23">
        <f t="shared" si="11"/>
        <v>15</v>
      </c>
      <c r="E37" s="146">
        <v>1</v>
      </c>
      <c r="F37" s="23" t="str">
        <f t="shared" si="12"/>
        <v>1'h0</v>
      </c>
      <c r="G37" s="154" t="s">
        <v>20</v>
      </c>
      <c r="H37" s="167" t="s">
        <v>915</v>
      </c>
      <c r="I37" s="167" t="s">
        <v>916</v>
      </c>
      <c r="J37" s="138">
        <v>0</v>
      </c>
      <c r="K37" s="23" t="str">
        <f t="shared" si="13"/>
        <v>0</v>
      </c>
      <c r="L37" s="176">
        <f t="shared" si="14"/>
        <v>0</v>
      </c>
      <c r="M37" s="138">
        <v>0</v>
      </c>
      <c r="N37" s="23"/>
      <c r="O37" s="35" t="s">
        <v>863</v>
      </c>
      <c r="P37" s="35" t="s">
        <v>864</v>
      </c>
      <c r="Q37" s="35" t="s">
        <v>865</v>
      </c>
      <c r="R37" s="149"/>
      <c r="S37" s="182"/>
    </row>
    <row r="38" ht="15" spans="1:19">
      <c r="A38" s="170"/>
      <c r="B38" s="170"/>
      <c r="C38" s="23">
        <f t="shared" si="10"/>
        <v>12</v>
      </c>
      <c r="D38" s="23">
        <f t="shared" si="11"/>
        <v>14</v>
      </c>
      <c r="E38" s="146">
        <v>3</v>
      </c>
      <c r="F38" s="23" t="str">
        <f t="shared" si="12"/>
        <v>3'h2</v>
      </c>
      <c r="G38" s="154" t="s">
        <v>20</v>
      </c>
      <c r="H38" s="167" t="s">
        <v>917</v>
      </c>
      <c r="I38" s="167" t="s">
        <v>918</v>
      </c>
      <c r="J38" s="138">
        <v>2</v>
      </c>
      <c r="K38" s="23" t="str">
        <f t="shared" si="13"/>
        <v>2</v>
      </c>
      <c r="L38" s="176">
        <f t="shared" si="14"/>
        <v>8192</v>
      </c>
      <c r="M38" s="138">
        <v>2</v>
      </c>
      <c r="N38" s="23"/>
      <c r="O38" s="35" t="s">
        <v>863</v>
      </c>
      <c r="P38" s="35" t="s">
        <v>864</v>
      </c>
      <c r="Q38" s="35" t="s">
        <v>865</v>
      </c>
      <c r="R38" s="149"/>
      <c r="S38" s="182"/>
    </row>
    <row r="39" ht="15" spans="1:19">
      <c r="A39" s="170"/>
      <c r="B39" s="170"/>
      <c r="C39" s="23">
        <f t="shared" si="10"/>
        <v>11</v>
      </c>
      <c r="D39" s="23">
        <f t="shared" si="11"/>
        <v>11</v>
      </c>
      <c r="E39" s="146">
        <v>1</v>
      </c>
      <c r="F39" s="23" t="str">
        <f t="shared" si="12"/>
        <v>1'h0</v>
      </c>
      <c r="G39" s="154" t="s">
        <v>20</v>
      </c>
      <c r="H39" s="167" t="s">
        <v>919</v>
      </c>
      <c r="I39" s="167" t="s">
        <v>920</v>
      </c>
      <c r="J39" s="138">
        <v>0</v>
      </c>
      <c r="K39" s="23" t="str">
        <f t="shared" si="13"/>
        <v>0</v>
      </c>
      <c r="L39" s="176">
        <f t="shared" si="14"/>
        <v>0</v>
      </c>
      <c r="M39" s="138">
        <v>0</v>
      </c>
      <c r="N39" s="23"/>
      <c r="O39" s="35" t="s">
        <v>863</v>
      </c>
      <c r="P39" s="35" t="s">
        <v>864</v>
      </c>
      <c r="Q39" s="35" t="s">
        <v>865</v>
      </c>
      <c r="R39" s="149"/>
      <c r="S39" s="182"/>
    </row>
    <row r="40" ht="15" spans="1:19">
      <c r="A40" s="170"/>
      <c r="B40" s="170"/>
      <c r="C40" s="23">
        <f t="shared" si="10"/>
        <v>8</v>
      </c>
      <c r="D40" s="23">
        <f t="shared" si="11"/>
        <v>10</v>
      </c>
      <c r="E40" s="146">
        <v>3</v>
      </c>
      <c r="F40" s="23" t="str">
        <f t="shared" si="12"/>
        <v>3'h5</v>
      </c>
      <c r="G40" s="154" t="s">
        <v>20</v>
      </c>
      <c r="H40" s="167" t="s">
        <v>921</v>
      </c>
      <c r="I40" s="167" t="s">
        <v>922</v>
      </c>
      <c r="J40" s="138">
        <v>5</v>
      </c>
      <c r="K40" s="23" t="str">
        <f t="shared" si="13"/>
        <v>5</v>
      </c>
      <c r="L40" s="176">
        <f t="shared" si="14"/>
        <v>1280</v>
      </c>
      <c r="M40" s="138">
        <v>5</v>
      </c>
      <c r="N40" s="23"/>
      <c r="O40" s="35" t="s">
        <v>863</v>
      </c>
      <c r="P40" s="35" t="s">
        <v>864</v>
      </c>
      <c r="Q40" s="35" t="s">
        <v>865</v>
      </c>
      <c r="R40" s="149"/>
      <c r="S40" s="182"/>
    </row>
    <row r="41" ht="15" spans="1:19">
      <c r="A41" s="170"/>
      <c r="B41" s="170"/>
      <c r="C41" s="23">
        <f t="shared" si="10"/>
        <v>7</v>
      </c>
      <c r="D41" s="23">
        <f t="shared" si="11"/>
        <v>7</v>
      </c>
      <c r="E41" s="146">
        <v>1</v>
      </c>
      <c r="F41" s="23" t="str">
        <f t="shared" si="12"/>
        <v>1'h1</v>
      </c>
      <c r="G41" s="154" t="s">
        <v>20</v>
      </c>
      <c r="H41" s="167" t="s">
        <v>923</v>
      </c>
      <c r="I41" s="167" t="s">
        <v>924</v>
      </c>
      <c r="J41" s="138">
        <v>1</v>
      </c>
      <c r="K41" s="23" t="str">
        <f t="shared" si="13"/>
        <v>1</v>
      </c>
      <c r="L41" s="176">
        <f t="shared" si="14"/>
        <v>128</v>
      </c>
      <c r="M41" s="138">
        <v>1</v>
      </c>
      <c r="N41" s="23"/>
      <c r="O41" s="35" t="s">
        <v>863</v>
      </c>
      <c r="P41" s="35" t="s">
        <v>864</v>
      </c>
      <c r="Q41" s="35" t="s">
        <v>865</v>
      </c>
      <c r="R41" s="149"/>
      <c r="S41" s="182"/>
    </row>
    <row r="42" ht="15" spans="1:19">
      <c r="A42" s="170"/>
      <c r="B42" s="170"/>
      <c r="C42" s="23">
        <f t="shared" si="10"/>
        <v>4</v>
      </c>
      <c r="D42" s="23">
        <f t="shared" si="11"/>
        <v>6</v>
      </c>
      <c r="E42" s="146">
        <v>3</v>
      </c>
      <c r="F42" s="23" t="str">
        <f t="shared" si="12"/>
        <v>3'h4</v>
      </c>
      <c r="G42" s="154" t="s">
        <v>20</v>
      </c>
      <c r="H42" s="167" t="s">
        <v>925</v>
      </c>
      <c r="I42" s="167" t="s">
        <v>926</v>
      </c>
      <c r="J42" s="138">
        <v>4</v>
      </c>
      <c r="K42" s="23" t="str">
        <f t="shared" si="13"/>
        <v>4</v>
      </c>
      <c r="L42" s="176">
        <f t="shared" si="14"/>
        <v>64</v>
      </c>
      <c r="M42" s="138">
        <v>4</v>
      </c>
      <c r="N42" s="23"/>
      <c r="O42" s="35" t="s">
        <v>863</v>
      </c>
      <c r="P42" s="35" t="s">
        <v>864</v>
      </c>
      <c r="Q42" s="35" t="s">
        <v>865</v>
      </c>
      <c r="R42" s="149"/>
      <c r="S42" s="182"/>
    </row>
    <row r="43" ht="15" spans="1:19">
      <c r="A43" s="170"/>
      <c r="B43" s="170"/>
      <c r="C43" s="23">
        <f t="shared" si="10"/>
        <v>3</v>
      </c>
      <c r="D43" s="23">
        <f t="shared" si="11"/>
        <v>3</v>
      </c>
      <c r="E43" s="146">
        <v>1</v>
      </c>
      <c r="F43" s="23" t="str">
        <f t="shared" si="12"/>
        <v>1'h1</v>
      </c>
      <c r="G43" s="154" t="s">
        <v>20</v>
      </c>
      <c r="H43" s="167" t="s">
        <v>927</v>
      </c>
      <c r="I43" s="167" t="s">
        <v>928</v>
      </c>
      <c r="J43" s="138">
        <v>1</v>
      </c>
      <c r="K43" s="23" t="str">
        <f t="shared" si="13"/>
        <v>1</v>
      </c>
      <c r="L43" s="176">
        <f t="shared" si="14"/>
        <v>8</v>
      </c>
      <c r="M43" s="138">
        <v>1</v>
      </c>
      <c r="N43" s="23"/>
      <c r="O43" s="35" t="s">
        <v>863</v>
      </c>
      <c r="P43" s="35" t="s">
        <v>864</v>
      </c>
      <c r="Q43" s="35" t="s">
        <v>865</v>
      </c>
      <c r="R43" s="149"/>
      <c r="S43" s="182"/>
    </row>
    <row r="44" ht="15" spans="1:19">
      <c r="A44" s="170"/>
      <c r="B44" s="170"/>
      <c r="C44" s="23">
        <f>E23-32</f>
        <v>0</v>
      </c>
      <c r="D44" s="23">
        <f t="shared" si="11"/>
        <v>2</v>
      </c>
      <c r="E44" s="146">
        <v>3</v>
      </c>
      <c r="F44" s="23" t="str">
        <f t="shared" si="12"/>
        <v>3'h3</v>
      </c>
      <c r="G44" s="154" t="s">
        <v>20</v>
      </c>
      <c r="H44" s="167" t="s">
        <v>929</v>
      </c>
      <c r="I44" s="167" t="s">
        <v>930</v>
      </c>
      <c r="J44" s="138">
        <v>3</v>
      </c>
      <c r="K44" s="23" t="str">
        <f t="shared" si="13"/>
        <v>3</v>
      </c>
      <c r="L44" s="176">
        <f t="shared" si="14"/>
        <v>3</v>
      </c>
      <c r="M44" s="138">
        <v>3</v>
      </c>
      <c r="N44" s="23"/>
      <c r="O44" s="35" t="s">
        <v>863</v>
      </c>
      <c r="P44" s="35" t="s">
        <v>864</v>
      </c>
      <c r="Q44" s="35" t="s">
        <v>865</v>
      </c>
      <c r="R44" s="149"/>
      <c r="S44" s="182"/>
    </row>
    <row r="45" ht="15" spans="1:19">
      <c r="A45" s="44" t="s">
        <v>44</v>
      </c>
      <c r="B45" s="44" t="s">
        <v>13</v>
      </c>
      <c r="C45" s="143"/>
      <c r="D45" s="143"/>
      <c r="E45" s="143">
        <f>SUM(E46:E52)</f>
        <v>32</v>
      </c>
      <c r="F45" s="10" t="str">
        <f>CONCATENATE("32'h",K45)</f>
        <v>32'hFF000044</v>
      </c>
      <c r="G45" s="10"/>
      <c r="H45" s="166" t="s">
        <v>931</v>
      </c>
      <c r="I45" s="166"/>
      <c r="J45" s="166"/>
      <c r="K45" s="143" t="str">
        <f>UPPER(DEC2HEX(L45,8))</f>
        <v>FF000044</v>
      </c>
      <c r="L45" s="175">
        <f>SUM(L46:L52)</f>
        <v>4278190148</v>
      </c>
      <c r="M45" s="166"/>
      <c r="N45" s="143"/>
      <c r="O45" s="143"/>
      <c r="P45" s="143"/>
      <c r="Q45" s="143"/>
      <c r="R45" s="149"/>
      <c r="S45" s="182"/>
    </row>
    <row r="46" ht="15" spans="1:19">
      <c r="A46" s="170"/>
      <c r="B46" s="170"/>
      <c r="C46" s="23">
        <f t="shared" ref="C46:C51" si="15">D47+1</f>
        <v>28</v>
      </c>
      <c r="D46" s="23">
        <f t="shared" ref="D46:D52" si="16">C46+E46-1</f>
        <v>31</v>
      </c>
      <c r="E46" s="146">
        <v>4</v>
      </c>
      <c r="F46" s="23" t="str">
        <f t="shared" ref="F46:F52" si="17">CONCATENATE(E46,"'h",K46)</f>
        <v>4'hF</v>
      </c>
      <c r="G46" s="154" t="s">
        <v>20</v>
      </c>
      <c r="H46" s="168" t="s">
        <v>932</v>
      </c>
      <c r="I46" s="168" t="s">
        <v>933</v>
      </c>
      <c r="J46" s="138">
        <v>15</v>
      </c>
      <c r="K46" s="50" t="str">
        <f t="shared" ref="K46:K52" si="18">UPPER(DEC2HEX((J46)))</f>
        <v>F</v>
      </c>
      <c r="L46" s="176">
        <f t="shared" ref="L46:L52" si="19">J46*(2^C46)</f>
        <v>4026531840</v>
      </c>
      <c r="M46" s="138">
        <v>15</v>
      </c>
      <c r="N46" s="23"/>
      <c r="O46" s="35" t="s">
        <v>863</v>
      </c>
      <c r="P46" s="35" t="s">
        <v>864</v>
      </c>
      <c r="Q46" s="35" t="s">
        <v>865</v>
      </c>
      <c r="R46" s="149"/>
      <c r="S46" s="182"/>
    </row>
    <row r="47" ht="15" spans="1:19">
      <c r="A47" s="145"/>
      <c r="B47" s="145"/>
      <c r="C47" s="23">
        <f t="shared" si="15"/>
        <v>24</v>
      </c>
      <c r="D47" s="23">
        <f t="shared" si="16"/>
        <v>27</v>
      </c>
      <c r="E47" s="146">
        <v>4</v>
      </c>
      <c r="F47" s="23" t="str">
        <f t="shared" si="17"/>
        <v>4'hF</v>
      </c>
      <c r="G47" s="154" t="s">
        <v>20</v>
      </c>
      <c r="H47" s="168" t="s">
        <v>934</v>
      </c>
      <c r="I47" s="168" t="s">
        <v>933</v>
      </c>
      <c r="J47" s="138">
        <v>15</v>
      </c>
      <c r="K47" s="50" t="str">
        <f t="shared" si="18"/>
        <v>F</v>
      </c>
      <c r="L47" s="176">
        <f t="shared" si="19"/>
        <v>251658240</v>
      </c>
      <c r="M47" s="138">
        <v>15</v>
      </c>
      <c r="N47" s="23"/>
      <c r="O47" s="35" t="s">
        <v>863</v>
      </c>
      <c r="P47" s="35" t="s">
        <v>864</v>
      </c>
      <c r="Q47" s="35" t="s">
        <v>865</v>
      </c>
      <c r="R47" s="149"/>
      <c r="S47" s="145"/>
    </row>
    <row r="48" ht="15" spans="1:19">
      <c r="A48" s="145"/>
      <c r="B48" s="145"/>
      <c r="C48" s="23">
        <f t="shared" si="15"/>
        <v>17</v>
      </c>
      <c r="D48" s="23">
        <f t="shared" si="16"/>
        <v>23</v>
      </c>
      <c r="E48" s="146">
        <v>7</v>
      </c>
      <c r="F48" s="23" t="str">
        <f t="shared" si="17"/>
        <v>7'h0</v>
      </c>
      <c r="G48" s="154" t="s">
        <v>20</v>
      </c>
      <c r="H48" s="169" t="s">
        <v>18</v>
      </c>
      <c r="I48" s="169" t="s">
        <v>782</v>
      </c>
      <c r="J48" s="138">
        <v>0</v>
      </c>
      <c r="K48" s="23" t="str">
        <f t="shared" si="18"/>
        <v>0</v>
      </c>
      <c r="L48" s="176">
        <f t="shared" si="19"/>
        <v>0</v>
      </c>
      <c r="M48" s="138">
        <v>0</v>
      </c>
      <c r="N48" s="23"/>
      <c r="O48" s="35" t="s">
        <v>863</v>
      </c>
      <c r="P48" s="35" t="s">
        <v>864</v>
      </c>
      <c r="Q48" s="35" t="s">
        <v>865</v>
      </c>
      <c r="R48" s="149"/>
      <c r="S48" s="145"/>
    </row>
    <row r="49" ht="15" spans="1:19">
      <c r="A49" s="145"/>
      <c r="B49" s="145"/>
      <c r="C49" s="23">
        <f t="shared" si="15"/>
        <v>16</v>
      </c>
      <c r="D49" s="23">
        <f t="shared" si="16"/>
        <v>16</v>
      </c>
      <c r="E49" s="146">
        <v>1</v>
      </c>
      <c r="F49" s="23" t="str">
        <f t="shared" si="17"/>
        <v>1'h0</v>
      </c>
      <c r="G49" s="154" t="s">
        <v>20</v>
      </c>
      <c r="H49" s="169" t="s">
        <v>18</v>
      </c>
      <c r="I49" s="169" t="s">
        <v>782</v>
      </c>
      <c r="J49" s="138">
        <v>0</v>
      </c>
      <c r="K49" s="23" t="str">
        <f t="shared" si="18"/>
        <v>0</v>
      </c>
      <c r="L49" s="176">
        <f t="shared" si="19"/>
        <v>0</v>
      </c>
      <c r="M49" s="138">
        <v>0</v>
      </c>
      <c r="N49" s="23"/>
      <c r="O49" s="35" t="s">
        <v>863</v>
      </c>
      <c r="P49" s="35" t="s">
        <v>864</v>
      </c>
      <c r="Q49" s="35" t="s">
        <v>865</v>
      </c>
      <c r="R49" s="149"/>
      <c r="S49" s="145"/>
    </row>
    <row r="50" ht="15" spans="1:19">
      <c r="A50" s="145"/>
      <c r="B50" s="145"/>
      <c r="C50" s="23">
        <f t="shared" si="15"/>
        <v>8</v>
      </c>
      <c r="D50" s="23">
        <f t="shared" si="16"/>
        <v>15</v>
      </c>
      <c r="E50" s="146">
        <v>8</v>
      </c>
      <c r="F50" s="23" t="str">
        <f t="shared" si="17"/>
        <v>8'h0</v>
      </c>
      <c r="G50" s="154" t="s">
        <v>20</v>
      </c>
      <c r="H50" s="169" t="s">
        <v>18</v>
      </c>
      <c r="I50" s="169" t="s">
        <v>782</v>
      </c>
      <c r="J50" s="138">
        <v>0</v>
      </c>
      <c r="K50" s="23" t="str">
        <f t="shared" si="18"/>
        <v>0</v>
      </c>
      <c r="L50" s="176">
        <f t="shared" si="19"/>
        <v>0</v>
      </c>
      <c r="M50" s="138">
        <v>0</v>
      </c>
      <c r="N50" s="23"/>
      <c r="O50" s="35" t="s">
        <v>863</v>
      </c>
      <c r="P50" s="35" t="s">
        <v>864</v>
      </c>
      <c r="Q50" s="35" t="s">
        <v>865</v>
      </c>
      <c r="R50" s="183" t="s">
        <v>935</v>
      </c>
      <c r="S50" s="145"/>
    </row>
    <row r="51" ht="15" spans="1:19">
      <c r="A51" s="145"/>
      <c r="B51" s="145"/>
      <c r="C51" s="23">
        <f t="shared" si="15"/>
        <v>4</v>
      </c>
      <c r="D51" s="23">
        <f t="shared" si="16"/>
        <v>7</v>
      </c>
      <c r="E51" s="146">
        <v>4</v>
      </c>
      <c r="F51" s="23" t="str">
        <f t="shared" si="17"/>
        <v>4'h4</v>
      </c>
      <c r="G51" s="154" t="s">
        <v>20</v>
      </c>
      <c r="H51" s="168" t="s">
        <v>936</v>
      </c>
      <c r="I51" s="18" t="s">
        <v>937</v>
      </c>
      <c r="J51" s="138">
        <v>4</v>
      </c>
      <c r="K51" s="23" t="str">
        <f t="shared" si="18"/>
        <v>4</v>
      </c>
      <c r="L51" s="176">
        <f t="shared" si="19"/>
        <v>64</v>
      </c>
      <c r="M51" s="138">
        <v>4</v>
      </c>
      <c r="N51" s="23"/>
      <c r="O51" s="35" t="s">
        <v>863</v>
      </c>
      <c r="P51" s="35" t="s">
        <v>864</v>
      </c>
      <c r="Q51" s="35" t="s">
        <v>865</v>
      </c>
      <c r="R51" s="180"/>
      <c r="S51" s="184"/>
    </row>
    <row r="52" ht="15" spans="1:19">
      <c r="A52" s="145"/>
      <c r="B52" s="145"/>
      <c r="C52" s="23">
        <f>E45-32</f>
        <v>0</v>
      </c>
      <c r="D52" s="23">
        <f t="shared" si="16"/>
        <v>3</v>
      </c>
      <c r="E52" s="146">
        <v>4</v>
      </c>
      <c r="F52" s="23" t="str">
        <f t="shared" si="17"/>
        <v>4'h4</v>
      </c>
      <c r="G52" s="154" t="s">
        <v>20</v>
      </c>
      <c r="H52" s="168" t="s">
        <v>938</v>
      </c>
      <c r="I52" s="18" t="s">
        <v>937</v>
      </c>
      <c r="J52" s="138">
        <v>4</v>
      </c>
      <c r="K52" s="23" t="str">
        <f t="shared" si="18"/>
        <v>4</v>
      </c>
      <c r="L52" s="176">
        <f t="shared" si="19"/>
        <v>4</v>
      </c>
      <c r="M52" s="138">
        <v>4</v>
      </c>
      <c r="N52" s="23"/>
      <c r="O52" s="35" t="s">
        <v>863</v>
      </c>
      <c r="P52" s="35" t="s">
        <v>864</v>
      </c>
      <c r="Q52" s="35" t="s">
        <v>865</v>
      </c>
      <c r="R52" s="180" t="s">
        <v>939</v>
      </c>
      <c r="S52" s="184"/>
    </row>
    <row r="53" ht="15" spans="1:19">
      <c r="A53" s="44" t="s">
        <v>44</v>
      </c>
      <c r="B53" s="44" t="s">
        <v>44</v>
      </c>
      <c r="C53" s="143"/>
      <c r="D53" s="143"/>
      <c r="E53" s="143">
        <f>SUM(E54:E75)</f>
        <v>32</v>
      </c>
      <c r="F53" s="10" t="str">
        <f>CONCATENATE("32'h",K53)</f>
        <v>32'h00030000</v>
      </c>
      <c r="G53" s="10"/>
      <c r="H53" s="166" t="s">
        <v>940</v>
      </c>
      <c r="I53" s="166"/>
      <c r="J53" s="166"/>
      <c r="K53" s="143" t="str">
        <f>UPPER(DEC2HEX(L53,8))</f>
        <v>00030000</v>
      </c>
      <c r="L53" s="175">
        <f>SUM(L55:L66)</f>
        <v>196608</v>
      </c>
      <c r="M53" s="166"/>
      <c r="N53" s="143"/>
      <c r="O53" s="143"/>
      <c r="P53" s="143"/>
      <c r="Q53" s="143"/>
      <c r="R53" s="185"/>
      <c r="S53" s="163"/>
    </row>
    <row r="54" s="160" customFormat="1" ht="15" spans="1:19">
      <c r="A54" s="170"/>
      <c r="B54" s="170"/>
      <c r="C54" s="23">
        <f t="shared" ref="C54:C74" si="20">D55+1</f>
        <v>28</v>
      </c>
      <c r="D54" s="23">
        <f t="shared" ref="D54:D75" si="21">C54+E54-1</f>
        <v>31</v>
      </c>
      <c r="E54" s="154">
        <v>4</v>
      </c>
      <c r="F54" s="23" t="str">
        <f t="shared" ref="F54:F75" si="22">CONCATENATE(E54,"'h",K54)</f>
        <v>4'h0</v>
      </c>
      <c r="G54" s="172" t="s">
        <v>17</v>
      </c>
      <c r="H54" s="173" t="s">
        <v>18</v>
      </c>
      <c r="I54" s="173" t="s">
        <v>19</v>
      </c>
      <c r="J54" s="138">
        <v>0</v>
      </c>
      <c r="K54" s="23" t="str">
        <f t="shared" ref="K54:K75" si="23">UPPER(DEC2HEX((J54)))</f>
        <v>0</v>
      </c>
      <c r="L54" s="176">
        <f t="shared" ref="L54:L75" si="24">J54*(2^C54)</f>
        <v>0</v>
      </c>
      <c r="M54" s="138">
        <v>0</v>
      </c>
      <c r="N54" s="23"/>
      <c r="O54" s="35" t="s">
        <v>863</v>
      </c>
      <c r="P54" s="35" t="s">
        <v>864</v>
      </c>
      <c r="Q54" s="35" t="s">
        <v>865</v>
      </c>
      <c r="R54" s="186"/>
      <c r="S54" s="187"/>
    </row>
    <row r="55" ht="15" spans="1:19">
      <c r="A55" s="163"/>
      <c r="B55" s="163"/>
      <c r="C55" s="23">
        <f t="shared" si="20"/>
        <v>27</v>
      </c>
      <c r="D55" s="23">
        <f t="shared" si="21"/>
        <v>27</v>
      </c>
      <c r="E55" s="146">
        <v>1</v>
      </c>
      <c r="F55" s="23" t="str">
        <f t="shared" si="22"/>
        <v>1'h0</v>
      </c>
      <c r="G55" s="154" t="s">
        <v>20</v>
      </c>
      <c r="H55" s="112" t="s">
        <v>941</v>
      </c>
      <c r="I55" s="112" t="s">
        <v>942</v>
      </c>
      <c r="J55" s="138">
        <v>0</v>
      </c>
      <c r="K55" s="23" t="str">
        <f t="shared" si="23"/>
        <v>0</v>
      </c>
      <c r="L55" s="176">
        <f t="shared" si="24"/>
        <v>0</v>
      </c>
      <c r="M55" s="138">
        <v>0</v>
      </c>
      <c r="N55" s="23"/>
      <c r="O55" s="35" t="s">
        <v>863</v>
      </c>
      <c r="P55" s="35" t="s">
        <v>864</v>
      </c>
      <c r="Q55" s="35" t="s">
        <v>865</v>
      </c>
      <c r="R55" s="185"/>
      <c r="S55" s="163"/>
    </row>
    <row r="56" ht="15" spans="1:19">
      <c r="A56" s="163"/>
      <c r="B56" s="163"/>
      <c r="C56" s="23">
        <f t="shared" si="20"/>
        <v>26</v>
      </c>
      <c r="D56" s="23">
        <f t="shared" si="21"/>
        <v>26</v>
      </c>
      <c r="E56" s="146">
        <v>1</v>
      </c>
      <c r="F56" s="23" t="str">
        <f t="shared" si="22"/>
        <v>1'h0</v>
      </c>
      <c r="G56" s="154" t="s">
        <v>20</v>
      </c>
      <c r="H56" s="112" t="s">
        <v>943</v>
      </c>
      <c r="I56" s="112" t="s">
        <v>944</v>
      </c>
      <c r="J56" s="138">
        <v>0</v>
      </c>
      <c r="K56" s="23" t="str">
        <f t="shared" si="23"/>
        <v>0</v>
      </c>
      <c r="L56" s="176">
        <f t="shared" si="24"/>
        <v>0</v>
      </c>
      <c r="M56" s="138">
        <v>0</v>
      </c>
      <c r="N56" s="23"/>
      <c r="O56" s="35" t="s">
        <v>863</v>
      </c>
      <c r="P56" s="35" t="s">
        <v>864</v>
      </c>
      <c r="Q56" s="35" t="s">
        <v>865</v>
      </c>
      <c r="R56" s="185"/>
      <c r="S56" s="163"/>
    </row>
    <row r="57" ht="15" spans="1:19">
      <c r="A57" s="163"/>
      <c r="B57" s="163"/>
      <c r="C57" s="23">
        <f t="shared" si="20"/>
        <v>25</v>
      </c>
      <c r="D57" s="23">
        <f t="shared" si="21"/>
        <v>25</v>
      </c>
      <c r="E57" s="146">
        <v>1</v>
      </c>
      <c r="F57" s="23" t="str">
        <f t="shared" si="22"/>
        <v>1'h0</v>
      </c>
      <c r="G57" s="154" t="s">
        <v>20</v>
      </c>
      <c r="H57" s="112" t="s">
        <v>945</v>
      </c>
      <c r="I57" s="112" t="s">
        <v>946</v>
      </c>
      <c r="J57" s="138">
        <v>0</v>
      </c>
      <c r="K57" s="23" t="str">
        <f t="shared" si="23"/>
        <v>0</v>
      </c>
      <c r="L57" s="176">
        <f t="shared" si="24"/>
        <v>0</v>
      </c>
      <c r="M57" s="138">
        <v>0</v>
      </c>
      <c r="N57" s="23"/>
      <c r="O57" s="35" t="s">
        <v>863</v>
      </c>
      <c r="P57" s="35" t="s">
        <v>864</v>
      </c>
      <c r="Q57" s="35" t="s">
        <v>865</v>
      </c>
      <c r="R57" s="185"/>
      <c r="S57" s="163"/>
    </row>
    <row r="58" ht="15" spans="1:19">
      <c r="A58" s="163"/>
      <c r="B58" s="163"/>
      <c r="C58" s="23">
        <f t="shared" si="20"/>
        <v>24</v>
      </c>
      <c r="D58" s="23">
        <f t="shared" si="21"/>
        <v>24</v>
      </c>
      <c r="E58" s="146">
        <v>1</v>
      </c>
      <c r="F58" s="23" t="str">
        <f t="shared" si="22"/>
        <v>1'h0</v>
      </c>
      <c r="G58" s="154" t="s">
        <v>20</v>
      </c>
      <c r="H58" s="112" t="s">
        <v>947</v>
      </c>
      <c r="I58" s="112" t="s">
        <v>948</v>
      </c>
      <c r="J58" s="138">
        <v>0</v>
      </c>
      <c r="K58" s="23" t="str">
        <f t="shared" si="23"/>
        <v>0</v>
      </c>
      <c r="L58" s="176">
        <f t="shared" si="24"/>
        <v>0</v>
      </c>
      <c r="M58" s="138">
        <v>0</v>
      </c>
      <c r="N58" s="23"/>
      <c r="O58" s="35" t="s">
        <v>863</v>
      </c>
      <c r="P58" s="35" t="s">
        <v>864</v>
      </c>
      <c r="Q58" s="35" t="s">
        <v>865</v>
      </c>
      <c r="R58" s="185"/>
      <c r="S58" s="163"/>
    </row>
    <row r="59" ht="15" spans="1:19">
      <c r="A59" s="163"/>
      <c r="B59" s="163"/>
      <c r="C59" s="23">
        <f t="shared" si="20"/>
        <v>23</v>
      </c>
      <c r="D59" s="23">
        <f t="shared" si="21"/>
        <v>23</v>
      </c>
      <c r="E59" s="146">
        <v>1</v>
      </c>
      <c r="F59" s="23" t="str">
        <f t="shared" si="22"/>
        <v>1'h0</v>
      </c>
      <c r="G59" s="154" t="s">
        <v>20</v>
      </c>
      <c r="H59" s="112" t="s">
        <v>949</v>
      </c>
      <c r="I59" s="112" t="s">
        <v>942</v>
      </c>
      <c r="J59" s="138">
        <v>0</v>
      </c>
      <c r="K59" s="23" t="str">
        <f t="shared" si="23"/>
        <v>0</v>
      </c>
      <c r="L59" s="176">
        <f t="shared" si="24"/>
        <v>0</v>
      </c>
      <c r="M59" s="138">
        <v>0</v>
      </c>
      <c r="N59" s="23"/>
      <c r="O59" s="35" t="s">
        <v>863</v>
      </c>
      <c r="P59" s="35" t="s">
        <v>864</v>
      </c>
      <c r="Q59" s="35" t="s">
        <v>865</v>
      </c>
      <c r="R59" s="185"/>
      <c r="S59" s="163"/>
    </row>
    <row r="60" ht="15" spans="1:19">
      <c r="A60" s="163"/>
      <c r="B60" s="163"/>
      <c r="C60" s="23">
        <f t="shared" si="20"/>
        <v>22</v>
      </c>
      <c r="D60" s="23">
        <f t="shared" si="21"/>
        <v>22</v>
      </c>
      <c r="E60" s="146">
        <v>1</v>
      </c>
      <c r="F60" s="23" t="str">
        <f t="shared" si="22"/>
        <v>1'h0</v>
      </c>
      <c r="G60" s="154" t="s">
        <v>20</v>
      </c>
      <c r="H60" s="18" t="s">
        <v>950</v>
      </c>
      <c r="I60" s="18" t="s">
        <v>944</v>
      </c>
      <c r="J60" s="138">
        <v>0</v>
      </c>
      <c r="K60" s="23" t="str">
        <f t="shared" si="23"/>
        <v>0</v>
      </c>
      <c r="L60" s="176">
        <f t="shared" si="24"/>
        <v>0</v>
      </c>
      <c r="M60" s="138">
        <v>0</v>
      </c>
      <c r="N60" s="23"/>
      <c r="O60" s="35" t="s">
        <v>863</v>
      </c>
      <c r="P60" s="35" t="s">
        <v>864</v>
      </c>
      <c r="Q60" s="35" t="s">
        <v>865</v>
      </c>
      <c r="R60" s="185"/>
      <c r="S60" s="163"/>
    </row>
    <row r="61" ht="15" spans="1:19">
      <c r="A61" s="163"/>
      <c r="B61" s="163"/>
      <c r="C61" s="23">
        <f t="shared" si="20"/>
        <v>21</v>
      </c>
      <c r="D61" s="23">
        <f t="shared" si="21"/>
        <v>21</v>
      </c>
      <c r="E61" s="146">
        <v>1</v>
      </c>
      <c r="F61" s="23" t="str">
        <f t="shared" si="22"/>
        <v>1'h0</v>
      </c>
      <c r="G61" s="154" t="s">
        <v>20</v>
      </c>
      <c r="H61" s="18" t="s">
        <v>951</v>
      </c>
      <c r="I61" s="18" t="s">
        <v>946</v>
      </c>
      <c r="J61" s="138">
        <v>0</v>
      </c>
      <c r="K61" s="23" t="str">
        <f t="shared" si="23"/>
        <v>0</v>
      </c>
      <c r="L61" s="176">
        <f t="shared" si="24"/>
        <v>0</v>
      </c>
      <c r="M61" s="138">
        <v>0</v>
      </c>
      <c r="N61" s="23"/>
      <c r="O61" s="35" t="s">
        <v>863</v>
      </c>
      <c r="P61" s="35" t="s">
        <v>864</v>
      </c>
      <c r="Q61" s="35" t="s">
        <v>865</v>
      </c>
      <c r="R61" s="185"/>
      <c r="S61" s="163"/>
    </row>
    <row r="62" ht="15" spans="1:19">
      <c r="A62" s="163"/>
      <c r="B62" s="163"/>
      <c r="C62" s="23">
        <f t="shared" si="20"/>
        <v>20</v>
      </c>
      <c r="D62" s="23">
        <f t="shared" si="21"/>
        <v>20</v>
      </c>
      <c r="E62" s="146">
        <v>1</v>
      </c>
      <c r="F62" s="23" t="str">
        <f t="shared" si="22"/>
        <v>1'h0</v>
      </c>
      <c r="G62" s="154" t="s">
        <v>20</v>
      </c>
      <c r="H62" s="18" t="s">
        <v>952</v>
      </c>
      <c r="I62" s="18" t="s">
        <v>948</v>
      </c>
      <c r="J62" s="138">
        <v>0</v>
      </c>
      <c r="K62" s="23" t="str">
        <f t="shared" si="23"/>
        <v>0</v>
      </c>
      <c r="L62" s="176">
        <f t="shared" si="24"/>
        <v>0</v>
      </c>
      <c r="M62" s="138">
        <v>0</v>
      </c>
      <c r="N62" s="23"/>
      <c r="O62" s="35" t="s">
        <v>863</v>
      </c>
      <c r="P62" s="35" t="s">
        <v>864</v>
      </c>
      <c r="Q62" s="35" t="s">
        <v>865</v>
      </c>
      <c r="R62" s="185"/>
      <c r="S62" s="163"/>
    </row>
    <row r="63" ht="15" spans="1:19">
      <c r="A63" s="163"/>
      <c r="B63" s="163"/>
      <c r="C63" s="23">
        <f t="shared" si="20"/>
        <v>19</v>
      </c>
      <c r="D63" s="23">
        <f t="shared" si="21"/>
        <v>19</v>
      </c>
      <c r="E63" s="146">
        <v>1</v>
      </c>
      <c r="F63" s="23" t="str">
        <f t="shared" si="22"/>
        <v>1'h0</v>
      </c>
      <c r="G63" s="154" t="s">
        <v>20</v>
      </c>
      <c r="H63" s="169" t="s">
        <v>18</v>
      </c>
      <c r="I63" s="169" t="s">
        <v>782</v>
      </c>
      <c r="J63" s="138">
        <v>0</v>
      </c>
      <c r="K63" s="23" t="str">
        <f t="shared" si="23"/>
        <v>0</v>
      </c>
      <c r="L63" s="176">
        <f t="shared" si="24"/>
        <v>0</v>
      </c>
      <c r="M63" s="138">
        <v>0</v>
      </c>
      <c r="N63" s="23"/>
      <c r="O63" s="35" t="s">
        <v>863</v>
      </c>
      <c r="P63" s="35" t="s">
        <v>864</v>
      </c>
      <c r="Q63" s="35" t="s">
        <v>865</v>
      </c>
      <c r="R63" s="185"/>
      <c r="S63" s="163"/>
    </row>
    <row r="64" ht="15" spans="1:19">
      <c r="A64" s="163"/>
      <c r="B64" s="163"/>
      <c r="C64" s="23">
        <f t="shared" si="20"/>
        <v>18</v>
      </c>
      <c r="D64" s="23">
        <f t="shared" si="21"/>
        <v>18</v>
      </c>
      <c r="E64" s="146">
        <v>1</v>
      </c>
      <c r="F64" s="23" t="str">
        <f t="shared" si="22"/>
        <v>1'h0</v>
      </c>
      <c r="G64" s="154" t="s">
        <v>20</v>
      </c>
      <c r="H64" s="168" t="s">
        <v>953</v>
      </c>
      <c r="I64" s="168" t="s">
        <v>954</v>
      </c>
      <c r="J64" s="138">
        <v>0</v>
      </c>
      <c r="K64" s="23" t="str">
        <f t="shared" si="23"/>
        <v>0</v>
      </c>
      <c r="L64" s="176">
        <f t="shared" si="24"/>
        <v>0</v>
      </c>
      <c r="M64" s="138">
        <v>0</v>
      </c>
      <c r="N64" s="23"/>
      <c r="O64" s="35" t="s">
        <v>863</v>
      </c>
      <c r="P64" s="35" t="s">
        <v>864</v>
      </c>
      <c r="Q64" s="35" t="s">
        <v>865</v>
      </c>
      <c r="R64" s="185"/>
      <c r="S64" s="163"/>
    </row>
    <row r="65" ht="15" spans="1:19">
      <c r="A65" s="163"/>
      <c r="B65" s="163"/>
      <c r="C65" s="23">
        <f t="shared" si="20"/>
        <v>17</v>
      </c>
      <c r="D65" s="23">
        <f t="shared" si="21"/>
        <v>17</v>
      </c>
      <c r="E65" s="146">
        <v>1</v>
      </c>
      <c r="F65" s="23" t="str">
        <f t="shared" si="22"/>
        <v>1'h1</v>
      </c>
      <c r="G65" s="154" t="s">
        <v>20</v>
      </c>
      <c r="H65" s="169" t="s">
        <v>18</v>
      </c>
      <c r="I65" s="169" t="s">
        <v>782</v>
      </c>
      <c r="J65" s="138">
        <v>1</v>
      </c>
      <c r="K65" s="23" t="str">
        <f t="shared" si="23"/>
        <v>1</v>
      </c>
      <c r="L65" s="176">
        <f t="shared" si="24"/>
        <v>131072</v>
      </c>
      <c r="M65" s="138">
        <v>1</v>
      </c>
      <c r="N65" s="23"/>
      <c r="O65" s="35" t="s">
        <v>863</v>
      </c>
      <c r="P65" s="35" t="s">
        <v>864</v>
      </c>
      <c r="Q65" s="35" t="s">
        <v>865</v>
      </c>
      <c r="R65" s="185"/>
      <c r="S65" s="163"/>
    </row>
    <row r="66" ht="15" spans="1:19">
      <c r="A66" s="163"/>
      <c r="B66" s="163"/>
      <c r="C66" s="23">
        <f t="shared" si="20"/>
        <v>16</v>
      </c>
      <c r="D66" s="23">
        <f t="shared" si="21"/>
        <v>16</v>
      </c>
      <c r="E66" s="146">
        <v>1</v>
      </c>
      <c r="F66" s="23" t="str">
        <f t="shared" si="22"/>
        <v>1'h1</v>
      </c>
      <c r="G66" s="154" t="s">
        <v>20</v>
      </c>
      <c r="H66" s="169" t="s">
        <v>18</v>
      </c>
      <c r="I66" s="169" t="s">
        <v>782</v>
      </c>
      <c r="J66" s="138">
        <v>1</v>
      </c>
      <c r="K66" s="23" t="str">
        <f t="shared" si="23"/>
        <v>1</v>
      </c>
      <c r="L66" s="176">
        <f t="shared" si="24"/>
        <v>65536</v>
      </c>
      <c r="M66" s="138">
        <v>1</v>
      </c>
      <c r="N66" s="23"/>
      <c r="O66" s="35" t="s">
        <v>863</v>
      </c>
      <c r="P66" s="35" t="s">
        <v>864</v>
      </c>
      <c r="Q66" s="35" t="s">
        <v>865</v>
      </c>
      <c r="R66" s="185"/>
      <c r="S66" s="163"/>
    </row>
    <row r="67" ht="15" spans="1:19">
      <c r="A67" s="163"/>
      <c r="B67" s="163"/>
      <c r="C67" s="23">
        <f t="shared" si="20"/>
        <v>14</v>
      </c>
      <c r="D67" s="23">
        <f t="shared" si="21"/>
        <v>15</v>
      </c>
      <c r="E67" s="146">
        <v>2</v>
      </c>
      <c r="F67" s="23" t="str">
        <f t="shared" si="22"/>
        <v>2'h0</v>
      </c>
      <c r="G67" s="154" t="s">
        <v>20</v>
      </c>
      <c r="H67" s="168" t="s">
        <v>18</v>
      </c>
      <c r="I67" s="168" t="s">
        <v>19</v>
      </c>
      <c r="J67" s="138">
        <v>0</v>
      </c>
      <c r="K67" s="23" t="str">
        <f t="shared" si="23"/>
        <v>0</v>
      </c>
      <c r="L67" s="176">
        <f t="shared" si="24"/>
        <v>0</v>
      </c>
      <c r="M67" s="138">
        <v>0</v>
      </c>
      <c r="N67" s="23"/>
      <c r="O67" s="35" t="s">
        <v>863</v>
      </c>
      <c r="P67" s="35" t="s">
        <v>864</v>
      </c>
      <c r="Q67" s="35" t="s">
        <v>865</v>
      </c>
      <c r="R67" s="189"/>
      <c r="S67" s="190"/>
    </row>
    <row r="68" ht="15" spans="1:19">
      <c r="A68" s="163"/>
      <c r="B68" s="163"/>
      <c r="C68" s="23">
        <f t="shared" si="20"/>
        <v>13</v>
      </c>
      <c r="D68" s="23">
        <f t="shared" si="21"/>
        <v>13</v>
      </c>
      <c r="E68" s="146">
        <v>1</v>
      </c>
      <c r="F68" s="23" t="str">
        <f t="shared" si="22"/>
        <v>1'h0</v>
      </c>
      <c r="G68" s="154" t="s">
        <v>20</v>
      </c>
      <c r="H68" s="168" t="s">
        <v>955</v>
      </c>
      <c r="I68" s="168" t="s">
        <v>956</v>
      </c>
      <c r="J68" s="138">
        <v>0</v>
      </c>
      <c r="K68" s="23" t="str">
        <f t="shared" si="23"/>
        <v>0</v>
      </c>
      <c r="L68" s="176">
        <f t="shared" si="24"/>
        <v>0</v>
      </c>
      <c r="M68" s="138">
        <v>0</v>
      </c>
      <c r="N68" s="23"/>
      <c r="O68" s="35" t="s">
        <v>863</v>
      </c>
      <c r="P68" s="35" t="s">
        <v>864</v>
      </c>
      <c r="Q68" s="35" t="s">
        <v>865</v>
      </c>
      <c r="R68" s="189"/>
      <c r="S68" s="190"/>
    </row>
    <row r="69" ht="15" spans="1:19">
      <c r="A69" s="163"/>
      <c r="B69" s="163"/>
      <c r="C69" s="23">
        <f t="shared" si="20"/>
        <v>12</v>
      </c>
      <c r="D69" s="23">
        <f t="shared" si="21"/>
        <v>12</v>
      </c>
      <c r="E69" s="146">
        <v>1</v>
      </c>
      <c r="F69" s="23" t="str">
        <f t="shared" si="22"/>
        <v>1'h0</v>
      </c>
      <c r="G69" s="154" t="s">
        <v>20</v>
      </c>
      <c r="H69" s="168" t="s">
        <v>957</v>
      </c>
      <c r="I69" s="168" t="s">
        <v>958</v>
      </c>
      <c r="J69" s="138">
        <v>0</v>
      </c>
      <c r="K69" s="23" t="str">
        <f t="shared" si="23"/>
        <v>0</v>
      </c>
      <c r="L69" s="176">
        <f t="shared" si="24"/>
        <v>0</v>
      </c>
      <c r="M69" s="138">
        <v>0</v>
      </c>
      <c r="N69" s="23"/>
      <c r="O69" s="35" t="s">
        <v>863</v>
      </c>
      <c r="P69" s="35" t="s">
        <v>864</v>
      </c>
      <c r="Q69" s="35" t="s">
        <v>865</v>
      </c>
      <c r="R69" s="189"/>
      <c r="S69" s="190"/>
    </row>
    <row r="70" ht="15" spans="1:19">
      <c r="A70" s="163"/>
      <c r="B70" s="163"/>
      <c r="C70" s="23">
        <f t="shared" si="20"/>
        <v>11</v>
      </c>
      <c r="D70" s="23">
        <f t="shared" si="21"/>
        <v>11</v>
      </c>
      <c r="E70" s="146">
        <v>1</v>
      </c>
      <c r="F70" s="23" t="str">
        <f t="shared" si="22"/>
        <v>1'h0</v>
      </c>
      <c r="G70" s="154" t="s">
        <v>20</v>
      </c>
      <c r="H70" s="168" t="s">
        <v>959</v>
      </c>
      <c r="I70" s="168" t="s">
        <v>960</v>
      </c>
      <c r="J70" s="138">
        <v>0</v>
      </c>
      <c r="K70" s="23" t="str">
        <f t="shared" si="23"/>
        <v>0</v>
      </c>
      <c r="L70" s="176">
        <f t="shared" si="24"/>
        <v>0</v>
      </c>
      <c r="M70" s="138">
        <v>0</v>
      </c>
      <c r="N70" s="23"/>
      <c r="O70" s="35" t="s">
        <v>863</v>
      </c>
      <c r="P70" s="35" t="s">
        <v>864</v>
      </c>
      <c r="Q70" s="35" t="s">
        <v>865</v>
      </c>
      <c r="R70" s="189"/>
      <c r="S70" s="190"/>
    </row>
    <row r="71" ht="15" spans="1:19">
      <c r="A71" s="163"/>
      <c r="B71" s="163"/>
      <c r="C71" s="23">
        <f t="shared" si="20"/>
        <v>10</v>
      </c>
      <c r="D71" s="23">
        <f t="shared" si="21"/>
        <v>10</v>
      </c>
      <c r="E71" s="146">
        <v>1</v>
      </c>
      <c r="F71" s="23" t="str">
        <f t="shared" si="22"/>
        <v>1'h0</v>
      </c>
      <c r="G71" s="154" t="s">
        <v>20</v>
      </c>
      <c r="H71" s="168" t="s">
        <v>961</v>
      </c>
      <c r="I71" s="168" t="s">
        <v>962</v>
      </c>
      <c r="J71" s="138">
        <v>0</v>
      </c>
      <c r="K71" s="23" t="str">
        <f t="shared" si="23"/>
        <v>0</v>
      </c>
      <c r="L71" s="176">
        <f t="shared" si="24"/>
        <v>0</v>
      </c>
      <c r="M71" s="138">
        <v>0</v>
      </c>
      <c r="N71" s="23"/>
      <c r="O71" s="35" t="s">
        <v>863</v>
      </c>
      <c r="P71" s="35" t="s">
        <v>864</v>
      </c>
      <c r="Q71" s="35" t="s">
        <v>865</v>
      </c>
      <c r="R71" s="189"/>
      <c r="S71" s="190"/>
    </row>
    <row r="72" ht="15" spans="1:19">
      <c r="A72" s="163"/>
      <c r="B72" s="163"/>
      <c r="C72" s="23">
        <f t="shared" si="20"/>
        <v>9</v>
      </c>
      <c r="D72" s="23">
        <f t="shared" si="21"/>
        <v>9</v>
      </c>
      <c r="E72" s="146">
        <v>1</v>
      </c>
      <c r="F72" s="23" t="str">
        <f t="shared" si="22"/>
        <v>1'h0</v>
      </c>
      <c r="G72" s="154" t="s">
        <v>20</v>
      </c>
      <c r="H72" s="168" t="s">
        <v>963</v>
      </c>
      <c r="I72" s="168" t="s">
        <v>964</v>
      </c>
      <c r="J72" s="138">
        <v>0</v>
      </c>
      <c r="K72" s="23" t="str">
        <f t="shared" si="23"/>
        <v>0</v>
      </c>
      <c r="L72" s="176">
        <f t="shared" si="24"/>
        <v>0</v>
      </c>
      <c r="M72" s="138">
        <v>0</v>
      </c>
      <c r="N72" s="23"/>
      <c r="O72" s="35" t="s">
        <v>863</v>
      </c>
      <c r="P72" s="35" t="s">
        <v>864</v>
      </c>
      <c r="Q72" s="35" t="s">
        <v>865</v>
      </c>
      <c r="R72" s="189"/>
      <c r="S72" s="190"/>
    </row>
    <row r="73" ht="15" spans="1:19">
      <c r="A73" s="163"/>
      <c r="B73" s="163"/>
      <c r="C73" s="23">
        <f t="shared" si="20"/>
        <v>8</v>
      </c>
      <c r="D73" s="23">
        <f t="shared" si="21"/>
        <v>8</v>
      </c>
      <c r="E73" s="146">
        <v>1</v>
      </c>
      <c r="F73" s="23" t="str">
        <f t="shared" si="22"/>
        <v>1'h0</v>
      </c>
      <c r="G73" s="154" t="s">
        <v>20</v>
      </c>
      <c r="H73" s="168" t="s">
        <v>965</v>
      </c>
      <c r="I73" s="168" t="s">
        <v>965</v>
      </c>
      <c r="J73" s="138">
        <v>0</v>
      </c>
      <c r="K73" s="23" t="str">
        <f t="shared" si="23"/>
        <v>0</v>
      </c>
      <c r="L73" s="176">
        <f t="shared" si="24"/>
        <v>0</v>
      </c>
      <c r="M73" s="138">
        <v>0</v>
      </c>
      <c r="N73" s="23"/>
      <c r="O73" s="35" t="s">
        <v>863</v>
      </c>
      <c r="P73" s="35" t="s">
        <v>864</v>
      </c>
      <c r="Q73" s="35" t="s">
        <v>865</v>
      </c>
      <c r="R73" s="189"/>
      <c r="S73" s="190"/>
    </row>
    <row r="74" ht="15" spans="1:19">
      <c r="A74" s="163"/>
      <c r="B74" s="163"/>
      <c r="C74" s="23">
        <f t="shared" si="20"/>
        <v>5</v>
      </c>
      <c r="D74" s="23">
        <f t="shared" si="21"/>
        <v>7</v>
      </c>
      <c r="E74" s="146">
        <v>3</v>
      </c>
      <c r="F74" s="23" t="str">
        <f t="shared" si="22"/>
        <v>3'h0</v>
      </c>
      <c r="G74" s="154" t="s">
        <v>20</v>
      </c>
      <c r="H74" s="168" t="s">
        <v>18</v>
      </c>
      <c r="I74" s="168" t="s">
        <v>19</v>
      </c>
      <c r="J74" s="138">
        <v>0</v>
      </c>
      <c r="K74" s="23" t="str">
        <f t="shared" si="23"/>
        <v>0</v>
      </c>
      <c r="L74" s="176">
        <f t="shared" si="24"/>
        <v>0</v>
      </c>
      <c r="M74" s="138">
        <v>0</v>
      </c>
      <c r="N74" s="23"/>
      <c r="O74" s="35" t="s">
        <v>863</v>
      </c>
      <c r="P74" s="35" t="s">
        <v>864</v>
      </c>
      <c r="Q74" s="35" t="s">
        <v>865</v>
      </c>
      <c r="R74" s="189"/>
      <c r="S74" s="190"/>
    </row>
    <row r="75" ht="15" spans="1:19">
      <c r="A75" s="163"/>
      <c r="B75" s="163"/>
      <c r="C75" s="23">
        <f>E53-32</f>
        <v>0</v>
      </c>
      <c r="D75" s="23">
        <f t="shared" si="21"/>
        <v>4</v>
      </c>
      <c r="E75" s="146">
        <v>5</v>
      </c>
      <c r="F75" s="23" t="str">
        <f t="shared" si="22"/>
        <v>5'h0</v>
      </c>
      <c r="G75" s="154" t="s">
        <v>20</v>
      </c>
      <c r="H75" s="168" t="s">
        <v>966</v>
      </c>
      <c r="I75" s="168" t="s">
        <v>967</v>
      </c>
      <c r="J75" s="138">
        <v>0</v>
      </c>
      <c r="K75" s="23" t="str">
        <f t="shared" si="23"/>
        <v>0</v>
      </c>
      <c r="L75" s="176">
        <f t="shared" si="24"/>
        <v>0</v>
      </c>
      <c r="M75" s="138">
        <v>0</v>
      </c>
      <c r="N75" s="23"/>
      <c r="O75" s="35" t="s">
        <v>863</v>
      </c>
      <c r="P75" s="35" t="s">
        <v>864</v>
      </c>
      <c r="Q75" s="35" t="s">
        <v>865</v>
      </c>
      <c r="R75" s="189"/>
      <c r="S75" s="190"/>
    </row>
    <row r="76" ht="15" spans="1:19">
      <c r="A76" s="44" t="s">
        <v>44</v>
      </c>
      <c r="B76" s="44" t="s">
        <v>50</v>
      </c>
      <c r="C76" s="143"/>
      <c r="D76" s="143"/>
      <c r="E76" s="143">
        <f>SUM(E77:E82)</f>
        <v>32</v>
      </c>
      <c r="F76" s="10" t="str">
        <f>CONCATENATE("32'h",K76)</f>
        <v>32'h00665050</v>
      </c>
      <c r="G76" s="10"/>
      <c r="H76" s="166" t="s">
        <v>968</v>
      </c>
      <c r="I76" s="166"/>
      <c r="J76" s="166"/>
      <c r="K76" s="143" t="str">
        <f>UPPER(DEC2HEX(L76,8))</f>
        <v>00665050</v>
      </c>
      <c r="L76" s="175">
        <f>SUM(L77:L82)</f>
        <v>6705232</v>
      </c>
      <c r="M76" s="166"/>
      <c r="N76" s="143"/>
      <c r="O76" s="143"/>
      <c r="P76" s="143"/>
      <c r="Q76" s="143"/>
      <c r="R76" s="191" t="s">
        <v>969</v>
      </c>
      <c r="S76" s="192"/>
    </row>
    <row r="77" ht="15" spans="1:19">
      <c r="A77" s="170"/>
      <c r="B77" s="170"/>
      <c r="C77" s="23">
        <f>D78+1</f>
        <v>31</v>
      </c>
      <c r="D77" s="23">
        <f t="shared" ref="D77:D82" si="25">C77+E77-1</f>
        <v>31</v>
      </c>
      <c r="E77" s="146">
        <v>1</v>
      </c>
      <c r="F77" s="23" t="str">
        <f t="shared" ref="F77:F82" si="26">CONCATENATE(E77,"'h",K77)</f>
        <v>1'h0</v>
      </c>
      <c r="G77" s="168" t="s">
        <v>17</v>
      </c>
      <c r="H77" s="168" t="s">
        <v>18</v>
      </c>
      <c r="I77" s="168" t="s">
        <v>19</v>
      </c>
      <c r="J77" s="138">
        <v>0</v>
      </c>
      <c r="K77" s="23" t="str">
        <f t="shared" ref="K77:K82" si="27">UPPER(DEC2HEX((J77)))</f>
        <v>0</v>
      </c>
      <c r="L77" s="176">
        <f t="shared" ref="L77:L82" si="28">J77*(2^C77)</f>
        <v>0</v>
      </c>
      <c r="M77" s="138">
        <v>0</v>
      </c>
      <c r="N77" s="23"/>
      <c r="O77" s="35" t="s">
        <v>863</v>
      </c>
      <c r="P77" s="35" t="s">
        <v>864</v>
      </c>
      <c r="Q77" s="35" t="s">
        <v>865</v>
      </c>
      <c r="R77" s="191"/>
      <c r="S77" s="182"/>
    </row>
    <row r="78" ht="15" spans="1:19">
      <c r="A78" s="145"/>
      <c r="B78" s="145"/>
      <c r="C78" s="23">
        <f>D79+1</f>
        <v>24</v>
      </c>
      <c r="D78" s="23">
        <f t="shared" si="25"/>
        <v>30</v>
      </c>
      <c r="E78" s="146">
        <v>7</v>
      </c>
      <c r="F78" s="23" t="str">
        <f t="shared" si="26"/>
        <v>7'h0</v>
      </c>
      <c r="G78" s="154" t="s">
        <v>20</v>
      </c>
      <c r="H78" s="168" t="s">
        <v>970</v>
      </c>
      <c r="I78" s="168" t="s">
        <v>971</v>
      </c>
      <c r="J78" s="138">
        <v>0</v>
      </c>
      <c r="K78" s="23" t="str">
        <f t="shared" si="27"/>
        <v>0</v>
      </c>
      <c r="L78" s="176">
        <f t="shared" si="28"/>
        <v>0</v>
      </c>
      <c r="M78" s="138">
        <v>0</v>
      </c>
      <c r="N78" s="23"/>
      <c r="O78" s="35" t="s">
        <v>863</v>
      </c>
      <c r="P78" s="35" t="s">
        <v>864</v>
      </c>
      <c r="Q78" s="35" t="s">
        <v>865</v>
      </c>
      <c r="R78" s="191"/>
      <c r="S78" s="145"/>
    </row>
    <row r="79" ht="15" spans="1:19">
      <c r="A79" s="145"/>
      <c r="B79" s="145"/>
      <c r="C79" s="23">
        <f>D80+1</f>
        <v>20</v>
      </c>
      <c r="D79" s="23">
        <f t="shared" si="25"/>
        <v>23</v>
      </c>
      <c r="E79" s="146">
        <v>4</v>
      </c>
      <c r="F79" s="23" t="str">
        <f t="shared" si="26"/>
        <v>4'h6</v>
      </c>
      <c r="G79" s="154" t="s">
        <v>20</v>
      </c>
      <c r="H79" s="168" t="s">
        <v>972</v>
      </c>
      <c r="I79" s="168" t="s">
        <v>973</v>
      </c>
      <c r="J79" s="138">
        <v>6</v>
      </c>
      <c r="K79" s="23" t="str">
        <f t="shared" si="27"/>
        <v>6</v>
      </c>
      <c r="L79" s="176">
        <f t="shared" si="28"/>
        <v>6291456</v>
      </c>
      <c r="M79" s="138">
        <v>6</v>
      </c>
      <c r="N79" s="23"/>
      <c r="O79" s="35" t="s">
        <v>863</v>
      </c>
      <c r="P79" s="35" t="s">
        <v>864</v>
      </c>
      <c r="Q79" s="35" t="s">
        <v>865</v>
      </c>
      <c r="R79" s="191"/>
      <c r="S79" s="145"/>
    </row>
    <row r="80" ht="15" spans="1:19">
      <c r="A80" s="145"/>
      <c r="B80" s="145"/>
      <c r="C80" s="23">
        <f>D81+1</f>
        <v>16</v>
      </c>
      <c r="D80" s="23">
        <f t="shared" si="25"/>
        <v>19</v>
      </c>
      <c r="E80" s="146">
        <v>4</v>
      </c>
      <c r="F80" s="23" t="str">
        <f t="shared" si="26"/>
        <v>4'h6</v>
      </c>
      <c r="G80" s="154" t="s">
        <v>20</v>
      </c>
      <c r="H80" s="168" t="s">
        <v>974</v>
      </c>
      <c r="I80" s="168" t="s">
        <v>975</v>
      </c>
      <c r="J80" s="138">
        <v>6</v>
      </c>
      <c r="K80" s="23" t="str">
        <f t="shared" si="27"/>
        <v>6</v>
      </c>
      <c r="L80" s="176">
        <f t="shared" si="28"/>
        <v>393216</v>
      </c>
      <c r="M80" s="138">
        <v>6</v>
      </c>
      <c r="N80" s="23"/>
      <c r="O80" s="35" t="s">
        <v>863</v>
      </c>
      <c r="P80" s="35" t="s">
        <v>864</v>
      </c>
      <c r="Q80" s="35" t="s">
        <v>865</v>
      </c>
      <c r="R80" s="191"/>
      <c r="S80" s="145"/>
    </row>
    <row r="81" ht="15" spans="1:19">
      <c r="A81" s="145"/>
      <c r="B81" s="145"/>
      <c r="C81" s="23">
        <f>D82+1</f>
        <v>8</v>
      </c>
      <c r="D81" s="23">
        <f t="shared" si="25"/>
        <v>15</v>
      </c>
      <c r="E81" s="146">
        <v>8</v>
      </c>
      <c r="F81" s="23" t="str">
        <f t="shared" si="26"/>
        <v>8'h50</v>
      </c>
      <c r="G81" s="154" t="s">
        <v>20</v>
      </c>
      <c r="H81" s="168" t="s">
        <v>976</v>
      </c>
      <c r="I81" s="168" t="s">
        <v>977</v>
      </c>
      <c r="J81" s="138">
        <v>80</v>
      </c>
      <c r="K81" s="23" t="str">
        <f t="shared" si="27"/>
        <v>50</v>
      </c>
      <c r="L81" s="176">
        <f t="shared" si="28"/>
        <v>20480</v>
      </c>
      <c r="M81" s="138">
        <v>80</v>
      </c>
      <c r="N81" s="23"/>
      <c r="O81" s="35" t="s">
        <v>863</v>
      </c>
      <c r="P81" s="35" t="s">
        <v>864</v>
      </c>
      <c r="Q81" s="35" t="s">
        <v>865</v>
      </c>
      <c r="R81" s="191"/>
      <c r="S81" s="145"/>
    </row>
    <row r="82" ht="15" spans="1:19">
      <c r="A82" s="145"/>
      <c r="B82" s="145"/>
      <c r="C82" s="23">
        <f>E76-32</f>
        <v>0</v>
      </c>
      <c r="D82" s="23">
        <f t="shared" si="25"/>
        <v>7</v>
      </c>
      <c r="E82" s="146">
        <v>8</v>
      </c>
      <c r="F82" s="23" t="str">
        <f t="shared" si="26"/>
        <v>8'h50</v>
      </c>
      <c r="G82" s="154" t="s">
        <v>20</v>
      </c>
      <c r="H82" s="168" t="s">
        <v>978</v>
      </c>
      <c r="I82" s="168" t="s">
        <v>979</v>
      </c>
      <c r="J82" s="138">
        <v>80</v>
      </c>
      <c r="K82" s="23" t="str">
        <f t="shared" si="27"/>
        <v>50</v>
      </c>
      <c r="L82" s="176">
        <f t="shared" si="28"/>
        <v>80</v>
      </c>
      <c r="M82" s="138">
        <v>80</v>
      </c>
      <c r="N82" s="23"/>
      <c r="O82" s="35" t="s">
        <v>863</v>
      </c>
      <c r="P82" s="35" t="s">
        <v>864</v>
      </c>
      <c r="Q82" s="35" t="s">
        <v>865</v>
      </c>
      <c r="R82" s="191"/>
      <c r="S82" s="145"/>
    </row>
    <row r="83" ht="15" spans="1:19">
      <c r="A83" s="44" t="s">
        <v>44</v>
      </c>
      <c r="B83" s="44" t="s">
        <v>56</v>
      </c>
      <c r="C83" s="143"/>
      <c r="D83" s="143"/>
      <c r="E83" s="143">
        <f>SUM(E84:E94)</f>
        <v>32</v>
      </c>
      <c r="F83" s="10" t="str">
        <f>CONCATENATE("32'h",K83)</f>
        <v>32'h00000000</v>
      </c>
      <c r="G83" s="10"/>
      <c r="H83" s="166" t="s">
        <v>980</v>
      </c>
      <c r="I83" s="166"/>
      <c r="J83" s="166"/>
      <c r="K83" s="143" t="str">
        <f>UPPER(DEC2HEX(L83,8))</f>
        <v>00000000</v>
      </c>
      <c r="L83" s="175">
        <f>SUM(L84:L94)</f>
        <v>0</v>
      </c>
      <c r="M83" s="166"/>
      <c r="N83" s="143"/>
      <c r="O83" s="143"/>
      <c r="P83" s="143"/>
      <c r="Q83" s="143"/>
      <c r="R83" s="191"/>
      <c r="S83" s="182"/>
    </row>
    <row r="84" s="160" customFormat="1" ht="15" spans="1:19">
      <c r="A84" s="170"/>
      <c r="B84" s="170"/>
      <c r="C84" s="23">
        <f t="shared" ref="C84:C93" si="29">D85+1</f>
        <v>22</v>
      </c>
      <c r="D84" s="23">
        <f t="shared" ref="D84:D94" si="30">C84+E84-1</f>
        <v>31</v>
      </c>
      <c r="E84" s="154">
        <v>10</v>
      </c>
      <c r="F84" s="23" t="str">
        <f t="shared" ref="F84:F94" si="31">CONCATENATE(E84,"'h",K84)</f>
        <v>10'h0</v>
      </c>
      <c r="G84" s="172" t="s">
        <v>17</v>
      </c>
      <c r="H84" s="173" t="s">
        <v>18</v>
      </c>
      <c r="I84" s="173"/>
      <c r="J84" s="138">
        <v>0</v>
      </c>
      <c r="K84" s="23" t="str">
        <f t="shared" ref="K84:K89" si="32">UPPER(DEC2HEX((J84)))</f>
        <v>0</v>
      </c>
      <c r="L84" s="176">
        <f t="shared" ref="L84:L94" si="33">J84*(2^C84)</f>
        <v>0</v>
      </c>
      <c r="M84" s="138">
        <v>0</v>
      </c>
      <c r="N84" s="23"/>
      <c r="O84" s="35" t="s">
        <v>863</v>
      </c>
      <c r="P84" s="35" t="s">
        <v>864</v>
      </c>
      <c r="Q84" s="35" t="s">
        <v>865</v>
      </c>
      <c r="R84" s="191"/>
      <c r="S84" s="182"/>
    </row>
    <row r="85" ht="15" spans="1:19">
      <c r="A85" s="170"/>
      <c r="B85" s="170"/>
      <c r="C85" s="23">
        <f t="shared" si="29"/>
        <v>21</v>
      </c>
      <c r="D85" s="23">
        <f t="shared" si="30"/>
        <v>21</v>
      </c>
      <c r="E85" s="146">
        <v>1</v>
      </c>
      <c r="F85" s="23" t="str">
        <f t="shared" si="31"/>
        <v>1'h0</v>
      </c>
      <c r="G85" s="168" t="s">
        <v>788</v>
      </c>
      <c r="H85" s="168" t="s">
        <v>981</v>
      </c>
      <c r="I85" s="168" t="s">
        <v>982</v>
      </c>
      <c r="J85" s="138">
        <v>0</v>
      </c>
      <c r="K85" s="23" t="str">
        <f t="shared" si="32"/>
        <v>0</v>
      </c>
      <c r="L85" s="176">
        <f t="shared" si="33"/>
        <v>0</v>
      </c>
      <c r="M85" s="138">
        <v>0</v>
      </c>
      <c r="N85" s="23"/>
      <c r="O85" s="35" t="s">
        <v>863</v>
      </c>
      <c r="P85" s="35" t="s">
        <v>864</v>
      </c>
      <c r="Q85" s="35" t="s">
        <v>865</v>
      </c>
      <c r="R85" s="191"/>
      <c r="S85" s="182"/>
    </row>
    <row r="86" ht="15" spans="1:19">
      <c r="A86" s="170"/>
      <c r="B86" s="170"/>
      <c r="C86" s="23">
        <f t="shared" si="29"/>
        <v>20</v>
      </c>
      <c r="D86" s="23">
        <f t="shared" si="30"/>
        <v>20</v>
      </c>
      <c r="E86" s="146">
        <v>1</v>
      </c>
      <c r="F86" s="23" t="str">
        <f t="shared" si="31"/>
        <v>1'h0</v>
      </c>
      <c r="G86" s="168" t="s">
        <v>788</v>
      </c>
      <c r="H86" s="168" t="s">
        <v>983</v>
      </c>
      <c r="I86" s="168" t="s">
        <v>984</v>
      </c>
      <c r="J86" s="138">
        <v>0</v>
      </c>
      <c r="K86" s="23" t="str">
        <f t="shared" si="32"/>
        <v>0</v>
      </c>
      <c r="L86" s="176">
        <f t="shared" si="33"/>
        <v>0</v>
      </c>
      <c r="M86" s="138">
        <v>0</v>
      </c>
      <c r="N86" s="23"/>
      <c r="O86" s="35" t="s">
        <v>863</v>
      </c>
      <c r="P86" s="35" t="s">
        <v>864</v>
      </c>
      <c r="Q86" s="35" t="s">
        <v>865</v>
      </c>
      <c r="R86" s="191"/>
      <c r="S86" s="182"/>
    </row>
    <row r="87" ht="15" spans="1:19">
      <c r="A87" s="170"/>
      <c r="B87" s="170"/>
      <c r="C87" s="23">
        <f t="shared" si="29"/>
        <v>19</v>
      </c>
      <c r="D87" s="23">
        <f t="shared" si="30"/>
        <v>19</v>
      </c>
      <c r="E87" s="146">
        <v>1</v>
      </c>
      <c r="F87" s="23" t="str">
        <f t="shared" si="31"/>
        <v>1'h0</v>
      </c>
      <c r="G87" s="138" t="s">
        <v>788</v>
      </c>
      <c r="H87" s="168" t="s">
        <v>985</v>
      </c>
      <c r="I87" s="168" t="s">
        <v>986</v>
      </c>
      <c r="J87" s="138">
        <v>0</v>
      </c>
      <c r="K87" s="23" t="str">
        <f t="shared" si="32"/>
        <v>0</v>
      </c>
      <c r="L87" s="176">
        <f t="shared" si="33"/>
        <v>0</v>
      </c>
      <c r="M87" s="138">
        <v>0</v>
      </c>
      <c r="N87" s="23"/>
      <c r="O87" s="35" t="s">
        <v>863</v>
      </c>
      <c r="P87" s="35" t="s">
        <v>864</v>
      </c>
      <c r="Q87" s="35" t="s">
        <v>865</v>
      </c>
      <c r="R87" s="191"/>
      <c r="S87" s="182"/>
    </row>
    <row r="88" ht="15" spans="1:19">
      <c r="A88" s="170"/>
      <c r="B88" s="170"/>
      <c r="C88" s="23">
        <f t="shared" si="29"/>
        <v>18</v>
      </c>
      <c r="D88" s="23">
        <f t="shared" si="30"/>
        <v>18</v>
      </c>
      <c r="E88" s="146">
        <v>1</v>
      </c>
      <c r="F88" s="23" t="str">
        <f t="shared" si="31"/>
        <v>1'h0</v>
      </c>
      <c r="G88" s="138" t="s">
        <v>788</v>
      </c>
      <c r="H88" s="168" t="s">
        <v>987</v>
      </c>
      <c r="I88" s="168" t="s">
        <v>988</v>
      </c>
      <c r="J88" s="138">
        <v>0</v>
      </c>
      <c r="K88" s="23" t="str">
        <f t="shared" si="32"/>
        <v>0</v>
      </c>
      <c r="L88" s="176">
        <f t="shared" si="33"/>
        <v>0</v>
      </c>
      <c r="M88" s="138">
        <v>0</v>
      </c>
      <c r="N88" s="23"/>
      <c r="O88" s="35" t="s">
        <v>863</v>
      </c>
      <c r="P88" s="35" t="s">
        <v>864</v>
      </c>
      <c r="Q88" s="35" t="s">
        <v>865</v>
      </c>
      <c r="R88" s="191"/>
      <c r="S88" s="182"/>
    </row>
    <row r="89" ht="15" spans="1:19">
      <c r="A89" s="170"/>
      <c r="B89" s="170"/>
      <c r="C89" s="23">
        <f t="shared" si="29"/>
        <v>17</v>
      </c>
      <c r="D89" s="23">
        <f t="shared" si="30"/>
        <v>17</v>
      </c>
      <c r="E89" s="146">
        <v>1</v>
      </c>
      <c r="F89" s="23" t="str">
        <f t="shared" si="31"/>
        <v>1'h0</v>
      </c>
      <c r="G89" s="138" t="s">
        <v>788</v>
      </c>
      <c r="H89" s="168" t="s">
        <v>989</v>
      </c>
      <c r="I89" s="168" t="s">
        <v>990</v>
      </c>
      <c r="J89" s="138">
        <v>0</v>
      </c>
      <c r="K89" s="23" t="str">
        <f t="shared" si="32"/>
        <v>0</v>
      </c>
      <c r="L89" s="176">
        <f t="shared" si="33"/>
        <v>0</v>
      </c>
      <c r="M89" s="138">
        <v>0</v>
      </c>
      <c r="N89" s="23"/>
      <c r="O89" s="35" t="s">
        <v>863</v>
      </c>
      <c r="P89" s="35" t="s">
        <v>864</v>
      </c>
      <c r="Q89" s="35" t="s">
        <v>865</v>
      </c>
      <c r="R89" s="191"/>
      <c r="S89" s="182"/>
    </row>
    <row r="90" ht="15" spans="1:19">
      <c r="A90" s="145"/>
      <c r="B90" s="145"/>
      <c r="C90" s="23">
        <f t="shared" si="29"/>
        <v>16</v>
      </c>
      <c r="D90" s="23">
        <f t="shared" si="30"/>
        <v>16</v>
      </c>
      <c r="E90" s="146">
        <v>1</v>
      </c>
      <c r="F90" s="23" t="str">
        <f t="shared" si="31"/>
        <v>1'h0</v>
      </c>
      <c r="G90" s="138" t="s">
        <v>788</v>
      </c>
      <c r="H90" s="168" t="s">
        <v>991</v>
      </c>
      <c r="I90" s="168" t="s">
        <v>992</v>
      </c>
      <c r="J90" s="138">
        <v>0</v>
      </c>
      <c r="K90" s="23">
        <v>0</v>
      </c>
      <c r="L90" s="176">
        <f t="shared" si="33"/>
        <v>0</v>
      </c>
      <c r="M90" s="138">
        <v>0</v>
      </c>
      <c r="N90" s="23"/>
      <c r="O90" s="35" t="s">
        <v>863</v>
      </c>
      <c r="P90" s="35" t="s">
        <v>864</v>
      </c>
      <c r="Q90" s="35" t="s">
        <v>865</v>
      </c>
      <c r="R90" s="191"/>
      <c r="S90" s="145"/>
    </row>
    <row r="91" ht="15" spans="1:19">
      <c r="A91" s="145"/>
      <c r="B91" s="145"/>
      <c r="C91" s="23">
        <f t="shared" si="29"/>
        <v>13</v>
      </c>
      <c r="D91" s="23">
        <f t="shared" si="30"/>
        <v>15</v>
      </c>
      <c r="E91" s="146">
        <v>3</v>
      </c>
      <c r="F91" s="23" t="str">
        <f t="shared" si="31"/>
        <v>3'h0</v>
      </c>
      <c r="G91" s="168" t="s">
        <v>17</v>
      </c>
      <c r="H91" s="168" t="s">
        <v>18</v>
      </c>
      <c r="I91" s="168" t="s">
        <v>19</v>
      </c>
      <c r="J91" s="138">
        <v>0</v>
      </c>
      <c r="K91" s="23" t="str">
        <f>UPPER(DEC2HEX((J91)))</f>
        <v>0</v>
      </c>
      <c r="L91" s="176">
        <f t="shared" si="33"/>
        <v>0</v>
      </c>
      <c r="M91" s="138">
        <v>0</v>
      </c>
      <c r="N91" s="23"/>
      <c r="O91" s="35" t="s">
        <v>863</v>
      </c>
      <c r="P91" s="35" t="s">
        <v>864</v>
      </c>
      <c r="Q91" s="35" t="s">
        <v>865</v>
      </c>
      <c r="R91" s="191"/>
      <c r="S91" s="145"/>
    </row>
    <row r="92" ht="15" spans="1:18">
      <c r="A92" s="145"/>
      <c r="B92" s="145"/>
      <c r="C92" s="23">
        <f t="shared" si="29"/>
        <v>8</v>
      </c>
      <c r="D92" s="23">
        <f t="shared" si="30"/>
        <v>12</v>
      </c>
      <c r="E92" s="146">
        <v>5</v>
      </c>
      <c r="F92" s="23" t="str">
        <f t="shared" si="31"/>
        <v>5'h0</v>
      </c>
      <c r="G92" s="138" t="s">
        <v>788</v>
      </c>
      <c r="H92" s="168" t="s">
        <v>993</v>
      </c>
      <c r="I92" s="168" t="s">
        <v>994</v>
      </c>
      <c r="J92" s="138">
        <v>0</v>
      </c>
      <c r="K92" s="23" t="str">
        <f>UPPER(DEC2HEX((J92)))</f>
        <v>0</v>
      </c>
      <c r="L92" s="176">
        <f t="shared" si="33"/>
        <v>0</v>
      </c>
      <c r="M92" s="138">
        <v>0</v>
      </c>
      <c r="N92" s="23"/>
      <c r="O92" s="35" t="s">
        <v>863</v>
      </c>
      <c r="P92" s="35" t="s">
        <v>864</v>
      </c>
      <c r="Q92" s="35" t="s">
        <v>865</v>
      </c>
      <c r="R92" s="191"/>
    </row>
    <row r="93" ht="15" spans="1:19">
      <c r="A93" s="145"/>
      <c r="B93" s="145"/>
      <c r="C93" s="23">
        <f t="shared" si="29"/>
        <v>7</v>
      </c>
      <c r="D93" s="23">
        <f t="shared" si="30"/>
        <v>7</v>
      </c>
      <c r="E93" s="146">
        <v>1</v>
      </c>
      <c r="F93" s="23" t="str">
        <f t="shared" si="31"/>
        <v>1'h0</v>
      </c>
      <c r="G93" s="168" t="s">
        <v>17</v>
      </c>
      <c r="H93" s="168" t="s">
        <v>18</v>
      </c>
      <c r="I93" s="168" t="s">
        <v>19</v>
      </c>
      <c r="J93" s="138">
        <v>0</v>
      </c>
      <c r="K93" s="23" t="str">
        <f>UPPER(DEC2HEX((J93)))</f>
        <v>0</v>
      </c>
      <c r="L93" s="176">
        <f t="shared" si="33"/>
        <v>0</v>
      </c>
      <c r="M93" s="138">
        <v>0</v>
      </c>
      <c r="N93" s="23"/>
      <c r="O93" s="35" t="s">
        <v>863</v>
      </c>
      <c r="P93" s="35" t="s">
        <v>864</v>
      </c>
      <c r="Q93" s="35" t="s">
        <v>865</v>
      </c>
      <c r="R93" s="191"/>
      <c r="S93" s="145"/>
    </row>
    <row r="94" ht="15" spans="1:19">
      <c r="A94" s="145"/>
      <c r="B94" s="145"/>
      <c r="C94" s="23">
        <f>E83-32</f>
        <v>0</v>
      </c>
      <c r="D94" s="23">
        <f t="shared" si="30"/>
        <v>6</v>
      </c>
      <c r="E94" s="146">
        <v>7</v>
      </c>
      <c r="F94" s="23" t="str">
        <f t="shared" si="31"/>
        <v>7'h0</v>
      </c>
      <c r="G94" s="138" t="s">
        <v>788</v>
      </c>
      <c r="H94" s="168" t="s">
        <v>995</v>
      </c>
      <c r="I94" s="168" t="s">
        <v>996</v>
      </c>
      <c r="J94" s="138">
        <v>0</v>
      </c>
      <c r="K94" s="23">
        <v>0</v>
      </c>
      <c r="L94" s="176">
        <f t="shared" si="33"/>
        <v>0</v>
      </c>
      <c r="M94" s="138">
        <v>0</v>
      </c>
      <c r="N94" s="23"/>
      <c r="O94" s="35" t="s">
        <v>863</v>
      </c>
      <c r="P94" s="35" t="s">
        <v>864</v>
      </c>
      <c r="Q94" s="35" t="s">
        <v>865</v>
      </c>
      <c r="R94" s="191"/>
      <c r="S94" s="145"/>
    </row>
    <row r="95" ht="15" spans="1:19">
      <c r="A95" s="44" t="s">
        <v>44</v>
      </c>
      <c r="B95" s="44" t="s">
        <v>62</v>
      </c>
      <c r="C95" s="143"/>
      <c r="D95" s="143"/>
      <c r="E95" s="143">
        <f>SUM(E96:E103)</f>
        <v>32</v>
      </c>
      <c r="F95" s="10" t="str">
        <f>CONCATENATE("32'h",K95)</f>
        <v>32'h00000000</v>
      </c>
      <c r="G95" s="10"/>
      <c r="H95" s="166" t="s">
        <v>997</v>
      </c>
      <c r="I95" s="166"/>
      <c r="J95" s="166"/>
      <c r="K95" s="143" t="str">
        <f>UPPER(DEC2HEX(L95,8))</f>
        <v>00000000</v>
      </c>
      <c r="L95" s="175">
        <f>SUM(L96:L103)</f>
        <v>0</v>
      </c>
      <c r="M95" s="166"/>
      <c r="N95" s="143"/>
      <c r="O95" s="143"/>
      <c r="P95" s="143"/>
      <c r="Q95" s="143"/>
      <c r="R95" s="185"/>
      <c r="S95" s="193"/>
    </row>
    <row r="96" ht="15" spans="1:19">
      <c r="A96" s="170"/>
      <c r="B96" s="170"/>
      <c r="C96" s="23">
        <f t="shared" ref="C96:C102" si="34">D97+1</f>
        <v>30</v>
      </c>
      <c r="D96" s="23">
        <f t="shared" ref="D96:D103" si="35">C96+E96-1</f>
        <v>31</v>
      </c>
      <c r="E96" s="146">
        <v>2</v>
      </c>
      <c r="F96" s="23" t="str">
        <f t="shared" ref="F96:F103" si="36">CONCATENATE(E96,"'h",K96)</f>
        <v>2'h0</v>
      </c>
      <c r="G96" s="168" t="s">
        <v>17</v>
      </c>
      <c r="H96" s="169" t="s">
        <v>18</v>
      </c>
      <c r="I96" s="169" t="s">
        <v>19</v>
      </c>
      <c r="J96" s="138">
        <v>0</v>
      </c>
      <c r="K96" s="23" t="str">
        <f t="shared" ref="K96:K103" si="37">UPPER(DEC2HEX((J96)))</f>
        <v>0</v>
      </c>
      <c r="L96" s="176">
        <f t="shared" ref="L96:L103" si="38">J96*(2^C96)</f>
        <v>0</v>
      </c>
      <c r="M96" s="138">
        <v>0</v>
      </c>
      <c r="N96" s="23"/>
      <c r="O96" s="35" t="s">
        <v>863</v>
      </c>
      <c r="P96" s="35" t="s">
        <v>864</v>
      </c>
      <c r="Q96" s="35" t="s">
        <v>865</v>
      </c>
      <c r="R96" s="194" t="s">
        <v>998</v>
      </c>
      <c r="S96" s="193"/>
    </row>
    <row r="97" ht="15" spans="1:19">
      <c r="A97" s="145"/>
      <c r="B97" s="145"/>
      <c r="C97" s="23">
        <f t="shared" si="34"/>
        <v>29</v>
      </c>
      <c r="D97" s="23">
        <f t="shared" si="35"/>
        <v>29</v>
      </c>
      <c r="E97" s="146">
        <v>1</v>
      </c>
      <c r="F97" s="23" t="str">
        <f t="shared" si="36"/>
        <v>1'h0</v>
      </c>
      <c r="G97" s="168" t="s">
        <v>17</v>
      </c>
      <c r="H97" s="169" t="s">
        <v>18</v>
      </c>
      <c r="I97" s="169" t="s">
        <v>19</v>
      </c>
      <c r="J97" s="138">
        <v>0</v>
      </c>
      <c r="K97" s="23" t="str">
        <f t="shared" si="37"/>
        <v>0</v>
      </c>
      <c r="L97" s="176">
        <f t="shared" si="38"/>
        <v>0</v>
      </c>
      <c r="M97" s="138">
        <v>0</v>
      </c>
      <c r="N97" s="23"/>
      <c r="O97" s="35" t="s">
        <v>863</v>
      </c>
      <c r="P97" s="35" t="s">
        <v>864</v>
      </c>
      <c r="Q97" s="35" t="s">
        <v>865</v>
      </c>
      <c r="R97" s="194"/>
      <c r="S97" s="149"/>
    </row>
    <row r="98" ht="15" spans="1:19">
      <c r="A98" s="145"/>
      <c r="B98" s="145"/>
      <c r="C98" s="23">
        <f t="shared" si="34"/>
        <v>28</v>
      </c>
      <c r="D98" s="23">
        <f t="shared" si="35"/>
        <v>28</v>
      </c>
      <c r="E98" s="146">
        <v>1</v>
      </c>
      <c r="F98" s="23" t="str">
        <f t="shared" si="36"/>
        <v>1'h0</v>
      </c>
      <c r="G98" s="168" t="s">
        <v>17</v>
      </c>
      <c r="H98" s="169" t="s">
        <v>18</v>
      </c>
      <c r="I98" s="169" t="s">
        <v>19</v>
      </c>
      <c r="J98" s="138">
        <v>0</v>
      </c>
      <c r="K98" s="23" t="str">
        <f t="shared" si="37"/>
        <v>0</v>
      </c>
      <c r="L98" s="176">
        <f t="shared" si="38"/>
        <v>0</v>
      </c>
      <c r="M98" s="138">
        <v>0</v>
      </c>
      <c r="N98" s="23"/>
      <c r="O98" s="35" t="s">
        <v>863</v>
      </c>
      <c r="P98" s="35" t="s">
        <v>864</v>
      </c>
      <c r="Q98" s="35" t="s">
        <v>865</v>
      </c>
      <c r="R98" s="194"/>
      <c r="S98" s="149"/>
    </row>
    <row r="99" ht="15" spans="1:19">
      <c r="A99" s="145"/>
      <c r="B99" s="145"/>
      <c r="C99" s="23">
        <f t="shared" si="34"/>
        <v>24</v>
      </c>
      <c r="D99" s="23">
        <f t="shared" si="35"/>
        <v>27</v>
      </c>
      <c r="E99" s="146">
        <v>4</v>
      </c>
      <c r="F99" s="23" t="str">
        <f t="shared" si="36"/>
        <v>4'h0</v>
      </c>
      <c r="G99" s="168" t="s">
        <v>17</v>
      </c>
      <c r="H99" s="169" t="s">
        <v>18</v>
      </c>
      <c r="I99" s="169" t="s">
        <v>19</v>
      </c>
      <c r="J99" s="138">
        <v>0</v>
      </c>
      <c r="K99" s="23" t="str">
        <f t="shared" si="37"/>
        <v>0</v>
      </c>
      <c r="L99" s="176">
        <f t="shared" si="38"/>
        <v>0</v>
      </c>
      <c r="M99" s="138">
        <v>0</v>
      </c>
      <c r="N99" s="23"/>
      <c r="O99" s="35" t="s">
        <v>863</v>
      </c>
      <c r="P99" s="35" t="s">
        <v>864</v>
      </c>
      <c r="Q99" s="35" t="s">
        <v>865</v>
      </c>
      <c r="R99" s="194"/>
      <c r="S99" s="149"/>
    </row>
    <row r="100" ht="15" spans="1:19">
      <c r="A100" s="145"/>
      <c r="B100" s="145"/>
      <c r="C100" s="23">
        <f t="shared" si="34"/>
        <v>21</v>
      </c>
      <c r="D100" s="23">
        <f t="shared" si="35"/>
        <v>23</v>
      </c>
      <c r="E100" s="146">
        <v>3</v>
      </c>
      <c r="F100" s="23" t="str">
        <f t="shared" si="36"/>
        <v>3'h0</v>
      </c>
      <c r="G100" s="154" t="s">
        <v>17</v>
      </c>
      <c r="H100" s="169" t="s">
        <v>18</v>
      </c>
      <c r="I100" s="169" t="s">
        <v>19</v>
      </c>
      <c r="J100" s="138">
        <v>0</v>
      </c>
      <c r="K100" s="23" t="str">
        <f t="shared" si="37"/>
        <v>0</v>
      </c>
      <c r="L100" s="176">
        <f t="shared" si="38"/>
        <v>0</v>
      </c>
      <c r="M100" s="138">
        <v>0</v>
      </c>
      <c r="N100" s="23"/>
      <c r="O100" s="35" t="s">
        <v>863</v>
      </c>
      <c r="P100" s="35" t="s">
        <v>864</v>
      </c>
      <c r="Q100" s="35" t="s">
        <v>865</v>
      </c>
      <c r="R100" s="194"/>
      <c r="S100" s="149"/>
    </row>
    <row r="101" ht="15" spans="1:19">
      <c r="A101" s="145"/>
      <c r="B101" s="145"/>
      <c r="C101" s="23">
        <f t="shared" si="34"/>
        <v>20</v>
      </c>
      <c r="D101" s="23">
        <f t="shared" si="35"/>
        <v>20</v>
      </c>
      <c r="E101" s="146">
        <v>1</v>
      </c>
      <c r="F101" s="23" t="str">
        <f t="shared" si="36"/>
        <v>1'h0</v>
      </c>
      <c r="G101" s="168" t="s">
        <v>17</v>
      </c>
      <c r="H101" s="169" t="s">
        <v>18</v>
      </c>
      <c r="I101" s="169" t="s">
        <v>19</v>
      </c>
      <c r="J101" s="138">
        <v>0</v>
      </c>
      <c r="K101" s="23" t="str">
        <f t="shared" si="37"/>
        <v>0</v>
      </c>
      <c r="L101" s="176">
        <f t="shared" si="38"/>
        <v>0</v>
      </c>
      <c r="M101" s="138">
        <v>0</v>
      </c>
      <c r="N101" s="23"/>
      <c r="O101" s="35" t="s">
        <v>863</v>
      </c>
      <c r="P101" s="35" t="s">
        <v>864</v>
      </c>
      <c r="Q101" s="35" t="s">
        <v>865</v>
      </c>
      <c r="R101" s="194"/>
      <c r="S101" s="149"/>
    </row>
    <row r="102" ht="15" spans="1:19">
      <c r="A102" s="145"/>
      <c r="B102" s="145"/>
      <c r="C102" s="23">
        <f t="shared" si="34"/>
        <v>16</v>
      </c>
      <c r="D102" s="23">
        <f t="shared" si="35"/>
        <v>19</v>
      </c>
      <c r="E102" s="146">
        <v>4</v>
      </c>
      <c r="F102" s="23" t="str">
        <f t="shared" si="36"/>
        <v>4'h0</v>
      </c>
      <c r="G102" s="168" t="s">
        <v>17</v>
      </c>
      <c r="H102" s="169" t="s">
        <v>18</v>
      </c>
      <c r="I102" s="169" t="s">
        <v>19</v>
      </c>
      <c r="J102" s="138">
        <v>0</v>
      </c>
      <c r="K102" s="23" t="str">
        <f t="shared" si="37"/>
        <v>0</v>
      </c>
      <c r="L102" s="176">
        <f t="shared" si="38"/>
        <v>0</v>
      </c>
      <c r="M102" s="138">
        <v>0</v>
      </c>
      <c r="N102" s="23"/>
      <c r="O102" s="35" t="s">
        <v>863</v>
      </c>
      <c r="P102" s="35" t="s">
        <v>864</v>
      </c>
      <c r="Q102" s="35" t="s">
        <v>865</v>
      </c>
      <c r="R102" s="194"/>
      <c r="S102" s="149"/>
    </row>
    <row r="103" s="161" customFormat="1" ht="15" spans="1:19">
      <c r="A103" s="188"/>
      <c r="B103" s="188"/>
      <c r="C103" s="23">
        <f>E95-32</f>
        <v>0</v>
      </c>
      <c r="D103" s="23">
        <f t="shared" si="35"/>
        <v>15</v>
      </c>
      <c r="E103" s="154">
        <v>16</v>
      </c>
      <c r="F103" s="23" t="str">
        <f t="shared" si="36"/>
        <v>16'h0</v>
      </c>
      <c r="G103" s="168" t="s">
        <v>17</v>
      </c>
      <c r="H103" s="169" t="s">
        <v>18</v>
      </c>
      <c r="I103" s="169" t="s">
        <v>19</v>
      </c>
      <c r="J103" s="138">
        <v>0</v>
      </c>
      <c r="K103" s="23" t="str">
        <f t="shared" si="37"/>
        <v>0</v>
      </c>
      <c r="L103" s="176">
        <f t="shared" si="38"/>
        <v>0</v>
      </c>
      <c r="M103" s="138">
        <v>0</v>
      </c>
      <c r="N103" s="23"/>
      <c r="O103" s="35" t="s">
        <v>863</v>
      </c>
      <c r="P103" s="35" t="s">
        <v>864</v>
      </c>
      <c r="Q103" s="35" t="s">
        <v>865</v>
      </c>
      <c r="R103" s="194"/>
      <c r="S103" s="195"/>
    </row>
    <row r="104" ht="15" spans="1:20">
      <c r="A104" s="44" t="s">
        <v>44</v>
      </c>
      <c r="B104" s="44" t="s">
        <v>68</v>
      </c>
      <c r="C104" s="143"/>
      <c r="D104" s="143"/>
      <c r="E104" s="143">
        <f>SUM(E105:E123)</f>
        <v>32</v>
      </c>
      <c r="F104" s="10" t="str">
        <f>CONCATENATE("32'h",K104)</f>
        <v>32'h00000000</v>
      </c>
      <c r="G104" s="10"/>
      <c r="H104" s="166" t="s">
        <v>999</v>
      </c>
      <c r="I104" s="166"/>
      <c r="J104" s="166"/>
      <c r="K104" s="143" t="str">
        <f>UPPER(DEC2HEX(L104,8))</f>
        <v>00000000</v>
      </c>
      <c r="L104" s="175">
        <f>SUM(L105:L123)</f>
        <v>0</v>
      </c>
      <c r="M104" s="166"/>
      <c r="N104" s="143"/>
      <c r="O104" s="143"/>
      <c r="P104" s="143"/>
      <c r="Q104" s="143"/>
      <c r="S104" s="148"/>
      <c r="T104" s="148"/>
    </row>
    <row r="105" ht="15" spans="1:20">
      <c r="A105" s="145"/>
      <c r="B105" s="145"/>
      <c r="C105" s="23">
        <f t="shared" ref="C105:C122" si="39">D106+1</f>
        <v>28</v>
      </c>
      <c r="D105" s="23">
        <f t="shared" ref="D105:D123" si="40">C105+E105-1</f>
        <v>31</v>
      </c>
      <c r="E105" s="146">
        <v>4</v>
      </c>
      <c r="F105" s="23" t="str">
        <f t="shared" ref="F105:F123" si="41">CONCATENATE(E105,"'h",K105)</f>
        <v>4'h0</v>
      </c>
      <c r="G105" s="138" t="s">
        <v>17</v>
      </c>
      <c r="H105" s="167" t="s">
        <v>18</v>
      </c>
      <c r="I105" s="167" t="s">
        <v>19</v>
      </c>
      <c r="J105" s="138">
        <v>0</v>
      </c>
      <c r="K105" s="23" t="str">
        <f t="shared" ref="K105:K123" si="42">UPPER(DEC2HEX((J105)))</f>
        <v>0</v>
      </c>
      <c r="L105" s="176">
        <f t="shared" ref="L105:L123" si="43">J105*(2^C105)</f>
        <v>0</v>
      </c>
      <c r="M105" s="138">
        <v>0</v>
      </c>
      <c r="N105" s="23"/>
      <c r="O105" s="35" t="s">
        <v>863</v>
      </c>
      <c r="P105" s="35" t="s">
        <v>864</v>
      </c>
      <c r="Q105" s="35" t="s">
        <v>865</v>
      </c>
      <c r="R105" s="196" t="s">
        <v>1000</v>
      </c>
      <c r="S105" s="149"/>
      <c r="T105" s="145" t="s">
        <v>1001</v>
      </c>
    </row>
    <row r="106" ht="15" spans="1:20">
      <c r="A106" s="145"/>
      <c r="B106" s="145"/>
      <c r="C106" s="23">
        <f t="shared" si="39"/>
        <v>27</v>
      </c>
      <c r="D106" s="23">
        <f t="shared" si="40"/>
        <v>27</v>
      </c>
      <c r="E106" s="146">
        <v>1</v>
      </c>
      <c r="F106" s="23" t="str">
        <f t="shared" si="41"/>
        <v>1'h0</v>
      </c>
      <c r="G106" s="138" t="s">
        <v>17</v>
      </c>
      <c r="H106" s="171" t="s">
        <v>18</v>
      </c>
      <c r="I106" s="171" t="s">
        <v>19</v>
      </c>
      <c r="J106" s="138">
        <v>0</v>
      </c>
      <c r="K106" s="23" t="str">
        <f t="shared" si="42"/>
        <v>0</v>
      </c>
      <c r="L106" s="176">
        <f t="shared" si="43"/>
        <v>0</v>
      </c>
      <c r="M106" s="138">
        <v>0</v>
      </c>
      <c r="N106" s="23"/>
      <c r="O106" s="35" t="s">
        <v>863</v>
      </c>
      <c r="P106" s="35" t="s">
        <v>864</v>
      </c>
      <c r="Q106" s="35" t="s">
        <v>865</v>
      </c>
      <c r="R106" s="196"/>
      <c r="S106" s="149"/>
      <c r="T106" s="145"/>
    </row>
    <row r="107" ht="15" spans="1:20">
      <c r="A107" s="145"/>
      <c r="B107" s="145"/>
      <c r="C107" s="23">
        <f t="shared" si="39"/>
        <v>26</v>
      </c>
      <c r="D107" s="23">
        <f t="shared" si="40"/>
        <v>26</v>
      </c>
      <c r="E107" s="146">
        <v>1</v>
      </c>
      <c r="F107" s="23" t="str">
        <f t="shared" si="41"/>
        <v>1'h0</v>
      </c>
      <c r="G107" s="138" t="s">
        <v>17</v>
      </c>
      <c r="H107" s="171" t="s">
        <v>18</v>
      </c>
      <c r="I107" s="171" t="s">
        <v>19</v>
      </c>
      <c r="J107" s="138">
        <v>0</v>
      </c>
      <c r="K107" s="23" t="str">
        <f t="shared" si="42"/>
        <v>0</v>
      </c>
      <c r="L107" s="176">
        <f t="shared" si="43"/>
        <v>0</v>
      </c>
      <c r="M107" s="138">
        <v>0</v>
      </c>
      <c r="N107" s="23"/>
      <c r="O107" s="35" t="s">
        <v>863</v>
      </c>
      <c r="P107" s="35" t="s">
        <v>864</v>
      </c>
      <c r="Q107" s="35" t="s">
        <v>865</v>
      </c>
      <c r="R107" s="196"/>
      <c r="S107" s="149"/>
      <c r="T107" s="145"/>
    </row>
    <row r="108" ht="15" spans="1:20">
      <c r="A108" s="145"/>
      <c r="B108" s="145"/>
      <c r="C108" s="23">
        <f t="shared" si="39"/>
        <v>25</v>
      </c>
      <c r="D108" s="23">
        <f t="shared" si="40"/>
        <v>25</v>
      </c>
      <c r="E108" s="146">
        <v>1</v>
      </c>
      <c r="F108" s="23" t="str">
        <f t="shared" si="41"/>
        <v>1'h0</v>
      </c>
      <c r="G108" s="138" t="s">
        <v>17</v>
      </c>
      <c r="H108" s="171" t="s">
        <v>18</v>
      </c>
      <c r="I108" s="171" t="s">
        <v>19</v>
      </c>
      <c r="J108" s="138">
        <v>0</v>
      </c>
      <c r="K108" s="23" t="str">
        <f t="shared" si="42"/>
        <v>0</v>
      </c>
      <c r="L108" s="176">
        <f t="shared" si="43"/>
        <v>0</v>
      </c>
      <c r="M108" s="138">
        <v>0</v>
      </c>
      <c r="N108" s="23"/>
      <c r="O108" s="35" t="s">
        <v>863</v>
      </c>
      <c r="P108" s="35" t="s">
        <v>864</v>
      </c>
      <c r="Q108" s="35" t="s">
        <v>865</v>
      </c>
      <c r="R108" s="196"/>
      <c r="S108" s="149"/>
      <c r="T108" s="145"/>
    </row>
    <row r="109" ht="15" spans="1:20">
      <c r="A109" s="145"/>
      <c r="B109" s="145"/>
      <c r="C109" s="23">
        <f t="shared" si="39"/>
        <v>24</v>
      </c>
      <c r="D109" s="23">
        <f t="shared" si="40"/>
        <v>24</v>
      </c>
      <c r="E109" s="146">
        <v>1</v>
      </c>
      <c r="F109" s="23" t="str">
        <f t="shared" si="41"/>
        <v>1'h0</v>
      </c>
      <c r="G109" s="138" t="s">
        <v>17</v>
      </c>
      <c r="H109" s="171" t="s">
        <v>18</v>
      </c>
      <c r="I109" s="171" t="s">
        <v>19</v>
      </c>
      <c r="J109" s="138">
        <v>0</v>
      </c>
      <c r="K109" s="23" t="str">
        <f t="shared" si="42"/>
        <v>0</v>
      </c>
      <c r="L109" s="176">
        <f t="shared" si="43"/>
        <v>0</v>
      </c>
      <c r="M109" s="138">
        <v>0</v>
      </c>
      <c r="N109" s="23"/>
      <c r="O109" s="35" t="s">
        <v>863</v>
      </c>
      <c r="P109" s="35" t="s">
        <v>864</v>
      </c>
      <c r="Q109" s="35" t="s">
        <v>865</v>
      </c>
      <c r="R109" s="196"/>
      <c r="S109" s="149"/>
      <c r="T109" s="145"/>
    </row>
    <row r="110" ht="15" spans="1:20">
      <c r="A110" s="145"/>
      <c r="B110" s="145"/>
      <c r="C110" s="23">
        <f t="shared" si="39"/>
        <v>18</v>
      </c>
      <c r="D110" s="23">
        <f t="shared" si="40"/>
        <v>23</v>
      </c>
      <c r="E110" s="146">
        <v>6</v>
      </c>
      <c r="F110" s="23" t="str">
        <f t="shared" si="41"/>
        <v>6'h0</v>
      </c>
      <c r="G110" s="138" t="s">
        <v>20</v>
      </c>
      <c r="H110" s="168" t="s">
        <v>18</v>
      </c>
      <c r="I110" s="158" t="s">
        <v>782</v>
      </c>
      <c r="J110" s="138">
        <v>0</v>
      </c>
      <c r="K110" s="23" t="str">
        <f t="shared" si="42"/>
        <v>0</v>
      </c>
      <c r="L110" s="176">
        <f t="shared" si="43"/>
        <v>0</v>
      </c>
      <c r="M110" s="138">
        <v>0</v>
      </c>
      <c r="N110" s="23"/>
      <c r="O110" s="35" t="s">
        <v>863</v>
      </c>
      <c r="P110" s="35" t="s">
        <v>864</v>
      </c>
      <c r="Q110" s="35" t="s">
        <v>865</v>
      </c>
      <c r="R110" s="196"/>
      <c r="S110" s="149"/>
      <c r="T110" s="145"/>
    </row>
    <row r="111" ht="15" spans="1:20">
      <c r="A111" s="145"/>
      <c r="B111" s="145"/>
      <c r="C111" s="23">
        <f t="shared" si="39"/>
        <v>16</v>
      </c>
      <c r="D111" s="23">
        <f t="shared" si="40"/>
        <v>17</v>
      </c>
      <c r="E111" s="146">
        <v>2</v>
      </c>
      <c r="F111" s="23" t="str">
        <f t="shared" si="41"/>
        <v>2'h0</v>
      </c>
      <c r="G111" s="138" t="s">
        <v>20</v>
      </c>
      <c r="H111" s="167" t="s">
        <v>1002</v>
      </c>
      <c r="I111" s="167" t="s">
        <v>1003</v>
      </c>
      <c r="J111" s="138">
        <v>0</v>
      </c>
      <c r="K111" s="23" t="str">
        <f t="shared" si="42"/>
        <v>0</v>
      </c>
      <c r="L111" s="176">
        <f t="shared" si="43"/>
        <v>0</v>
      </c>
      <c r="M111" s="138">
        <v>0</v>
      </c>
      <c r="N111" s="23"/>
      <c r="O111" s="35" t="s">
        <v>863</v>
      </c>
      <c r="P111" s="35" t="s">
        <v>864</v>
      </c>
      <c r="Q111" s="35" t="s">
        <v>865</v>
      </c>
      <c r="R111" s="196"/>
      <c r="S111" s="149"/>
      <c r="T111" s="145"/>
    </row>
    <row r="112" ht="15" spans="1:20">
      <c r="A112" s="145"/>
      <c r="B112" s="145"/>
      <c r="C112" s="23">
        <f t="shared" si="39"/>
        <v>15</v>
      </c>
      <c r="D112" s="23">
        <f t="shared" si="40"/>
        <v>15</v>
      </c>
      <c r="E112" s="146">
        <v>1</v>
      </c>
      <c r="F112" s="23" t="str">
        <f t="shared" si="41"/>
        <v>1'h0</v>
      </c>
      <c r="G112" s="138" t="s">
        <v>20</v>
      </c>
      <c r="H112" s="168" t="s">
        <v>18</v>
      </c>
      <c r="I112" s="158" t="s">
        <v>782</v>
      </c>
      <c r="J112" s="138">
        <v>0</v>
      </c>
      <c r="K112" s="23" t="str">
        <f t="shared" si="42"/>
        <v>0</v>
      </c>
      <c r="L112" s="176">
        <f t="shared" si="43"/>
        <v>0</v>
      </c>
      <c r="M112" s="138">
        <v>0</v>
      </c>
      <c r="N112" s="23"/>
      <c r="O112" s="35" t="s">
        <v>863</v>
      </c>
      <c r="P112" s="35" t="s">
        <v>864</v>
      </c>
      <c r="Q112" s="35" t="s">
        <v>865</v>
      </c>
      <c r="R112" s="196"/>
      <c r="S112" s="149"/>
      <c r="T112" s="145"/>
    </row>
    <row r="113" ht="15" spans="1:20">
      <c r="A113" s="145"/>
      <c r="B113" s="145"/>
      <c r="C113" s="23">
        <f t="shared" si="39"/>
        <v>12</v>
      </c>
      <c r="D113" s="23">
        <f t="shared" si="40"/>
        <v>14</v>
      </c>
      <c r="E113" s="146">
        <v>3</v>
      </c>
      <c r="F113" s="23" t="str">
        <f t="shared" si="41"/>
        <v>3'h0</v>
      </c>
      <c r="G113" s="138" t="s">
        <v>20</v>
      </c>
      <c r="H113" s="167" t="s">
        <v>1004</v>
      </c>
      <c r="I113" s="167" t="s">
        <v>1005</v>
      </c>
      <c r="J113" s="138">
        <v>0</v>
      </c>
      <c r="K113" s="23" t="str">
        <f t="shared" si="42"/>
        <v>0</v>
      </c>
      <c r="L113" s="176">
        <f t="shared" si="43"/>
        <v>0</v>
      </c>
      <c r="M113" s="138">
        <v>0</v>
      </c>
      <c r="N113" s="23"/>
      <c r="O113" s="35" t="s">
        <v>863</v>
      </c>
      <c r="P113" s="35" t="s">
        <v>864</v>
      </c>
      <c r="Q113" s="35" t="s">
        <v>865</v>
      </c>
      <c r="R113" s="196"/>
      <c r="S113" s="149"/>
      <c r="T113" s="145"/>
    </row>
    <row r="114" ht="15" spans="1:20">
      <c r="A114" s="145"/>
      <c r="B114" s="145"/>
      <c r="C114" s="23">
        <f t="shared" si="39"/>
        <v>11</v>
      </c>
      <c r="D114" s="23">
        <f t="shared" si="40"/>
        <v>11</v>
      </c>
      <c r="E114" s="146">
        <v>1</v>
      </c>
      <c r="F114" s="23" t="str">
        <f t="shared" si="41"/>
        <v>1'h0</v>
      </c>
      <c r="G114" s="138" t="s">
        <v>20</v>
      </c>
      <c r="H114" s="168" t="s">
        <v>18</v>
      </c>
      <c r="I114" s="158" t="s">
        <v>782</v>
      </c>
      <c r="J114" s="138">
        <v>0</v>
      </c>
      <c r="K114" s="23" t="str">
        <f t="shared" si="42"/>
        <v>0</v>
      </c>
      <c r="L114" s="176">
        <f t="shared" si="43"/>
        <v>0</v>
      </c>
      <c r="M114" s="138">
        <v>0</v>
      </c>
      <c r="N114" s="23"/>
      <c r="O114" s="35" t="s">
        <v>863</v>
      </c>
      <c r="P114" s="35" t="s">
        <v>864</v>
      </c>
      <c r="Q114" s="35" t="s">
        <v>865</v>
      </c>
      <c r="R114" s="196"/>
      <c r="S114" s="149"/>
      <c r="T114" s="145"/>
    </row>
    <row r="115" ht="15" spans="1:20">
      <c r="A115" s="145"/>
      <c r="B115" s="145"/>
      <c r="C115" s="23">
        <f t="shared" si="39"/>
        <v>8</v>
      </c>
      <c r="D115" s="23">
        <f t="shared" si="40"/>
        <v>10</v>
      </c>
      <c r="E115" s="146">
        <v>3</v>
      </c>
      <c r="F115" s="23" t="str">
        <f t="shared" si="41"/>
        <v>3'h0</v>
      </c>
      <c r="G115" s="138" t="s">
        <v>20</v>
      </c>
      <c r="H115" s="167" t="s">
        <v>1006</v>
      </c>
      <c r="I115" s="167" t="s">
        <v>1005</v>
      </c>
      <c r="J115" s="138">
        <v>0</v>
      </c>
      <c r="K115" s="23" t="str">
        <f t="shared" si="42"/>
        <v>0</v>
      </c>
      <c r="L115" s="176">
        <f t="shared" si="43"/>
        <v>0</v>
      </c>
      <c r="M115" s="138">
        <v>0</v>
      </c>
      <c r="N115" s="23"/>
      <c r="O115" s="35" t="s">
        <v>863</v>
      </c>
      <c r="P115" s="35" t="s">
        <v>864</v>
      </c>
      <c r="Q115" s="35" t="s">
        <v>865</v>
      </c>
      <c r="R115" s="196"/>
      <c r="S115" s="149"/>
      <c r="T115" s="145"/>
    </row>
    <row r="116" ht="15" spans="1:20">
      <c r="A116" s="145"/>
      <c r="B116" s="145"/>
      <c r="C116" s="23">
        <f t="shared" si="39"/>
        <v>7</v>
      </c>
      <c r="D116" s="23">
        <f t="shared" si="40"/>
        <v>7</v>
      </c>
      <c r="E116" s="146">
        <v>1</v>
      </c>
      <c r="F116" s="23" t="str">
        <f t="shared" si="41"/>
        <v>1'h0</v>
      </c>
      <c r="G116" s="138" t="s">
        <v>20</v>
      </c>
      <c r="H116" s="167" t="s">
        <v>1007</v>
      </c>
      <c r="I116" s="167" t="s">
        <v>1008</v>
      </c>
      <c r="J116" s="138">
        <v>0</v>
      </c>
      <c r="K116" s="23" t="str">
        <f t="shared" si="42"/>
        <v>0</v>
      </c>
      <c r="L116" s="176">
        <f t="shared" si="43"/>
        <v>0</v>
      </c>
      <c r="M116" s="138">
        <v>0</v>
      </c>
      <c r="N116" s="23"/>
      <c r="O116" s="35" t="s">
        <v>863</v>
      </c>
      <c r="P116" s="35" t="s">
        <v>864</v>
      </c>
      <c r="Q116" s="35" t="s">
        <v>865</v>
      </c>
      <c r="R116" s="196"/>
      <c r="S116" s="149"/>
      <c r="T116" s="145"/>
    </row>
    <row r="117" ht="15" spans="1:20">
      <c r="A117" s="145"/>
      <c r="B117" s="145"/>
      <c r="C117" s="23">
        <f t="shared" si="39"/>
        <v>6</v>
      </c>
      <c r="D117" s="23">
        <f t="shared" si="40"/>
        <v>6</v>
      </c>
      <c r="E117" s="146">
        <v>1</v>
      </c>
      <c r="F117" s="23" t="str">
        <f t="shared" si="41"/>
        <v>1'h0</v>
      </c>
      <c r="G117" s="138" t="s">
        <v>20</v>
      </c>
      <c r="H117" s="167" t="s">
        <v>1009</v>
      </c>
      <c r="I117" s="167" t="s">
        <v>1010</v>
      </c>
      <c r="J117" s="138">
        <v>0</v>
      </c>
      <c r="K117" s="23" t="str">
        <f t="shared" si="42"/>
        <v>0</v>
      </c>
      <c r="L117" s="176">
        <f t="shared" si="43"/>
        <v>0</v>
      </c>
      <c r="M117" s="138">
        <v>0</v>
      </c>
      <c r="N117" s="23"/>
      <c r="O117" s="35" t="s">
        <v>863</v>
      </c>
      <c r="P117" s="35" t="s">
        <v>864</v>
      </c>
      <c r="Q117" s="35" t="s">
        <v>865</v>
      </c>
      <c r="R117" s="196"/>
      <c r="S117" s="149"/>
      <c r="T117" s="145"/>
    </row>
    <row r="118" ht="15" spans="1:20">
      <c r="A118" s="145"/>
      <c r="B118" s="145"/>
      <c r="C118" s="23">
        <f t="shared" si="39"/>
        <v>5</v>
      </c>
      <c r="D118" s="23">
        <f t="shared" si="40"/>
        <v>5</v>
      </c>
      <c r="E118" s="146">
        <v>1</v>
      </c>
      <c r="F118" s="23" t="str">
        <f t="shared" si="41"/>
        <v>1'h0</v>
      </c>
      <c r="G118" s="138" t="s">
        <v>20</v>
      </c>
      <c r="H118" s="167" t="s">
        <v>1011</v>
      </c>
      <c r="I118" s="167" t="s">
        <v>1012</v>
      </c>
      <c r="J118" s="138">
        <v>0</v>
      </c>
      <c r="K118" s="23" t="str">
        <f t="shared" si="42"/>
        <v>0</v>
      </c>
      <c r="L118" s="176">
        <f t="shared" si="43"/>
        <v>0</v>
      </c>
      <c r="M118" s="138">
        <v>0</v>
      </c>
      <c r="N118" s="23"/>
      <c r="O118" s="35" t="s">
        <v>863</v>
      </c>
      <c r="P118" s="35" t="s">
        <v>864</v>
      </c>
      <c r="Q118" s="35" t="s">
        <v>865</v>
      </c>
      <c r="R118" s="196"/>
      <c r="S118" s="149"/>
      <c r="T118" s="145"/>
    </row>
    <row r="119" ht="15" spans="1:20">
      <c r="A119" s="145"/>
      <c r="B119" s="145"/>
      <c r="C119" s="23">
        <f t="shared" si="39"/>
        <v>4</v>
      </c>
      <c r="D119" s="23">
        <f t="shared" si="40"/>
        <v>4</v>
      </c>
      <c r="E119" s="146">
        <v>1</v>
      </c>
      <c r="F119" s="23" t="str">
        <f t="shared" si="41"/>
        <v>1'h0</v>
      </c>
      <c r="G119" s="138" t="s">
        <v>20</v>
      </c>
      <c r="H119" s="167" t="s">
        <v>1013</v>
      </c>
      <c r="I119" s="167" t="s">
        <v>1014</v>
      </c>
      <c r="J119" s="138">
        <v>0</v>
      </c>
      <c r="K119" s="23" t="str">
        <f t="shared" si="42"/>
        <v>0</v>
      </c>
      <c r="L119" s="176">
        <f t="shared" si="43"/>
        <v>0</v>
      </c>
      <c r="M119" s="138">
        <v>0</v>
      </c>
      <c r="N119" s="23"/>
      <c r="O119" s="35" t="s">
        <v>863</v>
      </c>
      <c r="P119" s="35" t="s">
        <v>864</v>
      </c>
      <c r="Q119" s="35" t="s">
        <v>865</v>
      </c>
      <c r="R119" s="196"/>
      <c r="S119" s="149"/>
      <c r="T119" s="145"/>
    </row>
    <row r="120" ht="15" spans="1:20">
      <c r="A120" s="145"/>
      <c r="B120" s="145"/>
      <c r="C120" s="23">
        <f t="shared" si="39"/>
        <v>3</v>
      </c>
      <c r="D120" s="23">
        <f t="shared" si="40"/>
        <v>3</v>
      </c>
      <c r="E120" s="146">
        <v>1</v>
      </c>
      <c r="F120" s="23" t="str">
        <f t="shared" si="41"/>
        <v>1'h0</v>
      </c>
      <c r="G120" s="138" t="s">
        <v>20</v>
      </c>
      <c r="H120" s="167" t="s">
        <v>1015</v>
      </c>
      <c r="I120" s="167" t="s">
        <v>1008</v>
      </c>
      <c r="J120" s="138">
        <v>0</v>
      </c>
      <c r="K120" s="23" t="str">
        <f t="shared" si="42"/>
        <v>0</v>
      </c>
      <c r="L120" s="176">
        <f t="shared" si="43"/>
        <v>0</v>
      </c>
      <c r="M120" s="138">
        <v>0</v>
      </c>
      <c r="N120" s="23"/>
      <c r="O120" s="35" t="s">
        <v>863</v>
      </c>
      <c r="P120" s="35" t="s">
        <v>864</v>
      </c>
      <c r="Q120" s="35" t="s">
        <v>865</v>
      </c>
      <c r="R120" s="196"/>
      <c r="S120" s="149"/>
      <c r="T120" s="145"/>
    </row>
    <row r="121" ht="15" spans="1:20">
      <c r="A121" s="145"/>
      <c r="B121" s="145"/>
      <c r="C121" s="23">
        <f t="shared" si="39"/>
        <v>2</v>
      </c>
      <c r="D121" s="23">
        <f t="shared" si="40"/>
        <v>2</v>
      </c>
      <c r="E121" s="146">
        <v>1</v>
      </c>
      <c r="F121" s="23" t="str">
        <f t="shared" si="41"/>
        <v>1'h0</v>
      </c>
      <c r="G121" s="138" t="s">
        <v>20</v>
      </c>
      <c r="H121" s="167" t="s">
        <v>1016</v>
      </c>
      <c r="I121" s="167" t="s">
        <v>1010</v>
      </c>
      <c r="J121" s="138">
        <v>0</v>
      </c>
      <c r="K121" s="23" t="str">
        <f t="shared" si="42"/>
        <v>0</v>
      </c>
      <c r="L121" s="176">
        <f t="shared" si="43"/>
        <v>0</v>
      </c>
      <c r="M121" s="138">
        <v>0</v>
      </c>
      <c r="N121" s="23"/>
      <c r="O121" s="35" t="s">
        <v>863</v>
      </c>
      <c r="P121" s="35" t="s">
        <v>864</v>
      </c>
      <c r="Q121" s="35" t="s">
        <v>865</v>
      </c>
      <c r="R121" s="196"/>
      <c r="S121" s="149"/>
      <c r="T121" s="145"/>
    </row>
    <row r="122" ht="15" spans="1:20">
      <c r="A122" s="145"/>
      <c r="B122" s="145"/>
      <c r="C122" s="23">
        <f t="shared" si="39"/>
        <v>1</v>
      </c>
      <c r="D122" s="23">
        <f t="shared" si="40"/>
        <v>1</v>
      </c>
      <c r="E122" s="146">
        <v>1</v>
      </c>
      <c r="F122" s="23" t="str">
        <f t="shared" si="41"/>
        <v>1'h0</v>
      </c>
      <c r="G122" s="138" t="s">
        <v>20</v>
      </c>
      <c r="H122" s="167" t="s">
        <v>1017</v>
      </c>
      <c r="I122" s="167" t="s">
        <v>1012</v>
      </c>
      <c r="J122" s="138">
        <v>0</v>
      </c>
      <c r="K122" s="23" t="str">
        <f t="shared" si="42"/>
        <v>0</v>
      </c>
      <c r="L122" s="176">
        <f t="shared" si="43"/>
        <v>0</v>
      </c>
      <c r="M122" s="138">
        <v>0</v>
      </c>
      <c r="N122" s="23"/>
      <c r="O122" s="35" t="s">
        <v>863</v>
      </c>
      <c r="P122" s="35" t="s">
        <v>864</v>
      </c>
      <c r="Q122" s="35" t="s">
        <v>865</v>
      </c>
      <c r="R122" s="196"/>
      <c r="S122" s="149"/>
      <c r="T122" s="145"/>
    </row>
    <row r="123" ht="15" spans="1:20">
      <c r="A123" s="145"/>
      <c r="B123" s="145"/>
      <c r="C123" s="23">
        <f>E104-32</f>
        <v>0</v>
      </c>
      <c r="D123" s="23">
        <f t="shared" si="40"/>
        <v>0</v>
      </c>
      <c r="E123" s="146">
        <v>1</v>
      </c>
      <c r="F123" s="23" t="str">
        <f t="shared" si="41"/>
        <v>1'h0</v>
      </c>
      <c r="G123" s="138" t="s">
        <v>20</v>
      </c>
      <c r="H123" s="167" t="s">
        <v>1018</v>
      </c>
      <c r="I123" s="167" t="s">
        <v>1014</v>
      </c>
      <c r="J123" s="138">
        <v>0</v>
      </c>
      <c r="K123" s="23" t="str">
        <f t="shared" si="42"/>
        <v>0</v>
      </c>
      <c r="L123" s="176">
        <f t="shared" si="43"/>
        <v>0</v>
      </c>
      <c r="M123" s="138">
        <v>0</v>
      </c>
      <c r="N123" s="23"/>
      <c r="O123" s="35" t="s">
        <v>863</v>
      </c>
      <c r="P123" s="35" t="s">
        <v>864</v>
      </c>
      <c r="Q123" s="35" t="s">
        <v>865</v>
      </c>
      <c r="R123" s="196"/>
      <c r="S123" s="149"/>
      <c r="T123" s="145"/>
    </row>
    <row r="124" ht="15" spans="1:20">
      <c r="A124" s="44" t="s">
        <v>44</v>
      </c>
      <c r="B124" s="44" t="s">
        <v>74</v>
      </c>
      <c r="C124" s="143"/>
      <c r="D124" s="143"/>
      <c r="E124" s="143">
        <f>SUM(E125:E128)</f>
        <v>32</v>
      </c>
      <c r="F124" s="10" t="str">
        <f>CONCATENATE("32'h",K124)</f>
        <v>32'h00000000</v>
      </c>
      <c r="G124" s="10"/>
      <c r="H124" s="166" t="s">
        <v>1019</v>
      </c>
      <c r="I124" s="166"/>
      <c r="J124" s="166"/>
      <c r="K124" s="143" t="str">
        <f>UPPER(DEC2HEX(L124,8))</f>
        <v>00000000</v>
      </c>
      <c r="L124" s="175">
        <f>SUM(L125:L128)</f>
        <v>0</v>
      </c>
      <c r="M124" s="166"/>
      <c r="N124" s="143"/>
      <c r="O124" s="143"/>
      <c r="P124" s="143"/>
      <c r="Q124" s="143"/>
      <c r="R124" s="196"/>
      <c r="S124" s="148"/>
      <c r="T124" s="148"/>
    </row>
    <row r="125" ht="15" spans="1:20">
      <c r="A125" s="145"/>
      <c r="B125" s="145"/>
      <c r="C125" s="23">
        <f>D126+1</f>
        <v>24</v>
      </c>
      <c r="D125" s="23">
        <f>C125+E125-1</f>
        <v>31</v>
      </c>
      <c r="E125" s="146">
        <v>8</v>
      </c>
      <c r="F125" s="23" t="str">
        <f>CONCATENATE(E125,"'h",K125)</f>
        <v>8'h0</v>
      </c>
      <c r="G125" s="138" t="s">
        <v>788</v>
      </c>
      <c r="H125" s="167" t="s">
        <v>1020</v>
      </c>
      <c r="I125" s="167" t="s">
        <v>1021</v>
      </c>
      <c r="J125" s="138">
        <v>0</v>
      </c>
      <c r="K125" s="23" t="str">
        <f>UPPER(DEC2HEX((J125)))</f>
        <v>0</v>
      </c>
      <c r="L125" s="176">
        <f>J125*(2^C125)</f>
        <v>0</v>
      </c>
      <c r="M125" s="138">
        <v>0</v>
      </c>
      <c r="N125" s="23"/>
      <c r="O125" s="35" t="s">
        <v>863</v>
      </c>
      <c r="P125" s="35" t="s">
        <v>864</v>
      </c>
      <c r="Q125" s="35" t="s">
        <v>865</v>
      </c>
      <c r="R125" s="196"/>
      <c r="S125" s="149"/>
      <c r="T125" s="145"/>
    </row>
    <row r="126" ht="15" spans="1:20">
      <c r="A126" s="145"/>
      <c r="B126" s="145"/>
      <c r="C126" s="23">
        <f>D127+1</f>
        <v>16</v>
      </c>
      <c r="D126" s="23">
        <f>C126+E126-1</f>
        <v>23</v>
      </c>
      <c r="E126" s="146">
        <v>8</v>
      </c>
      <c r="F126" s="23" t="str">
        <f>CONCATENATE(E126,"'h",K126)</f>
        <v>8'h0</v>
      </c>
      <c r="G126" s="138" t="s">
        <v>788</v>
      </c>
      <c r="H126" s="167" t="s">
        <v>1022</v>
      </c>
      <c r="I126" s="167" t="s">
        <v>1021</v>
      </c>
      <c r="J126" s="138">
        <v>0</v>
      </c>
      <c r="K126" s="23" t="str">
        <f>UPPER(DEC2HEX((J126)))</f>
        <v>0</v>
      </c>
      <c r="L126" s="176">
        <f>J126*(2^C126)</f>
        <v>0</v>
      </c>
      <c r="M126" s="138">
        <v>0</v>
      </c>
      <c r="N126" s="23"/>
      <c r="O126" s="35" t="s">
        <v>863</v>
      </c>
      <c r="P126" s="35" t="s">
        <v>864</v>
      </c>
      <c r="Q126" s="35" t="s">
        <v>865</v>
      </c>
      <c r="R126" s="196"/>
      <c r="S126" s="149"/>
      <c r="T126" s="145"/>
    </row>
    <row r="127" ht="15" spans="1:20">
      <c r="A127" s="145"/>
      <c r="B127" s="145"/>
      <c r="C127" s="23">
        <f>D128+1</f>
        <v>8</v>
      </c>
      <c r="D127" s="23">
        <f>C127+E127-1</f>
        <v>15</v>
      </c>
      <c r="E127" s="146">
        <v>8</v>
      </c>
      <c r="F127" s="23" t="str">
        <f>CONCATENATE(E127,"'h",K127)</f>
        <v>8'h0</v>
      </c>
      <c r="G127" s="138" t="s">
        <v>788</v>
      </c>
      <c r="H127" s="167" t="s">
        <v>1023</v>
      </c>
      <c r="I127" s="167" t="s">
        <v>1021</v>
      </c>
      <c r="J127" s="138">
        <v>0</v>
      </c>
      <c r="K127" s="23" t="str">
        <f>UPPER(DEC2HEX((J127)))</f>
        <v>0</v>
      </c>
      <c r="L127" s="176">
        <f>J127*(2^C127)</f>
        <v>0</v>
      </c>
      <c r="M127" s="138">
        <v>0</v>
      </c>
      <c r="N127" s="23"/>
      <c r="O127" s="35" t="s">
        <v>863</v>
      </c>
      <c r="P127" s="35" t="s">
        <v>864</v>
      </c>
      <c r="Q127" s="35" t="s">
        <v>865</v>
      </c>
      <c r="R127" s="196"/>
      <c r="S127" s="149"/>
      <c r="T127" s="145"/>
    </row>
    <row r="128" ht="15" spans="1:20">
      <c r="A128" s="145"/>
      <c r="B128" s="145"/>
      <c r="C128" s="23">
        <f>E124-32</f>
        <v>0</v>
      </c>
      <c r="D128" s="23">
        <f>C128+E128-1</f>
        <v>7</v>
      </c>
      <c r="E128" s="146">
        <v>8</v>
      </c>
      <c r="F128" s="23" t="str">
        <f>CONCATENATE(E128,"'h",K128)</f>
        <v>8'h0</v>
      </c>
      <c r="G128" s="138" t="s">
        <v>788</v>
      </c>
      <c r="H128" s="167" t="s">
        <v>1024</v>
      </c>
      <c r="I128" s="167" t="s">
        <v>1021</v>
      </c>
      <c r="J128" s="138">
        <v>0</v>
      </c>
      <c r="K128" s="23" t="str">
        <f>UPPER(DEC2HEX((J128)))</f>
        <v>0</v>
      </c>
      <c r="L128" s="176">
        <f>J128*(2^C128)</f>
        <v>0</v>
      </c>
      <c r="M128" s="138">
        <v>0</v>
      </c>
      <c r="N128" s="23"/>
      <c r="O128" s="35" t="s">
        <v>863</v>
      </c>
      <c r="P128" s="35" t="s">
        <v>864</v>
      </c>
      <c r="Q128" s="35" t="s">
        <v>865</v>
      </c>
      <c r="R128" s="196"/>
      <c r="S128" s="149"/>
      <c r="T128" s="145"/>
    </row>
    <row r="129" ht="15" spans="1:20">
      <c r="A129" s="44" t="s">
        <v>44</v>
      </c>
      <c r="B129" s="44" t="s">
        <v>80</v>
      </c>
      <c r="C129" s="143"/>
      <c r="D129" s="143"/>
      <c r="E129" s="143">
        <f>SUM(E130:E142)</f>
        <v>32</v>
      </c>
      <c r="F129" s="10" t="str">
        <f>CONCATENATE("32'h",K129)</f>
        <v>32'h00000010</v>
      </c>
      <c r="G129" s="10"/>
      <c r="H129" s="166" t="s">
        <v>1025</v>
      </c>
      <c r="I129" s="166"/>
      <c r="J129" s="166"/>
      <c r="K129" s="143" t="str">
        <f>UPPER(DEC2HEX(L129,8))</f>
        <v>00000010</v>
      </c>
      <c r="L129" s="175">
        <f>SUM(L130:L142)</f>
        <v>16</v>
      </c>
      <c r="M129" s="166"/>
      <c r="N129" s="143"/>
      <c r="O129" s="143"/>
      <c r="P129" s="143"/>
      <c r="Q129" s="143"/>
      <c r="R129" s="149" t="s">
        <v>1026</v>
      </c>
      <c r="S129" s="148"/>
      <c r="T129" s="148"/>
    </row>
    <row r="130" ht="15" spans="1:20">
      <c r="A130" s="145"/>
      <c r="B130" s="145"/>
      <c r="C130" s="23">
        <f t="shared" ref="C130:C141" si="44">D131+1</f>
        <v>31</v>
      </c>
      <c r="D130" s="23">
        <f t="shared" ref="D130:D142" si="45">C130+E130-1</f>
        <v>31</v>
      </c>
      <c r="E130" s="146">
        <v>1</v>
      </c>
      <c r="F130" s="23" t="str">
        <f t="shared" ref="F130:F142" si="46">CONCATENATE(E130,"'h",K130)</f>
        <v>1'h0</v>
      </c>
      <c r="G130" s="138" t="s">
        <v>20</v>
      </c>
      <c r="H130" s="167" t="s">
        <v>1027</v>
      </c>
      <c r="I130" s="167" t="s">
        <v>642</v>
      </c>
      <c r="J130" s="138">
        <v>0</v>
      </c>
      <c r="K130" s="23" t="str">
        <f t="shared" ref="K130:K142" si="47">UPPER(DEC2HEX((J130)))</f>
        <v>0</v>
      </c>
      <c r="L130" s="176">
        <f t="shared" ref="L130:L142" si="48">J130*(2^C130)</f>
        <v>0</v>
      </c>
      <c r="M130" s="138">
        <v>0</v>
      </c>
      <c r="N130" s="23"/>
      <c r="O130" s="35" t="s">
        <v>863</v>
      </c>
      <c r="P130" s="35" t="s">
        <v>864</v>
      </c>
      <c r="Q130" s="35" t="s">
        <v>865</v>
      </c>
      <c r="R130" s="149"/>
      <c r="S130" s="149"/>
      <c r="T130" s="145"/>
    </row>
    <row r="131" ht="15" spans="1:20">
      <c r="A131" s="145"/>
      <c r="B131" s="145"/>
      <c r="C131" s="23">
        <f t="shared" si="44"/>
        <v>30</v>
      </c>
      <c r="D131" s="23">
        <f t="shared" si="45"/>
        <v>30</v>
      </c>
      <c r="E131" s="146">
        <v>1</v>
      </c>
      <c r="F131" s="23" t="str">
        <f t="shared" si="46"/>
        <v>1'h0</v>
      </c>
      <c r="G131" s="138" t="s">
        <v>20</v>
      </c>
      <c r="H131" s="167" t="s">
        <v>1028</v>
      </c>
      <c r="I131" s="167" t="s">
        <v>642</v>
      </c>
      <c r="J131" s="138">
        <v>0</v>
      </c>
      <c r="K131" s="23" t="str">
        <f t="shared" si="47"/>
        <v>0</v>
      </c>
      <c r="L131" s="176">
        <f t="shared" si="48"/>
        <v>0</v>
      </c>
      <c r="M131" s="138">
        <v>0</v>
      </c>
      <c r="N131" s="23"/>
      <c r="O131" s="35" t="s">
        <v>863</v>
      </c>
      <c r="P131" s="35" t="s">
        <v>864</v>
      </c>
      <c r="Q131" s="35" t="s">
        <v>865</v>
      </c>
      <c r="R131" s="149"/>
      <c r="S131" s="149"/>
      <c r="T131" s="145"/>
    </row>
    <row r="132" ht="15" spans="1:20">
      <c r="A132" s="145"/>
      <c r="B132" s="145"/>
      <c r="C132" s="23">
        <f t="shared" si="44"/>
        <v>29</v>
      </c>
      <c r="D132" s="23">
        <f t="shared" si="45"/>
        <v>29</v>
      </c>
      <c r="E132" s="146">
        <v>1</v>
      </c>
      <c r="F132" s="23" t="str">
        <f t="shared" si="46"/>
        <v>1'h0</v>
      </c>
      <c r="G132" s="138" t="s">
        <v>20</v>
      </c>
      <c r="H132" s="167" t="s">
        <v>1029</v>
      </c>
      <c r="I132" s="167" t="s">
        <v>1030</v>
      </c>
      <c r="J132" s="138">
        <v>0</v>
      </c>
      <c r="K132" s="23" t="str">
        <f t="shared" si="47"/>
        <v>0</v>
      </c>
      <c r="L132" s="176">
        <f t="shared" si="48"/>
        <v>0</v>
      </c>
      <c r="M132" s="138">
        <v>0</v>
      </c>
      <c r="N132" s="23"/>
      <c r="O132" s="35" t="s">
        <v>863</v>
      </c>
      <c r="P132" s="35" t="s">
        <v>864</v>
      </c>
      <c r="Q132" s="35" t="s">
        <v>865</v>
      </c>
      <c r="R132" s="149"/>
      <c r="S132" s="149"/>
      <c r="T132" s="145"/>
    </row>
    <row r="133" ht="15" spans="1:20">
      <c r="A133" s="145"/>
      <c r="B133" s="145"/>
      <c r="C133" s="23">
        <f t="shared" si="44"/>
        <v>28</v>
      </c>
      <c r="D133" s="23">
        <f t="shared" si="45"/>
        <v>28</v>
      </c>
      <c r="E133" s="146">
        <v>1</v>
      </c>
      <c r="F133" s="23" t="str">
        <f t="shared" si="46"/>
        <v>1'h0</v>
      </c>
      <c r="G133" s="138" t="s">
        <v>20</v>
      </c>
      <c r="H133" s="167" t="s">
        <v>1031</v>
      </c>
      <c r="I133" s="167" t="s">
        <v>1030</v>
      </c>
      <c r="J133" s="138">
        <v>0</v>
      </c>
      <c r="K133" s="23" t="str">
        <f t="shared" si="47"/>
        <v>0</v>
      </c>
      <c r="L133" s="176">
        <f t="shared" si="48"/>
        <v>0</v>
      </c>
      <c r="M133" s="138">
        <v>0</v>
      </c>
      <c r="N133" s="23"/>
      <c r="O133" s="35" t="s">
        <v>863</v>
      </c>
      <c r="P133" s="35" t="s">
        <v>864</v>
      </c>
      <c r="Q133" s="35" t="s">
        <v>865</v>
      </c>
      <c r="R133" s="149"/>
      <c r="S133" s="149"/>
      <c r="T133" s="145"/>
    </row>
    <row r="134" ht="15" spans="1:20">
      <c r="A134" s="145"/>
      <c r="B134" s="145"/>
      <c r="C134" s="23">
        <f t="shared" si="44"/>
        <v>27</v>
      </c>
      <c r="D134" s="23">
        <f t="shared" si="45"/>
        <v>27</v>
      </c>
      <c r="E134" s="146">
        <v>1</v>
      </c>
      <c r="F134" s="23" t="str">
        <f t="shared" si="46"/>
        <v>1'h0</v>
      </c>
      <c r="G134" s="138" t="s">
        <v>20</v>
      </c>
      <c r="H134" s="167" t="s">
        <v>1032</v>
      </c>
      <c r="I134" s="167" t="s">
        <v>642</v>
      </c>
      <c r="J134" s="138">
        <v>0</v>
      </c>
      <c r="K134" s="23" t="str">
        <f t="shared" si="47"/>
        <v>0</v>
      </c>
      <c r="L134" s="176">
        <f t="shared" si="48"/>
        <v>0</v>
      </c>
      <c r="M134" s="138">
        <v>0</v>
      </c>
      <c r="N134" s="23"/>
      <c r="O134" s="35" t="s">
        <v>863</v>
      </c>
      <c r="P134" s="35" t="s">
        <v>864</v>
      </c>
      <c r="Q134" s="35" t="s">
        <v>865</v>
      </c>
      <c r="R134" s="149"/>
      <c r="S134" s="149"/>
      <c r="T134" s="145"/>
    </row>
    <row r="135" ht="15" spans="1:20">
      <c r="A135" s="145"/>
      <c r="B135" s="145"/>
      <c r="C135" s="23">
        <f t="shared" si="44"/>
        <v>26</v>
      </c>
      <c r="D135" s="23">
        <f t="shared" si="45"/>
        <v>26</v>
      </c>
      <c r="E135" s="146">
        <v>1</v>
      </c>
      <c r="F135" s="23" t="str">
        <f t="shared" si="46"/>
        <v>1'h0</v>
      </c>
      <c r="G135" s="138" t="s">
        <v>20</v>
      </c>
      <c r="H135" s="167" t="s">
        <v>1033</v>
      </c>
      <c r="I135" s="167" t="s">
        <v>642</v>
      </c>
      <c r="J135" s="138">
        <v>0</v>
      </c>
      <c r="K135" s="23" t="str">
        <f t="shared" si="47"/>
        <v>0</v>
      </c>
      <c r="L135" s="176">
        <f t="shared" si="48"/>
        <v>0</v>
      </c>
      <c r="M135" s="138">
        <v>0</v>
      </c>
      <c r="N135" s="23"/>
      <c r="O135" s="35" t="s">
        <v>863</v>
      </c>
      <c r="P135" s="35" t="s">
        <v>864</v>
      </c>
      <c r="Q135" s="35" t="s">
        <v>865</v>
      </c>
      <c r="R135" s="149"/>
      <c r="S135" s="149"/>
      <c r="T135" s="145"/>
    </row>
    <row r="136" ht="15" spans="1:20">
      <c r="A136" s="145"/>
      <c r="B136" s="145"/>
      <c r="C136" s="23">
        <f t="shared" si="44"/>
        <v>25</v>
      </c>
      <c r="D136" s="23">
        <f t="shared" si="45"/>
        <v>25</v>
      </c>
      <c r="E136" s="146">
        <v>1</v>
      </c>
      <c r="F136" s="23" t="str">
        <f t="shared" si="46"/>
        <v>1'h0</v>
      </c>
      <c r="G136" s="138" t="s">
        <v>20</v>
      </c>
      <c r="H136" s="167" t="s">
        <v>1034</v>
      </c>
      <c r="I136" s="167" t="s">
        <v>1030</v>
      </c>
      <c r="J136" s="138">
        <v>0</v>
      </c>
      <c r="K136" s="23" t="str">
        <f t="shared" si="47"/>
        <v>0</v>
      </c>
      <c r="L136" s="176">
        <f t="shared" si="48"/>
        <v>0</v>
      </c>
      <c r="M136" s="138">
        <v>0</v>
      </c>
      <c r="N136" s="23"/>
      <c r="O136" s="35" t="s">
        <v>863</v>
      </c>
      <c r="P136" s="35" t="s">
        <v>864</v>
      </c>
      <c r="Q136" s="35" t="s">
        <v>865</v>
      </c>
      <c r="R136" s="149"/>
      <c r="S136" s="149"/>
      <c r="T136" s="145"/>
    </row>
    <row r="137" ht="15" spans="1:20">
      <c r="A137" s="145"/>
      <c r="B137" s="145"/>
      <c r="C137" s="23">
        <f t="shared" si="44"/>
        <v>24</v>
      </c>
      <c r="D137" s="23">
        <f t="shared" si="45"/>
        <v>24</v>
      </c>
      <c r="E137" s="146">
        <v>1</v>
      </c>
      <c r="F137" s="23" t="str">
        <f t="shared" si="46"/>
        <v>1'h0</v>
      </c>
      <c r="G137" s="138" t="s">
        <v>20</v>
      </c>
      <c r="H137" s="167" t="s">
        <v>1035</v>
      </c>
      <c r="I137" s="167" t="s">
        <v>1030</v>
      </c>
      <c r="J137" s="138">
        <v>0</v>
      </c>
      <c r="K137" s="23" t="str">
        <f t="shared" si="47"/>
        <v>0</v>
      </c>
      <c r="L137" s="176">
        <f t="shared" si="48"/>
        <v>0</v>
      </c>
      <c r="M137" s="138">
        <v>0</v>
      </c>
      <c r="N137" s="23"/>
      <c r="O137" s="35" t="s">
        <v>863</v>
      </c>
      <c r="P137" s="35" t="s">
        <v>864</v>
      </c>
      <c r="Q137" s="35" t="s">
        <v>865</v>
      </c>
      <c r="R137" s="149"/>
      <c r="S137" s="149"/>
      <c r="T137" s="145"/>
    </row>
    <row r="138" ht="15" spans="1:20">
      <c r="A138" s="145"/>
      <c r="B138" s="145"/>
      <c r="C138" s="23">
        <f t="shared" si="44"/>
        <v>23</v>
      </c>
      <c r="D138" s="23">
        <f t="shared" si="45"/>
        <v>23</v>
      </c>
      <c r="E138" s="146">
        <v>1</v>
      </c>
      <c r="F138" s="23" t="str">
        <f t="shared" si="46"/>
        <v>1'h0</v>
      </c>
      <c r="G138" s="138" t="s">
        <v>20</v>
      </c>
      <c r="H138" s="168" t="s">
        <v>18</v>
      </c>
      <c r="I138" s="158" t="s">
        <v>782</v>
      </c>
      <c r="J138" s="138">
        <v>0</v>
      </c>
      <c r="K138" s="23" t="str">
        <f t="shared" si="47"/>
        <v>0</v>
      </c>
      <c r="L138" s="176">
        <f t="shared" si="48"/>
        <v>0</v>
      </c>
      <c r="M138" s="138">
        <v>0</v>
      </c>
      <c r="N138" s="23"/>
      <c r="O138" s="35" t="s">
        <v>863</v>
      </c>
      <c r="P138" s="35" t="s">
        <v>864</v>
      </c>
      <c r="Q138" s="35" t="s">
        <v>865</v>
      </c>
      <c r="R138" s="149"/>
      <c r="S138" s="149"/>
      <c r="T138" s="145"/>
    </row>
    <row r="139" ht="15" spans="1:20">
      <c r="A139" s="145"/>
      <c r="B139" s="145"/>
      <c r="C139" s="23">
        <f t="shared" si="44"/>
        <v>16</v>
      </c>
      <c r="D139" s="23">
        <f t="shared" si="45"/>
        <v>22</v>
      </c>
      <c r="E139" s="146">
        <v>7</v>
      </c>
      <c r="F139" s="23" t="str">
        <f t="shared" si="46"/>
        <v>7'h0</v>
      </c>
      <c r="G139" s="138" t="s">
        <v>20</v>
      </c>
      <c r="H139" s="167" t="s">
        <v>1036</v>
      </c>
      <c r="I139" s="167" t="s">
        <v>1037</v>
      </c>
      <c r="J139" s="138">
        <v>0</v>
      </c>
      <c r="K139" s="23" t="str">
        <f t="shared" si="47"/>
        <v>0</v>
      </c>
      <c r="L139" s="176">
        <f t="shared" si="48"/>
        <v>0</v>
      </c>
      <c r="M139" s="138">
        <v>0</v>
      </c>
      <c r="N139" s="23"/>
      <c r="O139" s="35" t="s">
        <v>863</v>
      </c>
      <c r="P139" s="35" t="s">
        <v>864</v>
      </c>
      <c r="Q139" s="35" t="s">
        <v>865</v>
      </c>
      <c r="R139" s="149"/>
      <c r="S139" s="149"/>
      <c r="T139" s="145"/>
    </row>
    <row r="140" ht="15" spans="1:20">
      <c r="A140" s="145"/>
      <c r="B140" s="145"/>
      <c r="C140" s="23">
        <f t="shared" si="44"/>
        <v>15</v>
      </c>
      <c r="D140" s="23">
        <f t="shared" si="45"/>
        <v>15</v>
      </c>
      <c r="E140" s="146">
        <v>1</v>
      </c>
      <c r="F140" s="23" t="str">
        <f t="shared" si="46"/>
        <v>1'h0</v>
      </c>
      <c r="G140" s="138" t="s">
        <v>20</v>
      </c>
      <c r="H140" s="168" t="s">
        <v>18</v>
      </c>
      <c r="I140" s="158" t="s">
        <v>782</v>
      </c>
      <c r="J140" s="138">
        <v>0</v>
      </c>
      <c r="K140" s="23" t="str">
        <f t="shared" si="47"/>
        <v>0</v>
      </c>
      <c r="L140" s="176">
        <f t="shared" si="48"/>
        <v>0</v>
      </c>
      <c r="M140" s="138">
        <v>0</v>
      </c>
      <c r="N140" s="23"/>
      <c r="O140" s="35" t="s">
        <v>863</v>
      </c>
      <c r="P140" s="35" t="s">
        <v>864</v>
      </c>
      <c r="Q140" s="35" t="s">
        <v>865</v>
      </c>
      <c r="R140" s="149"/>
      <c r="S140" s="149"/>
      <c r="T140" s="145"/>
    </row>
    <row r="141" ht="15" spans="1:20">
      <c r="A141" s="145"/>
      <c r="B141" s="145"/>
      <c r="C141" s="23">
        <f t="shared" si="44"/>
        <v>8</v>
      </c>
      <c r="D141" s="23">
        <f t="shared" si="45"/>
        <v>14</v>
      </c>
      <c r="E141" s="146">
        <v>7</v>
      </c>
      <c r="F141" s="23" t="str">
        <f t="shared" si="46"/>
        <v>7'h0</v>
      </c>
      <c r="G141" s="138" t="s">
        <v>20</v>
      </c>
      <c r="H141" s="167" t="s">
        <v>1038</v>
      </c>
      <c r="I141" s="167" t="s">
        <v>1039</v>
      </c>
      <c r="J141" s="138">
        <v>0</v>
      </c>
      <c r="K141" s="23" t="str">
        <f t="shared" si="47"/>
        <v>0</v>
      </c>
      <c r="L141" s="176">
        <f t="shared" si="48"/>
        <v>0</v>
      </c>
      <c r="M141" s="138">
        <v>0</v>
      </c>
      <c r="N141" s="23"/>
      <c r="O141" s="35" t="s">
        <v>863</v>
      </c>
      <c r="P141" s="35" t="s">
        <v>864</v>
      </c>
      <c r="Q141" s="35" t="s">
        <v>865</v>
      </c>
      <c r="R141" s="149"/>
      <c r="S141" s="149"/>
      <c r="T141" s="145"/>
    </row>
    <row r="142" ht="15" spans="1:20">
      <c r="A142" s="145"/>
      <c r="B142" s="145"/>
      <c r="C142" s="23">
        <f>E129-32</f>
        <v>0</v>
      </c>
      <c r="D142" s="23">
        <f t="shared" si="45"/>
        <v>7</v>
      </c>
      <c r="E142" s="146">
        <v>8</v>
      </c>
      <c r="F142" s="23" t="str">
        <f t="shared" si="46"/>
        <v>8'h10</v>
      </c>
      <c r="G142" s="138" t="s">
        <v>20</v>
      </c>
      <c r="H142" s="167" t="s">
        <v>1040</v>
      </c>
      <c r="I142" s="167" t="s">
        <v>1041</v>
      </c>
      <c r="J142" s="138">
        <v>16</v>
      </c>
      <c r="K142" s="23" t="str">
        <f t="shared" si="47"/>
        <v>10</v>
      </c>
      <c r="L142" s="176">
        <f t="shared" si="48"/>
        <v>16</v>
      </c>
      <c r="M142" s="138">
        <v>16</v>
      </c>
      <c r="N142" s="23"/>
      <c r="O142" s="35" t="s">
        <v>863</v>
      </c>
      <c r="P142" s="35" t="s">
        <v>864</v>
      </c>
      <c r="Q142" s="35" t="s">
        <v>865</v>
      </c>
      <c r="R142" s="149"/>
      <c r="S142" s="149"/>
      <c r="T142" s="145"/>
    </row>
    <row r="143" ht="15" spans="1:20">
      <c r="A143" s="44" t="s">
        <v>44</v>
      </c>
      <c r="B143" s="44" t="s">
        <v>86</v>
      </c>
      <c r="C143" s="143"/>
      <c r="D143" s="143"/>
      <c r="E143" s="143">
        <f>SUM(E144:E151)</f>
        <v>32</v>
      </c>
      <c r="F143" s="10" t="str">
        <f>CONCATENATE("32'h",K143)</f>
        <v>32'h00000000</v>
      </c>
      <c r="G143" s="10"/>
      <c r="H143" s="166" t="s">
        <v>1042</v>
      </c>
      <c r="I143" s="166"/>
      <c r="J143" s="166"/>
      <c r="K143" s="143" t="str">
        <f>UPPER(DEC2HEX(L143,8))</f>
        <v>00000000</v>
      </c>
      <c r="L143" s="175">
        <f>SUM(L145:L151)</f>
        <v>0</v>
      </c>
      <c r="M143" s="166"/>
      <c r="N143" s="143"/>
      <c r="O143" s="143"/>
      <c r="P143" s="143"/>
      <c r="Q143" s="143"/>
      <c r="R143" s="149"/>
      <c r="S143" s="148"/>
      <c r="T143" s="148"/>
    </row>
    <row r="144" s="2" customFormat="1" ht="15" spans="1:20">
      <c r="A144" s="170"/>
      <c r="B144" s="170"/>
      <c r="C144" s="23">
        <f t="shared" ref="C144:C150" si="49">D145+1</f>
        <v>31</v>
      </c>
      <c r="D144" s="23">
        <f t="shared" ref="D144:D151" si="50">C144+E144-1</f>
        <v>31</v>
      </c>
      <c r="E144" s="154">
        <v>1</v>
      </c>
      <c r="F144" s="23" t="str">
        <f t="shared" ref="F144:F151" si="51">CONCATENATE(E144,"'h",K144)</f>
        <v>1'h0</v>
      </c>
      <c r="G144" s="168" t="s">
        <v>17</v>
      </c>
      <c r="H144" s="168" t="s">
        <v>18</v>
      </c>
      <c r="I144" s="158" t="s">
        <v>782</v>
      </c>
      <c r="J144" s="138">
        <v>0</v>
      </c>
      <c r="K144" s="23" t="str">
        <f t="shared" ref="K144:K151" si="52">UPPER(DEC2HEX((J144)))</f>
        <v>0</v>
      </c>
      <c r="L144" s="176">
        <f t="shared" ref="L144:L151" si="53">J144*(2^C144)</f>
        <v>0</v>
      </c>
      <c r="M144" s="138">
        <v>0</v>
      </c>
      <c r="N144" s="23"/>
      <c r="O144" s="35" t="s">
        <v>863</v>
      </c>
      <c r="P144" s="35" t="s">
        <v>864</v>
      </c>
      <c r="Q144" s="35" t="s">
        <v>865</v>
      </c>
      <c r="R144" s="149"/>
      <c r="S144" s="193"/>
      <c r="T144" s="182"/>
    </row>
    <row r="145" ht="15" spans="1:20">
      <c r="A145" s="145"/>
      <c r="B145" s="145"/>
      <c r="C145" s="23">
        <f t="shared" si="49"/>
        <v>24</v>
      </c>
      <c r="D145" s="23">
        <f t="shared" si="50"/>
        <v>30</v>
      </c>
      <c r="E145" s="146">
        <v>7</v>
      </c>
      <c r="F145" s="23" t="str">
        <f t="shared" si="51"/>
        <v>7'h0</v>
      </c>
      <c r="G145" s="138" t="s">
        <v>20</v>
      </c>
      <c r="H145" s="167" t="s">
        <v>1043</v>
      </c>
      <c r="I145" s="167" t="s">
        <v>1037</v>
      </c>
      <c r="J145" s="138">
        <v>0</v>
      </c>
      <c r="K145" s="23" t="str">
        <f t="shared" si="52"/>
        <v>0</v>
      </c>
      <c r="L145" s="176">
        <f t="shared" si="53"/>
        <v>0</v>
      </c>
      <c r="M145" s="138">
        <v>0</v>
      </c>
      <c r="N145" s="23"/>
      <c r="O145" s="35" t="s">
        <v>863</v>
      </c>
      <c r="P145" s="35" t="s">
        <v>864</v>
      </c>
      <c r="Q145" s="35" t="s">
        <v>865</v>
      </c>
      <c r="R145" s="149"/>
      <c r="S145" s="149"/>
      <c r="T145" s="145"/>
    </row>
    <row r="146" ht="15" spans="1:20">
      <c r="A146" s="145"/>
      <c r="B146" s="145"/>
      <c r="C146" s="23">
        <f t="shared" si="49"/>
        <v>23</v>
      </c>
      <c r="D146" s="23">
        <f t="shared" si="50"/>
        <v>23</v>
      </c>
      <c r="E146" s="146">
        <v>1</v>
      </c>
      <c r="F146" s="23" t="str">
        <f t="shared" si="51"/>
        <v>1'h0</v>
      </c>
      <c r="G146" s="138" t="s">
        <v>20</v>
      </c>
      <c r="H146" s="168" t="s">
        <v>18</v>
      </c>
      <c r="I146" s="158" t="s">
        <v>782</v>
      </c>
      <c r="J146" s="138">
        <v>0</v>
      </c>
      <c r="K146" s="23" t="str">
        <f t="shared" si="52"/>
        <v>0</v>
      </c>
      <c r="L146" s="176">
        <f t="shared" si="53"/>
        <v>0</v>
      </c>
      <c r="M146" s="138">
        <v>0</v>
      </c>
      <c r="N146" s="23"/>
      <c r="O146" s="35" t="s">
        <v>863</v>
      </c>
      <c r="P146" s="35" t="s">
        <v>864</v>
      </c>
      <c r="Q146" s="35" t="s">
        <v>865</v>
      </c>
      <c r="R146" s="149"/>
      <c r="S146" s="149"/>
      <c r="T146" s="145"/>
    </row>
    <row r="147" ht="15" spans="1:20">
      <c r="A147" s="145"/>
      <c r="B147" s="145"/>
      <c r="C147" s="23">
        <f t="shared" si="49"/>
        <v>16</v>
      </c>
      <c r="D147" s="23">
        <f t="shared" si="50"/>
        <v>22</v>
      </c>
      <c r="E147" s="146">
        <v>7</v>
      </c>
      <c r="F147" s="23" t="str">
        <f t="shared" si="51"/>
        <v>7'h0</v>
      </c>
      <c r="G147" s="138" t="s">
        <v>20</v>
      </c>
      <c r="H147" s="167" t="s">
        <v>1044</v>
      </c>
      <c r="I147" s="167" t="s">
        <v>1037</v>
      </c>
      <c r="J147" s="138">
        <v>0</v>
      </c>
      <c r="K147" s="23" t="str">
        <f t="shared" si="52"/>
        <v>0</v>
      </c>
      <c r="L147" s="176">
        <f t="shared" si="53"/>
        <v>0</v>
      </c>
      <c r="M147" s="138">
        <v>0</v>
      </c>
      <c r="N147" s="23"/>
      <c r="O147" s="35" t="s">
        <v>863</v>
      </c>
      <c r="P147" s="35" t="s">
        <v>864</v>
      </c>
      <c r="Q147" s="35" t="s">
        <v>865</v>
      </c>
      <c r="R147" s="149"/>
      <c r="S147" s="149"/>
      <c r="T147" s="145"/>
    </row>
    <row r="148" ht="15" spans="1:20">
      <c r="A148" s="145"/>
      <c r="B148" s="145"/>
      <c r="C148" s="23">
        <f t="shared" si="49"/>
        <v>15</v>
      </c>
      <c r="D148" s="23">
        <f t="shared" si="50"/>
        <v>15</v>
      </c>
      <c r="E148" s="146">
        <v>1</v>
      </c>
      <c r="F148" s="23" t="str">
        <f t="shared" si="51"/>
        <v>1'h0</v>
      </c>
      <c r="G148" s="138" t="s">
        <v>20</v>
      </c>
      <c r="H148" s="168" t="s">
        <v>18</v>
      </c>
      <c r="I148" s="158" t="s">
        <v>782</v>
      </c>
      <c r="J148" s="138">
        <v>0</v>
      </c>
      <c r="K148" s="23" t="str">
        <f t="shared" si="52"/>
        <v>0</v>
      </c>
      <c r="L148" s="176">
        <f t="shared" si="53"/>
        <v>0</v>
      </c>
      <c r="M148" s="138">
        <v>0</v>
      </c>
      <c r="N148" s="23"/>
      <c r="O148" s="35" t="s">
        <v>863</v>
      </c>
      <c r="P148" s="35" t="s">
        <v>864</v>
      </c>
      <c r="Q148" s="35" t="s">
        <v>865</v>
      </c>
      <c r="R148" s="149"/>
      <c r="S148" s="149"/>
      <c r="T148" s="145"/>
    </row>
    <row r="149" ht="15" spans="1:20">
      <c r="A149" s="145"/>
      <c r="B149" s="145"/>
      <c r="C149" s="23">
        <f t="shared" si="49"/>
        <v>8</v>
      </c>
      <c r="D149" s="23">
        <f t="shared" si="50"/>
        <v>14</v>
      </c>
      <c r="E149" s="146">
        <v>7</v>
      </c>
      <c r="F149" s="23" t="str">
        <f t="shared" si="51"/>
        <v>7'h0</v>
      </c>
      <c r="G149" s="138" t="s">
        <v>20</v>
      </c>
      <c r="H149" s="167" t="s">
        <v>1045</v>
      </c>
      <c r="I149" s="167" t="s">
        <v>1046</v>
      </c>
      <c r="J149" s="138">
        <v>0</v>
      </c>
      <c r="K149" s="23" t="str">
        <f t="shared" si="52"/>
        <v>0</v>
      </c>
      <c r="L149" s="176">
        <f t="shared" si="53"/>
        <v>0</v>
      </c>
      <c r="M149" s="138">
        <v>0</v>
      </c>
      <c r="N149" s="23"/>
      <c r="O149" s="35" t="s">
        <v>863</v>
      </c>
      <c r="P149" s="35" t="s">
        <v>864</v>
      </c>
      <c r="Q149" s="35" t="s">
        <v>865</v>
      </c>
      <c r="R149" s="149"/>
      <c r="S149" s="149"/>
      <c r="T149" s="145"/>
    </row>
    <row r="150" ht="15" spans="1:20">
      <c r="A150" s="145"/>
      <c r="B150" s="145"/>
      <c r="C150" s="23">
        <f t="shared" si="49"/>
        <v>7</v>
      </c>
      <c r="D150" s="23">
        <f t="shared" si="50"/>
        <v>7</v>
      </c>
      <c r="E150" s="146">
        <v>1</v>
      </c>
      <c r="F150" s="23" t="str">
        <f t="shared" si="51"/>
        <v>1'h0</v>
      </c>
      <c r="G150" s="138" t="s">
        <v>20</v>
      </c>
      <c r="H150" s="168" t="s">
        <v>18</v>
      </c>
      <c r="I150" s="158" t="s">
        <v>782</v>
      </c>
      <c r="J150" s="138">
        <v>0</v>
      </c>
      <c r="K150" s="23" t="str">
        <f t="shared" si="52"/>
        <v>0</v>
      </c>
      <c r="L150" s="176">
        <f t="shared" si="53"/>
        <v>0</v>
      </c>
      <c r="M150" s="138">
        <v>0</v>
      </c>
      <c r="N150" s="23"/>
      <c r="O150" s="35" t="s">
        <v>863</v>
      </c>
      <c r="P150" s="35" t="s">
        <v>864</v>
      </c>
      <c r="Q150" s="35" t="s">
        <v>865</v>
      </c>
      <c r="R150" s="149"/>
      <c r="S150" s="149"/>
      <c r="T150" s="145"/>
    </row>
    <row r="151" ht="15" spans="1:20">
      <c r="A151" s="145"/>
      <c r="B151" s="145"/>
      <c r="C151" s="23">
        <f>E143-32</f>
        <v>0</v>
      </c>
      <c r="D151" s="23">
        <f t="shared" si="50"/>
        <v>6</v>
      </c>
      <c r="E151" s="146">
        <v>7</v>
      </c>
      <c r="F151" s="23" t="str">
        <f t="shared" si="51"/>
        <v>7'h0</v>
      </c>
      <c r="G151" s="138" t="s">
        <v>20</v>
      </c>
      <c r="H151" s="167" t="s">
        <v>1047</v>
      </c>
      <c r="I151" s="167" t="s">
        <v>1046</v>
      </c>
      <c r="J151" s="138">
        <v>0</v>
      </c>
      <c r="K151" s="23" t="str">
        <f t="shared" si="52"/>
        <v>0</v>
      </c>
      <c r="L151" s="176">
        <f t="shared" si="53"/>
        <v>0</v>
      </c>
      <c r="M151" s="138">
        <v>0</v>
      </c>
      <c r="N151" s="23"/>
      <c r="O151" s="35" t="s">
        <v>863</v>
      </c>
      <c r="P151" s="35" t="s">
        <v>864</v>
      </c>
      <c r="Q151" s="35" t="s">
        <v>865</v>
      </c>
      <c r="R151" s="149"/>
      <c r="S151" s="149"/>
      <c r="T151" s="145"/>
    </row>
    <row r="152" ht="15" spans="1:20">
      <c r="A152" s="44" t="s">
        <v>44</v>
      </c>
      <c r="B152" s="44" t="s">
        <v>92</v>
      </c>
      <c r="C152" s="143"/>
      <c r="D152" s="143"/>
      <c r="E152" s="143">
        <f>SUM(E153:E169)</f>
        <v>32</v>
      </c>
      <c r="F152" s="10" t="str">
        <f>CONCATENATE("32'h",K152)</f>
        <v>32'h00000000</v>
      </c>
      <c r="G152" s="10"/>
      <c r="H152" s="166" t="s">
        <v>1048</v>
      </c>
      <c r="I152" s="166"/>
      <c r="J152" s="166"/>
      <c r="K152" s="143" t="str">
        <f>UPPER(DEC2HEX(L152,8))</f>
        <v>00000000</v>
      </c>
      <c r="L152" s="175">
        <f>SUM(L153:L169)</f>
        <v>0</v>
      </c>
      <c r="M152" s="166"/>
      <c r="N152" s="143"/>
      <c r="O152" s="143"/>
      <c r="P152" s="143"/>
      <c r="Q152" s="143"/>
      <c r="R152" s="149"/>
      <c r="S152" s="148"/>
      <c r="T152" s="148"/>
    </row>
    <row r="153" ht="15" spans="1:20">
      <c r="A153" s="145"/>
      <c r="B153" s="145"/>
      <c r="C153" s="23">
        <f t="shared" ref="C153:C168" si="54">D154+1</f>
        <v>28</v>
      </c>
      <c r="D153" s="23">
        <f t="shared" ref="D153:D169" si="55">C153+E153-1</f>
        <v>31</v>
      </c>
      <c r="E153" s="146">
        <v>4</v>
      </c>
      <c r="F153" s="23" t="str">
        <f t="shared" ref="F153:F169" si="56">CONCATENATE(E153,"'h",K153)</f>
        <v>4'h0</v>
      </c>
      <c r="G153" s="138" t="s">
        <v>17</v>
      </c>
      <c r="H153" s="167" t="s">
        <v>18</v>
      </c>
      <c r="I153" s="167" t="s">
        <v>19</v>
      </c>
      <c r="J153" s="138">
        <v>0</v>
      </c>
      <c r="K153" s="23" t="str">
        <f t="shared" ref="K153:K169" si="57">UPPER(DEC2HEX((J153)))</f>
        <v>0</v>
      </c>
      <c r="L153" s="176">
        <f t="shared" ref="L153:L169" si="58">J153*(2^C153)</f>
        <v>0</v>
      </c>
      <c r="M153" s="138">
        <v>0</v>
      </c>
      <c r="N153" s="23"/>
      <c r="O153" s="35" t="s">
        <v>863</v>
      </c>
      <c r="P153" s="35" t="s">
        <v>864</v>
      </c>
      <c r="Q153" s="35" t="s">
        <v>865</v>
      </c>
      <c r="R153" s="149"/>
      <c r="S153" s="149"/>
      <c r="T153" s="145"/>
    </row>
    <row r="154" ht="15" spans="1:20">
      <c r="A154" s="145"/>
      <c r="B154" s="145"/>
      <c r="C154" s="23">
        <f t="shared" si="54"/>
        <v>27</v>
      </c>
      <c r="D154" s="23">
        <f t="shared" si="55"/>
        <v>27</v>
      </c>
      <c r="E154" s="146">
        <v>1</v>
      </c>
      <c r="F154" s="23" t="str">
        <f t="shared" si="56"/>
        <v>1'h0</v>
      </c>
      <c r="G154" s="138" t="s">
        <v>20</v>
      </c>
      <c r="H154" s="167" t="s">
        <v>1049</v>
      </c>
      <c r="I154" s="167" t="s">
        <v>1050</v>
      </c>
      <c r="J154" s="138">
        <v>0</v>
      </c>
      <c r="K154" s="23" t="str">
        <f t="shared" si="57"/>
        <v>0</v>
      </c>
      <c r="L154" s="176">
        <f t="shared" si="58"/>
        <v>0</v>
      </c>
      <c r="M154" s="138">
        <v>0</v>
      </c>
      <c r="N154" s="23"/>
      <c r="O154" s="35" t="s">
        <v>863</v>
      </c>
      <c r="P154" s="35" t="s">
        <v>864</v>
      </c>
      <c r="Q154" s="35" t="s">
        <v>865</v>
      </c>
      <c r="R154" s="149"/>
      <c r="S154" s="149"/>
      <c r="T154" s="145"/>
    </row>
    <row r="155" ht="15" spans="1:20">
      <c r="A155" s="145"/>
      <c r="B155" s="145"/>
      <c r="C155" s="23">
        <f t="shared" si="54"/>
        <v>26</v>
      </c>
      <c r="D155" s="23">
        <f t="shared" si="55"/>
        <v>26</v>
      </c>
      <c r="E155" s="146">
        <v>1</v>
      </c>
      <c r="F155" s="23" t="str">
        <f t="shared" si="56"/>
        <v>1'h0</v>
      </c>
      <c r="G155" s="138" t="s">
        <v>20</v>
      </c>
      <c r="H155" s="167" t="s">
        <v>1051</v>
      </c>
      <c r="I155" s="167" t="s">
        <v>1052</v>
      </c>
      <c r="J155" s="138">
        <v>0</v>
      </c>
      <c r="K155" s="23" t="str">
        <f t="shared" si="57"/>
        <v>0</v>
      </c>
      <c r="L155" s="176">
        <f t="shared" si="58"/>
        <v>0</v>
      </c>
      <c r="M155" s="138">
        <v>0</v>
      </c>
      <c r="N155" s="23"/>
      <c r="O155" s="35" t="s">
        <v>863</v>
      </c>
      <c r="P155" s="35" t="s">
        <v>864</v>
      </c>
      <c r="Q155" s="35" t="s">
        <v>865</v>
      </c>
      <c r="R155" s="149"/>
      <c r="S155" s="149"/>
      <c r="T155" s="145"/>
    </row>
    <row r="156" ht="15" spans="1:20">
      <c r="A156" s="145"/>
      <c r="B156" s="145"/>
      <c r="C156" s="23">
        <f t="shared" si="54"/>
        <v>25</v>
      </c>
      <c r="D156" s="23">
        <f t="shared" si="55"/>
        <v>25</v>
      </c>
      <c r="E156" s="146">
        <v>1</v>
      </c>
      <c r="F156" s="23" t="str">
        <f t="shared" si="56"/>
        <v>1'h0</v>
      </c>
      <c r="G156" s="138" t="s">
        <v>20</v>
      </c>
      <c r="H156" s="167" t="s">
        <v>1053</v>
      </c>
      <c r="I156" s="167" t="s">
        <v>1054</v>
      </c>
      <c r="J156" s="138">
        <v>0</v>
      </c>
      <c r="K156" s="23" t="str">
        <f t="shared" si="57"/>
        <v>0</v>
      </c>
      <c r="L156" s="176">
        <f t="shared" si="58"/>
        <v>0</v>
      </c>
      <c r="M156" s="138">
        <v>0</v>
      </c>
      <c r="N156" s="23"/>
      <c r="O156" s="35" t="s">
        <v>863</v>
      </c>
      <c r="P156" s="35" t="s">
        <v>864</v>
      </c>
      <c r="Q156" s="35" t="s">
        <v>865</v>
      </c>
      <c r="R156" s="149"/>
      <c r="S156" s="149"/>
      <c r="T156" s="145"/>
    </row>
    <row r="157" ht="15" spans="1:20">
      <c r="A157" s="145"/>
      <c r="B157" s="145"/>
      <c r="C157" s="23">
        <f t="shared" si="54"/>
        <v>24</v>
      </c>
      <c r="D157" s="23">
        <f t="shared" si="55"/>
        <v>24</v>
      </c>
      <c r="E157" s="146">
        <v>1</v>
      </c>
      <c r="F157" s="23" t="str">
        <f t="shared" si="56"/>
        <v>1'h0</v>
      </c>
      <c r="G157" s="138" t="s">
        <v>20</v>
      </c>
      <c r="H157" s="167" t="s">
        <v>1055</v>
      </c>
      <c r="I157" s="167" t="s">
        <v>1056</v>
      </c>
      <c r="J157" s="138">
        <v>0</v>
      </c>
      <c r="K157" s="23" t="str">
        <f t="shared" si="57"/>
        <v>0</v>
      </c>
      <c r="L157" s="176">
        <f t="shared" si="58"/>
        <v>0</v>
      </c>
      <c r="M157" s="138">
        <v>0</v>
      </c>
      <c r="N157" s="23"/>
      <c r="O157" s="35" t="s">
        <v>863</v>
      </c>
      <c r="P157" s="35" t="s">
        <v>864</v>
      </c>
      <c r="Q157" s="35" t="s">
        <v>865</v>
      </c>
      <c r="R157" s="149"/>
      <c r="S157" s="149"/>
      <c r="T157" s="145"/>
    </row>
    <row r="158" ht="15" spans="1:20">
      <c r="A158" s="145"/>
      <c r="B158" s="145"/>
      <c r="C158" s="23">
        <f t="shared" si="54"/>
        <v>23</v>
      </c>
      <c r="D158" s="23">
        <f t="shared" si="55"/>
        <v>23</v>
      </c>
      <c r="E158" s="146">
        <v>1</v>
      </c>
      <c r="F158" s="23" t="str">
        <f t="shared" si="56"/>
        <v>1'h0</v>
      </c>
      <c r="G158" s="138" t="s">
        <v>20</v>
      </c>
      <c r="H158" s="167" t="s">
        <v>1057</v>
      </c>
      <c r="I158" s="167" t="s">
        <v>1058</v>
      </c>
      <c r="J158" s="138">
        <v>0</v>
      </c>
      <c r="K158" s="23" t="str">
        <f t="shared" si="57"/>
        <v>0</v>
      </c>
      <c r="L158" s="176">
        <f t="shared" si="58"/>
        <v>0</v>
      </c>
      <c r="M158" s="138">
        <v>0</v>
      </c>
      <c r="N158" s="23"/>
      <c r="O158" s="35" t="s">
        <v>863</v>
      </c>
      <c r="P158" s="35" t="s">
        <v>864</v>
      </c>
      <c r="Q158" s="35" t="s">
        <v>865</v>
      </c>
      <c r="R158" s="149"/>
      <c r="S158" s="149"/>
      <c r="T158" s="145"/>
    </row>
    <row r="159" ht="15" spans="1:20">
      <c r="A159" s="145"/>
      <c r="B159" s="145"/>
      <c r="C159" s="23">
        <f t="shared" si="54"/>
        <v>22</v>
      </c>
      <c r="D159" s="23">
        <f t="shared" si="55"/>
        <v>22</v>
      </c>
      <c r="E159" s="146">
        <v>1</v>
      </c>
      <c r="F159" s="23" t="str">
        <f t="shared" si="56"/>
        <v>1'h0</v>
      </c>
      <c r="G159" s="138" t="s">
        <v>20</v>
      </c>
      <c r="H159" s="167" t="s">
        <v>1059</v>
      </c>
      <c r="I159" s="167" t="s">
        <v>1054</v>
      </c>
      <c r="J159" s="138">
        <v>0</v>
      </c>
      <c r="K159" s="23" t="str">
        <f t="shared" si="57"/>
        <v>0</v>
      </c>
      <c r="L159" s="176">
        <f t="shared" si="58"/>
        <v>0</v>
      </c>
      <c r="M159" s="138">
        <v>0</v>
      </c>
      <c r="N159" s="23"/>
      <c r="O159" s="35" t="s">
        <v>863</v>
      </c>
      <c r="P159" s="35" t="s">
        <v>864</v>
      </c>
      <c r="Q159" s="35" t="s">
        <v>865</v>
      </c>
      <c r="R159" s="149"/>
      <c r="S159" s="149"/>
      <c r="T159" s="145"/>
    </row>
    <row r="160" ht="15" spans="1:20">
      <c r="A160" s="145"/>
      <c r="B160" s="145"/>
      <c r="C160" s="23">
        <f t="shared" si="54"/>
        <v>21</v>
      </c>
      <c r="D160" s="23">
        <f t="shared" si="55"/>
        <v>21</v>
      </c>
      <c r="E160" s="146">
        <v>1</v>
      </c>
      <c r="F160" s="23" t="str">
        <f t="shared" si="56"/>
        <v>1'h0</v>
      </c>
      <c r="G160" s="138" t="s">
        <v>20</v>
      </c>
      <c r="H160" s="167" t="s">
        <v>1060</v>
      </c>
      <c r="I160" s="167" t="s">
        <v>1050</v>
      </c>
      <c r="J160" s="138">
        <v>0</v>
      </c>
      <c r="K160" s="23" t="str">
        <f t="shared" si="57"/>
        <v>0</v>
      </c>
      <c r="L160" s="176">
        <f t="shared" si="58"/>
        <v>0</v>
      </c>
      <c r="M160" s="138">
        <v>0</v>
      </c>
      <c r="N160" s="23"/>
      <c r="O160" s="35" t="s">
        <v>863</v>
      </c>
      <c r="P160" s="35" t="s">
        <v>864</v>
      </c>
      <c r="Q160" s="35" t="s">
        <v>865</v>
      </c>
      <c r="R160" s="149"/>
      <c r="S160" s="149"/>
      <c r="T160" s="145"/>
    </row>
    <row r="161" ht="15" spans="1:20">
      <c r="A161" s="145"/>
      <c r="B161" s="145"/>
      <c r="C161" s="23">
        <f t="shared" si="54"/>
        <v>20</v>
      </c>
      <c r="D161" s="23">
        <f t="shared" si="55"/>
        <v>20</v>
      </c>
      <c r="E161" s="146">
        <v>1</v>
      </c>
      <c r="F161" s="23" t="str">
        <f t="shared" si="56"/>
        <v>1'h0</v>
      </c>
      <c r="G161" s="138" t="s">
        <v>20</v>
      </c>
      <c r="H161" s="167" t="s">
        <v>1061</v>
      </c>
      <c r="I161" s="167" t="s">
        <v>1052</v>
      </c>
      <c r="J161" s="138">
        <v>0</v>
      </c>
      <c r="K161" s="23" t="str">
        <f t="shared" si="57"/>
        <v>0</v>
      </c>
      <c r="L161" s="176">
        <f t="shared" si="58"/>
        <v>0</v>
      </c>
      <c r="M161" s="138">
        <v>0</v>
      </c>
      <c r="N161" s="23"/>
      <c r="O161" s="35" t="s">
        <v>863</v>
      </c>
      <c r="P161" s="35" t="s">
        <v>864</v>
      </c>
      <c r="Q161" s="35" t="s">
        <v>865</v>
      </c>
      <c r="R161" s="149"/>
      <c r="S161" s="149"/>
      <c r="T161" s="145"/>
    </row>
    <row r="162" ht="15" spans="1:20">
      <c r="A162" s="145"/>
      <c r="B162" s="145"/>
      <c r="C162" s="23">
        <f t="shared" si="54"/>
        <v>19</v>
      </c>
      <c r="D162" s="23">
        <f t="shared" si="55"/>
        <v>19</v>
      </c>
      <c r="E162" s="146">
        <v>1</v>
      </c>
      <c r="F162" s="23" t="str">
        <f t="shared" si="56"/>
        <v>1'h0</v>
      </c>
      <c r="G162" s="138" t="s">
        <v>20</v>
      </c>
      <c r="H162" s="167" t="s">
        <v>1062</v>
      </c>
      <c r="I162" s="167" t="s">
        <v>1054</v>
      </c>
      <c r="J162" s="138">
        <v>0</v>
      </c>
      <c r="K162" s="23" t="str">
        <f t="shared" si="57"/>
        <v>0</v>
      </c>
      <c r="L162" s="176">
        <f t="shared" si="58"/>
        <v>0</v>
      </c>
      <c r="M162" s="138">
        <v>0</v>
      </c>
      <c r="N162" s="23"/>
      <c r="O162" s="35" t="s">
        <v>863</v>
      </c>
      <c r="P162" s="35" t="s">
        <v>864</v>
      </c>
      <c r="Q162" s="35" t="s">
        <v>865</v>
      </c>
      <c r="R162" s="149"/>
      <c r="S162" s="149"/>
      <c r="T162" s="145"/>
    </row>
    <row r="163" ht="15" spans="1:20">
      <c r="A163" s="145"/>
      <c r="B163" s="145"/>
      <c r="C163" s="23">
        <f t="shared" si="54"/>
        <v>18</v>
      </c>
      <c r="D163" s="23">
        <f t="shared" si="55"/>
        <v>18</v>
      </c>
      <c r="E163" s="146">
        <v>1</v>
      </c>
      <c r="F163" s="23" t="str">
        <f t="shared" si="56"/>
        <v>1'h0</v>
      </c>
      <c r="G163" s="138" t="s">
        <v>20</v>
      </c>
      <c r="H163" s="167" t="s">
        <v>1063</v>
      </c>
      <c r="I163" s="167" t="s">
        <v>1056</v>
      </c>
      <c r="J163" s="138">
        <v>0</v>
      </c>
      <c r="K163" s="23" t="str">
        <f t="shared" si="57"/>
        <v>0</v>
      </c>
      <c r="L163" s="176">
        <f t="shared" si="58"/>
        <v>0</v>
      </c>
      <c r="M163" s="138">
        <v>0</v>
      </c>
      <c r="N163" s="23"/>
      <c r="O163" s="35" t="s">
        <v>863</v>
      </c>
      <c r="P163" s="35" t="s">
        <v>864</v>
      </c>
      <c r="Q163" s="35" t="s">
        <v>865</v>
      </c>
      <c r="R163" s="149"/>
      <c r="S163" s="149"/>
      <c r="T163" s="145"/>
    </row>
    <row r="164" ht="15" spans="1:20">
      <c r="A164" s="145"/>
      <c r="B164" s="145"/>
      <c r="C164" s="23">
        <f t="shared" si="54"/>
        <v>17</v>
      </c>
      <c r="D164" s="23">
        <f t="shared" si="55"/>
        <v>17</v>
      </c>
      <c r="E164" s="146">
        <v>1</v>
      </c>
      <c r="F164" s="23" t="str">
        <f t="shared" si="56"/>
        <v>1'h0</v>
      </c>
      <c r="G164" s="138" t="s">
        <v>20</v>
      </c>
      <c r="H164" s="167" t="s">
        <v>1064</v>
      </c>
      <c r="I164" s="167" t="s">
        <v>1058</v>
      </c>
      <c r="J164" s="138">
        <v>0</v>
      </c>
      <c r="K164" s="23" t="str">
        <f t="shared" si="57"/>
        <v>0</v>
      </c>
      <c r="L164" s="176">
        <f t="shared" si="58"/>
        <v>0</v>
      </c>
      <c r="M164" s="138">
        <v>0</v>
      </c>
      <c r="N164" s="23"/>
      <c r="O164" s="35" t="s">
        <v>863</v>
      </c>
      <c r="P164" s="35" t="s">
        <v>864</v>
      </c>
      <c r="Q164" s="35" t="s">
        <v>865</v>
      </c>
      <c r="R164" s="149"/>
      <c r="S164" s="149"/>
      <c r="T164" s="145"/>
    </row>
    <row r="165" ht="15" spans="1:20">
      <c r="A165" s="145"/>
      <c r="B165" s="145"/>
      <c r="C165" s="23">
        <f t="shared" si="54"/>
        <v>16</v>
      </c>
      <c r="D165" s="23">
        <f t="shared" si="55"/>
        <v>16</v>
      </c>
      <c r="E165" s="146">
        <v>1</v>
      </c>
      <c r="F165" s="23" t="str">
        <f t="shared" si="56"/>
        <v>1'h0</v>
      </c>
      <c r="G165" s="138" t="s">
        <v>20</v>
      </c>
      <c r="H165" s="167" t="s">
        <v>1065</v>
      </c>
      <c r="I165" s="167" t="s">
        <v>1054</v>
      </c>
      <c r="J165" s="138">
        <v>0</v>
      </c>
      <c r="K165" s="23" t="str">
        <f t="shared" si="57"/>
        <v>0</v>
      </c>
      <c r="L165" s="176">
        <f t="shared" si="58"/>
        <v>0</v>
      </c>
      <c r="M165" s="138">
        <v>0</v>
      </c>
      <c r="N165" s="23"/>
      <c r="O165" s="35" t="s">
        <v>863</v>
      </c>
      <c r="P165" s="35" t="s">
        <v>864</v>
      </c>
      <c r="Q165" s="35" t="s">
        <v>865</v>
      </c>
      <c r="R165" s="149"/>
      <c r="S165" s="149"/>
      <c r="T165" s="145"/>
    </row>
    <row r="166" ht="15" spans="1:20">
      <c r="A166" s="145"/>
      <c r="B166" s="145"/>
      <c r="C166" s="23">
        <f t="shared" si="54"/>
        <v>15</v>
      </c>
      <c r="D166" s="23">
        <f t="shared" si="55"/>
        <v>15</v>
      </c>
      <c r="E166" s="146">
        <v>1</v>
      </c>
      <c r="F166" s="23" t="str">
        <f t="shared" si="56"/>
        <v>1'h0</v>
      </c>
      <c r="G166" s="138" t="s">
        <v>20</v>
      </c>
      <c r="H166" s="168" t="s">
        <v>18</v>
      </c>
      <c r="I166" s="158" t="s">
        <v>782</v>
      </c>
      <c r="J166" s="138">
        <v>0</v>
      </c>
      <c r="K166" s="23" t="str">
        <f t="shared" si="57"/>
        <v>0</v>
      </c>
      <c r="L166" s="176">
        <f t="shared" si="58"/>
        <v>0</v>
      </c>
      <c r="M166" s="138">
        <v>0</v>
      </c>
      <c r="N166" s="23"/>
      <c r="O166" s="35" t="s">
        <v>863</v>
      </c>
      <c r="P166" s="35" t="s">
        <v>864</v>
      </c>
      <c r="Q166" s="35" t="s">
        <v>865</v>
      </c>
      <c r="R166" s="149"/>
      <c r="S166" s="149"/>
      <c r="T166" s="145"/>
    </row>
    <row r="167" ht="15" spans="1:20">
      <c r="A167" s="145"/>
      <c r="B167" s="145"/>
      <c r="C167" s="23">
        <f t="shared" si="54"/>
        <v>8</v>
      </c>
      <c r="D167" s="23">
        <f t="shared" si="55"/>
        <v>14</v>
      </c>
      <c r="E167" s="146">
        <v>7</v>
      </c>
      <c r="F167" s="23" t="str">
        <f t="shared" si="56"/>
        <v>7'h0</v>
      </c>
      <c r="G167" s="138" t="s">
        <v>20</v>
      </c>
      <c r="H167" s="167" t="s">
        <v>1066</v>
      </c>
      <c r="I167" s="167" t="s">
        <v>1067</v>
      </c>
      <c r="J167" s="138">
        <v>0</v>
      </c>
      <c r="K167" s="23" t="str">
        <f t="shared" si="57"/>
        <v>0</v>
      </c>
      <c r="L167" s="176">
        <f t="shared" si="58"/>
        <v>0</v>
      </c>
      <c r="M167" s="138">
        <v>0</v>
      </c>
      <c r="N167" s="23"/>
      <c r="O167" s="35" t="s">
        <v>863</v>
      </c>
      <c r="P167" s="35" t="s">
        <v>864</v>
      </c>
      <c r="Q167" s="35" t="s">
        <v>865</v>
      </c>
      <c r="R167" s="149"/>
      <c r="S167" s="149"/>
      <c r="T167" s="145"/>
    </row>
    <row r="168" ht="15" spans="1:20">
      <c r="A168" s="145"/>
      <c r="B168" s="145"/>
      <c r="C168" s="23">
        <f t="shared" si="54"/>
        <v>7</v>
      </c>
      <c r="D168" s="23">
        <f t="shared" si="55"/>
        <v>7</v>
      </c>
      <c r="E168" s="146">
        <v>1</v>
      </c>
      <c r="F168" s="23" t="str">
        <f t="shared" si="56"/>
        <v>1'h0</v>
      </c>
      <c r="G168" s="138" t="s">
        <v>20</v>
      </c>
      <c r="H168" s="168" t="s">
        <v>18</v>
      </c>
      <c r="I168" s="158" t="s">
        <v>782</v>
      </c>
      <c r="J168" s="138">
        <v>0</v>
      </c>
      <c r="K168" s="23" t="str">
        <f t="shared" si="57"/>
        <v>0</v>
      </c>
      <c r="L168" s="176">
        <f t="shared" si="58"/>
        <v>0</v>
      </c>
      <c r="M168" s="138">
        <v>0</v>
      </c>
      <c r="N168" s="23"/>
      <c r="O168" s="35" t="s">
        <v>863</v>
      </c>
      <c r="P168" s="35" t="s">
        <v>864</v>
      </c>
      <c r="Q168" s="35" t="s">
        <v>865</v>
      </c>
      <c r="R168" s="149"/>
      <c r="S168" s="149"/>
      <c r="T168" s="145"/>
    </row>
    <row r="169" ht="15" spans="1:20">
      <c r="A169" s="145"/>
      <c r="B169" s="145"/>
      <c r="C169" s="23">
        <f>E152-32</f>
        <v>0</v>
      </c>
      <c r="D169" s="23">
        <f t="shared" si="55"/>
        <v>6</v>
      </c>
      <c r="E169" s="146">
        <v>7</v>
      </c>
      <c r="F169" s="23" t="str">
        <f t="shared" si="56"/>
        <v>7'h0</v>
      </c>
      <c r="G169" s="138" t="s">
        <v>20</v>
      </c>
      <c r="H169" s="167" t="s">
        <v>1068</v>
      </c>
      <c r="I169" s="167" t="s">
        <v>1067</v>
      </c>
      <c r="J169" s="138">
        <v>0</v>
      </c>
      <c r="K169" s="23" t="str">
        <f t="shared" si="57"/>
        <v>0</v>
      </c>
      <c r="L169" s="176">
        <f t="shared" si="58"/>
        <v>0</v>
      </c>
      <c r="M169" s="138">
        <v>0</v>
      </c>
      <c r="N169" s="23"/>
      <c r="O169" s="35" t="s">
        <v>863</v>
      </c>
      <c r="P169" s="35" t="s">
        <v>864</v>
      </c>
      <c r="Q169" s="35" t="s">
        <v>865</v>
      </c>
      <c r="R169" s="149"/>
      <c r="S169" s="149"/>
      <c r="T169" s="145"/>
    </row>
    <row r="170" ht="15" spans="1:20">
      <c r="A170" s="44" t="s">
        <v>44</v>
      </c>
      <c r="B170" s="44" t="s">
        <v>98</v>
      </c>
      <c r="C170" s="143"/>
      <c r="D170" s="143"/>
      <c r="E170" s="143">
        <f>SUM(E171:E178)</f>
        <v>32</v>
      </c>
      <c r="F170" s="10" t="str">
        <f>CONCATENATE("32'h",K170)</f>
        <v>32'h00000000</v>
      </c>
      <c r="G170" s="10"/>
      <c r="H170" s="166" t="s">
        <v>1069</v>
      </c>
      <c r="I170" s="166"/>
      <c r="J170" s="166"/>
      <c r="K170" s="143" t="str">
        <f>UPPER(DEC2HEX(L170,8))</f>
        <v>00000000</v>
      </c>
      <c r="L170" s="175">
        <f>SUM(L171:L178)</f>
        <v>0</v>
      </c>
      <c r="M170" s="166"/>
      <c r="N170" s="143"/>
      <c r="O170" s="143"/>
      <c r="P170" s="143"/>
      <c r="Q170" s="143"/>
      <c r="R170" s="149"/>
      <c r="S170" s="148"/>
      <c r="T170" s="148"/>
    </row>
    <row r="171" ht="15" spans="1:20">
      <c r="A171" s="145"/>
      <c r="B171" s="145"/>
      <c r="C171" s="23">
        <f t="shared" ref="C171:C177" si="59">D172+1</f>
        <v>31</v>
      </c>
      <c r="D171" s="23">
        <f t="shared" ref="D171:D178" si="60">C171+E171-1</f>
        <v>31</v>
      </c>
      <c r="E171" s="146">
        <v>1</v>
      </c>
      <c r="F171" s="23" t="str">
        <f t="shared" ref="F171:F178" si="61">CONCATENATE(E171,"'h",K171)</f>
        <v>1'h0</v>
      </c>
      <c r="G171" s="138" t="s">
        <v>17</v>
      </c>
      <c r="H171" s="168" t="s">
        <v>18</v>
      </c>
      <c r="I171" s="158" t="s">
        <v>782</v>
      </c>
      <c r="J171" s="138">
        <v>0</v>
      </c>
      <c r="K171" s="23" t="str">
        <f t="shared" ref="K171:K178" si="62">UPPER(DEC2HEX((J171)))</f>
        <v>0</v>
      </c>
      <c r="L171" s="176">
        <f t="shared" ref="L171:L178" si="63">J171*(2^C171)</f>
        <v>0</v>
      </c>
      <c r="M171" s="138">
        <v>0</v>
      </c>
      <c r="N171" s="23"/>
      <c r="O171" s="35" t="s">
        <v>863</v>
      </c>
      <c r="P171" s="35" t="s">
        <v>864</v>
      </c>
      <c r="Q171" s="35" t="s">
        <v>865</v>
      </c>
      <c r="R171" s="149"/>
      <c r="S171" s="149"/>
      <c r="T171" s="145"/>
    </row>
    <row r="172" ht="15" spans="1:20">
      <c r="A172" s="145"/>
      <c r="B172" s="145"/>
      <c r="C172" s="23">
        <f t="shared" si="59"/>
        <v>24</v>
      </c>
      <c r="D172" s="23">
        <f t="shared" si="60"/>
        <v>30</v>
      </c>
      <c r="E172" s="146">
        <v>7</v>
      </c>
      <c r="F172" s="23" t="str">
        <f t="shared" si="61"/>
        <v>7'h0</v>
      </c>
      <c r="G172" s="138" t="s">
        <v>788</v>
      </c>
      <c r="H172" s="167" t="s">
        <v>1070</v>
      </c>
      <c r="I172" s="167" t="s">
        <v>1071</v>
      </c>
      <c r="J172" s="138">
        <v>0</v>
      </c>
      <c r="K172" s="23" t="str">
        <f t="shared" si="62"/>
        <v>0</v>
      </c>
      <c r="L172" s="176">
        <f t="shared" si="63"/>
        <v>0</v>
      </c>
      <c r="M172" s="138">
        <v>0</v>
      </c>
      <c r="N172" s="23"/>
      <c r="O172" s="35" t="s">
        <v>863</v>
      </c>
      <c r="P172" s="35" t="s">
        <v>864</v>
      </c>
      <c r="Q172" s="35" t="s">
        <v>865</v>
      </c>
      <c r="R172" s="149"/>
      <c r="S172" s="149"/>
      <c r="T172" s="145"/>
    </row>
    <row r="173" ht="15" spans="1:20">
      <c r="A173" s="145"/>
      <c r="B173" s="145"/>
      <c r="C173" s="23">
        <f t="shared" si="59"/>
        <v>23</v>
      </c>
      <c r="D173" s="23">
        <f t="shared" si="60"/>
        <v>23</v>
      </c>
      <c r="E173" s="146">
        <v>1</v>
      </c>
      <c r="F173" s="23" t="str">
        <f t="shared" si="61"/>
        <v>1'h0</v>
      </c>
      <c r="G173" s="138" t="s">
        <v>17</v>
      </c>
      <c r="H173" s="168" t="s">
        <v>18</v>
      </c>
      <c r="I173" s="158" t="s">
        <v>782</v>
      </c>
      <c r="J173" s="138">
        <v>0</v>
      </c>
      <c r="K173" s="23" t="str">
        <f t="shared" si="62"/>
        <v>0</v>
      </c>
      <c r="L173" s="176">
        <f t="shared" si="63"/>
        <v>0</v>
      </c>
      <c r="M173" s="138">
        <v>0</v>
      </c>
      <c r="N173" s="23"/>
      <c r="O173" s="35" t="s">
        <v>863</v>
      </c>
      <c r="P173" s="35" t="s">
        <v>864</v>
      </c>
      <c r="Q173" s="35" t="s">
        <v>865</v>
      </c>
      <c r="R173" s="149"/>
      <c r="S173" s="149"/>
      <c r="T173" s="145"/>
    </row>
    <row r="174" ht="15" spans="1:20">
      <c r="A174" s="145"/>
      <c r="B174" s="145"/>
      <c r="C174" s="23">
        <f t="shared" si="59"/>
        <v>16</v>
      </c>
      <c r="D174" s="23">
        <f t="shared" si="60"/>
        <v>22</v>
      </c>
      <c r="E174" s="146">
        <v>7</v>
      </c>
      <c r="F174" s="23" t="str">
        <f t="shared" si="61"/>
        <v>7'h0</v>
      </c>
      <c r="G174" s="138" t="s">
        <v>788</v>
      </c>
      <c r="H174" s="167" t="s">
        <v>1072</v>
      </c>
      <c r="I174" s="167" t="s">
        <v>1071</v>
      </c>
      <c r="J174" s="138">
        <v>0</v>
      </c>
      <c r="K174" s="23" t="str">
        <f t="shared" si="62"/>
        <v>0</v>
      </c>
      <c r="L174" s="176">
        <f t="shared" si="63"/>
        <v>0</v>
      </c>
      <c r="M174" s="138">
        <v>0</v>
      </c>
      <c r="N174" s="23"/>
      <c r="O174" s="35" t="s">
        <v>863</v>
      </c>
      <c r="P174" s="35" t="s">
        <v>864</v>
      </c>
      <c r="Q174" s="35" t="s">
        <v>865</v>
      </c>
      <c r="R174" s="149"/>
      <c r="S174" s="149"/>
      <c r="T174" s="145"/>
    </row>
    <row r="175" ht="15" spans="1:20">
      <c r="A175" s="145"/>
      <c r="B175" s="145"/>
      <c r="C175" s="23">
        <f t="shared" si="59"/>
        <v>15</v>
      </c>
      <c r="D175" s="23">
        <f t="shared" si="60"/>
        <v>15</v>
      </c>
      <c r="E175" s="146">
        <v>1</v>
      </c>
      <c r="F175" s="23" t="str">
        <f t="shared" si="61"/>
        <v>1'h0</v>
      </c>
      <c r="G175" s="138" t="s">
        <v>17</v>
      </c>
      <c r="H175" s="168" t="s">
        <v>18</v>
      </c>
      <c r="I175" s="158" t="s">
        <v>782</v>
      </c>
      <c r="J175" s="138">
        <v>0</v>
      </c>
      <c r="K175" s="23" t="str">
        <f t="shared" si="62"/>
        <v>0</v>
      </c>
      <c r="L175" s="176">
        <f t="shared" si="63"/>
        <v>0</v>
      </c>
      <c r="M175" s="138">
        <v>0</v>
      </c>
      <c r="N175" s="23"/>
      <c r="O175" s="35" t="s">
        <v>863</v>
      </c>
      <c r="P175" s="35" t="s">
        <v>864</v>
      </c>
      <c r="Q175" s="35" t="s">
        <v>865</v>
      </c>
      <c r="R175" s="149"/>
      <c r="S175" s="149"/>
      <c r="T175" s="145"/>
    </row>
    <row r="176" ht="15" spans="1:20">
      <c r="A176" s="145"/>
      <c r="B176" s="145"/>
      <c r="C176" s="23">
        <f t="shared" si="59"/>
        <v>8</v>
      </c>
      <c r="D176" s="23">
        <f t="shared" si="60"/>
        <v>14</v>
      </c>
      <c r="E176" s="146">
        <v>7</v>
      </c>
      <c r="F176" s="23" t="str">
        <f t="shared" si="61"/>
        <v>7'h0</v>
      </c>
      <c r="G176" s="138" t="s">
        <v>788</v>
      </c>
      <c r="H176" s="167" t="s">
        <v>1073</v>
      </c>
      <c r="I176" s="167" t="s">
        <v>1074</v>
      </c>
      <c r="J176" s="138">
        <v>0</v>
      </c>
      <c r="K176" s="23" t="str">
        <f t="shared" si="62"/>
        <v>0</v>
      </c>
      <c r="L176" s="176">
        <f t="shared" si="63"/>
        <v>0</v>
      </c>
      <c r="M176" s="138">
        <v>0</v>
      </c>
      <c r="N176" s="23"/>
      <c r="O176" s="35" t="s">
        <v>863</v>
      </c>
      <c r="P176" s="35" t="s">
        <v>864</v>
      </c>
      <c r="Q176" s="35" t="s">
        <v>865</v>
      </c>
      <c r="R176" s="149"/>
      <c r="S176" s="149"/>
      <c r="T176" s="145"/>
    </row>
    <row r="177" ht="15" spans="1:20">
      <c r="A177" s="145"/>
      <c r="B177" s="145"/>
      <c r="C177" s="23">
        <f t="shared" si="59"/>
        <v>7</v>
      </c>
      <c r="D177" s="23">
        <f t="shared" si="60"/>
        <v>7</v>
      </c>
      <c r="E177" s="146">
        <v>1</v>
      </c>
      <c r="F177" s="23" t="str">
        <f t="shared" si="61"/>
        <v>1'h0</v>
      </c>
      <c r="G177" s="138" t="s">
        <v>17</v>
      </c>
      <c r="H177" s="168" t="s">
        <v>18</v>
      </c>
      <c r="I177" s="158" t="s">
        <v>782</v>
      </c>
      <c r="J177" s="138">
        <v>0</v>
      </c>
      <c r="K177" s="23" t="str">
        <f t="shared" si="62"/>
        <v>0</v>
      </c>
      <c r="L177" s="176">
        <f t="shared" si="63"/>
        <v>0</v>
      </c>
      <c r="M177" s="138">
        <v>0</v>
      </c>
      <c r="N177" s="23"/>
      <c r="O177" s="35" t="s">
        <v>863</v>
      </c>
      <c r="P177" s="35" t="s">
        <v>864</v>
      </c>
      <c r="Q177" s="35" t="s">
        <v>865</v>
      </c>
      <c r="R177" s="149"/>
      <c r="S177" s="149"/>
      <c r="T177" s="145"/>
    </row>
    <row r="178" ht="15" spans="1:20">
      <c r="A178" s="145"/>
      <c r="B178" s="145"/>
      <c r="C178" s="23">
        <f>E170-32</f>
        <v>0</v>
      </c>
      <c r="D178" s="23">
        <f t="shared" si="60"/>
        <v>6</v>
      </c>
      <c r="E178" s="146">
        <v>7</v>
      </c>
      <c r="F178" s="23" t="str">
        <f t="shared" si="61"/>
        <v>7'h0</v>
      </c>
      <c r="G178" s="138" t="s">
        <v>788</v>
      </c>
      <c r="H178" s="167" t="s">
        <v>1075</v>
      </c>
      <c r="I178" s="167" t="s">
        <v>1074</v>
      </c>
      <c r="J178" s="138">
        <v>0</v>
      </c>
      <c r="K178" s="23" t="str">
        <f t="shared" si="62"/>
        <v>0</v>
      </c>
      <c r="L178" s="176">
        <f t="shared" si="63"/>
        <v>0</v>
      </c>
      <c r="M178" s="138">
        <v>0</v>
      </c>
      <c r="N178" s="23"/>
      <c r="O178" s="35" t="s">
        <v>863</v>
      </c>
      <c r="P178" s="35" t="s">
        <v>864</v>
      </c>
      <c r="Q178" s="35" t="s">
        <v>865</v>
      </c>
      <c r="R178" s="149"/>
      <c r="S178" s="149"/>
      <c r="T178" s="145"/>
    </row>
    <row r="179" ht="15" spans="1:20">
      <c r="A179" s="44" t="s">
        <v>44</v>
      </c>
      <c r="B179" s="44" t="s">
        <v>104</v>
      </c>
      <c r="C179" s="143"/>
      <c r="D179" s="143"/>
      <c r="E179" s="143">
        <f>SUM(E180:E187)</f>
        <v>32</v>
      </c>
      <c r="F179" s="10" t="str">
        <f>CONCATENATE("32'h",K179)</f>
        <v>32'h00000000</v>
      </c>
      <c r="G179" s="10"/>
      <c r="H179" s="166" t="s">
        <v>1076</v>
      </c>
      <c r="I179" s="166"/>
      <c r="J179" s="166"/>
      <c r="K179" s="143" t="str">
        <f>UPPER(DEC2HEX(L179,8))</f>
        <v>00000000</v>
      </c>
      <c r="L179" s="175">
        <f>SUM(L180:L183)</f>
        <v>0</v>
      </c>
      <c r="M179" s="166"/>
      <c r="N179" s="143"/>
      <c r="O179" s="143"/>
      <c r="P179" s="143"/>
      <c r="Q179" s="143"/>
      <c r="R179" s="149"/>
      <c r="S179" s="148"/>
      <c r="T179" s="148"/>
    </row>
    <row r="180" ht="15" spans="1:20">
      <c r="A180" s="145"/>
      <c r="B180" s="145"/>
      <c r="C180" s="23">
        <f t="shared" ref="C180:C186" si="64">D181+1</f>
        <v>31</v>
      </c>
      <c r="D180" s="23">
        <f t="shared" ref="D180:D187" si="65">C180+E180-1</f>
        <v>31</v>
      </c>
      <c r="E180" s="146">
        <v>1</v>
      </c>
      <c r="F180" s="23" t="str">
        <f t="shared" ref="F180:F187" si="66">CONCATENATE(E180,"'h",K180)</f>
        <v>1'h0</v>
      </c>
      <c r="G180" s="138" t="s">
        <v>17</v>
      </c>
      <c r="H180" s="167" t="s">
        <v>18</v>
      </c>
      <c r="I180" s="167" t="s">
        <v>19</v>
      </c>
      <c r="J180" s="138">
        <v>0</v>
      </c>
      <c r="K180" s="23" t="str">
        <f t="shared" ref="K180:K187" si="67">UPPER(DEC2HEX((J180)))</f>
        <v>0</v>
      </c>
      <c r="L180" s="176">
        <f t="shared" ref="L180:L187" si="68">J180*(2^C180)</f>
        <v>0</v>
      </c>
      <c r="M180" s="138">
        <v>0</v>
      </c>
      <c r="N180" s="23"/>
      <c r="O180" s="35" t="s">
        <v>863</v>
      </c>
      <c r="P180" s="35" t="s">
        <v>864</v>
      </c>
      <c r="Q180" s="35" t="s">
        <v>865</v>
      </c>
      <c r="R180" s="149"/>
      <c r="S180" s="149"/>
      <c r="T180" s="145"/>
    </row>
    <row r="181" ht="15" spans="1:20">
      <c r="A181" s="145"/>
      <c r="B181" s="145"/>
      <c r="C181" s="23">
        <f t="shared" si="64"/>
        <v>24</v>
      </c>
      <c r="D181" s="23">
        <f t="shared" si="65"/>
        <v>30</v>
      </c>
      <c r="E181" s="146">
        <v>7</v>
      </c>
      <c r="F181" s="23" t="str">
        <f t="shared" si="66"/>
        <v>7'h0</v>
      </c>
      <c r="G181" s="138" t="s">
        <v>788</v>
      </c>
      <c r="H181" s="167" t="s">
        <v>1077</v>
      </c>
      <c r="I181" s="167" t="s">
        <v>1071</v>
      </c>
      <c r="J181" s="138">
        <v>0</v>
      </c>
      <c r="K181" s="23" t="str">
        <f t="shared" si="67"/>
        <v>0</v>
      </c>
      <c r="L181" s="176">
        <f t="shared" si="68"/>
        <v>0</v>
      </c>
      <c r="M181" s="138">
        <v>0</v>
      </c>
      <c r="N181" s="23"/>
      <c r="O181" s="35" t="s">
        <v>863</v>
      </c>
      <c r="P181" s="35" t="s">
        <v>864</v>
      </c>
      <c r="Q181" s="35" t="s">
        <v>865</v>
      </c>
      <c r="R181" s="149"/>
      <c r="S181" s="149"/>
      <c r="T181" s="145"/>
    </row>
    <row r="182" ht="15" spans="1:20">
      <c r="A182" s="145"/>
      <c r="B182" s="145"/>
      <c r="C182" s="23">
        <f t="shared" si="64"/>
        <v>23</v>
      </c>
      <c r="D182" s="23">
        <f t="shared" si="65"/>
        <v>23</v>
      </c>
      <c r="E182" s="146">
        <v>1</v>
      </c>
      <c r="F182" s="23" t="str">
        <f t="shared" si="66"/>
        <v>1'h0</v>
      </c>
      <c r="G182" s="138" t="s">
        <v>17</v>
      </c>
      <c r="H182" s="168" t="s">
        <v>18</v>
      </c>
      <c r="I182" s="158" t="s">
        <v>782</v>
      </c>
      <c r="J182" s="138">
        <v>0</v>
      </c>
      <c r="K182" s="23" t="str">
        <f t="shared" si="67"/>
        <v>0</v>
      </c>
      <c r="L182" s="176">
        <f t="shared" si="68"/>
        <v>0</v>
      </c>
      <c r="M182" s="138">
        <v>0</v>
      </c>
      <c r="N182" s="23"/>
      <c r="O182" s="35" t="s">
        <v>863</v>
      </c>
      <c r="P182" s="35" t="s">
        <v>864</v>
      </c>
      <c r="Q182" s="35" t="s">
        <v>865</v>
      </c>
      <c r="R182" s="149"/>
      <c r="S182" s="149"/>
      <c r="T182" s="145"/>
    </row>
    <row r="183" ht="15" spans="1:20">
      <c r="A183" s="145"/>
      <c r="B183" s="145"/>
      <c r="C183" s="23">
        <f t="shared" si="64"/>
        <v>16</v>
      </c>
      <c r="D183" s="23">
        <f t="shared" si="65"/>
        <v>22</v>
      </c>
      <c r="E183" s="146">
        <v>7</v>
      </c>
      <c r="F183" s="23" t="str">
        <f t="shared" si="66"/>
        <v>7'h0</v>
      </c>
      <c r="G183" s="138" t="s">
        <v>788</v>
      </c>
      <c r="H183" s="167" t="s">
        <v>1078</v>
      </c>
      <c r="I183" s="167" t="s">
        <v>1071</v>
      </c>
      <c r="J183" s="138">
        <v>0</v>
      </c>
      <c r="K183" s="23" t="str">
        <f t="shared" si="67"/>
        <v>0</v>
      </c>
      <c r="L183" s="176">
        <f t="shared" si="68"/>
        <v>0</v>
      </c>
      <c r="M183" s="138">
        <v>0</v>
      </c>
      <c r="N183" s="23"/>
      <c r="O183" s="35" t="s">
        <v>863</v>
      </c>
      <c r="P183" s="35" t="s">
        <v>864</v>
      </c>
      <c r="Q183" s="35" t="s">
        <v>865</v>
      </c>
      <c r="R183" s="149"/>
      <c r="S183" s="149"/>
      <c r="T183" s="145"/>
    </row>
    <row r="184" ht="15" spans="1:20">
      <c r="A184" s="145"/>
      <c r="B184" s="145"/>
      <c r="C184" s="23">
        <f t="shared" si="64"/>
        <v>15</v>
      </c>
      <c r="D184" s="23">
        <f t="shared" si="65"/>
        <v>15</v>
      </c>
      <c r="E184" s="146">
        <v>1</v>
      </c>
      <c r="F184" s="23" t="str">
        <f t="shared" si="66"/>
        <v>1'h0</v>
      </c>
      <c r="G184" s="138" t="s">
        <v>17</v>
      </c>
      <c r="H184" s="168" t="s">
        <v>18</v>
      </c>
      <c r="I184" s="158" t="s">
        <v>782</v>
      </c>
      <c r="J184" s="138">
        <v>0</v>
      </c>
      <c r="K184" s="23" t="str">
        <f t="shared" si="67"/>
        <v>0</v>
      </c>
      <c r="L184" s="176">
        <f t="shared" si="68"/>
        <v>0</v>
      </c>
      <c r="M184" s="138">
        <v>0</v>
      </c>
      <c r="N184" s="23"/>
      <c r="O184" s="35" t="s">
        <v>863</v>
      </c>
      <c r="P184" s="35" t="s">
        <v>864</v>
      </c>
      <c r="Q184" s="35" t="s">
        <v>865</v>
      </c>
      <c r="R184" s="149"/>
      <c r="S184" s="149"/>
      <c r="T184" s="145"/>
    </row>
    <row r="185" ht="15" spans="1:20">
      <c r="A185" s="145"/>
      <c r="B185" s="145"/>
      <c r="C185" s="23">
        <f t="shared" si="64"/>
        <v>8</v>
      </c>
      <c r="D185" s="23">
        <f t="shared" si="65"/>
        <v>14</v>
      </c>
      <c r="E185" s="146">
        <v>7</v>
      </c>
      <c r="F185" s="23" t="str">
        <f t="shared" si="66"/>
        <v>7'h0</v>
      </c>
      <c r="G185" s="138" t="s">
        <v>788</v>
      </c>
      <c r="H185" s="167" t="s">
        <v>1079</v>
      </c>
      <c r="I185" s="167" t="s">
        <v>1074</v>
      </c>
      <c r="J185" s="138">
        <v>0</v>
      </c>
      <c r="K185" s="23" t="str">
        <f t="shared" si="67"/>
        <v>0</v>
      </c>
      <c r="L185" s="176">
        <f t="shared" si="68"/>
        <v>0</v>
      </c>
      <c r="M185" s="138">
        <v>0</v>
      </c>
      <c r="N185" s="23"/>
      <c r="O185" s="35" t="s">
        <v>863</v>
      </c>
      <c r="P185" s="35" t="s">
        <v>864</v>
      </c>
      <c r="Q185" s="35" t="s">
        <v>865</v>
      </c>
      <c r="R185" s="149"/>
      <c r="S185" s="149"/>
      <c r="T185" s="145"/>
    </row>
    <row r="186" ht="15" spans="1:20">
      <c r="A186" s="145"/>
      <c r="B186" s="145"/>
      <c r="C186" s="23">
        <f t="shared" si="64"/>
        <v>7</v>
      </c>
      <c r="D186" s="23">
        <f t="shared" si="65"/>
        <v>7</v>
      </c>
      <c r="E186" s="146">
        <v>1</v>
      </c>
      <c r="F186" s="23" t="str">
        <f t="shared" si="66"/>
        <v>1'h0</v>
      </c>
      <c r="G186" s="138" t="s">
        <v>17</v>
      </c>
      <c r="H186" s="168" t="s">
        <v>18</v>
      </c>
      <c r="I186" s="158" t="s">
        <v>782</v>
      </c>
      <c r="J186" s="138">
        <v>0</v>
      </c>
      <c r="K186" s="23" t="str">
        <f t="shared" si="67"/>
        <v>0</v>
      </c>
      <c r="L186" s="176">
        <f t="shared" si="68"/>
        <v>0</v>
      </c>
      <c r="M186" s="138">
        <v>0</v>
      </c>
      <c r="N186" s="23"/>
      <c r="O186" s="35" t="s">
        <v>863</v>
      </c>
      <c r="P186" s="35" t="s">
        <v>864</v>
      </c>
      <c r="Q186" s="35" t="s">
        <v>865</v>
      </c>
      <c r="R186" s="149"/>
      <c r="S186" s="149"/>
      <c r="T186" s="145"/>
    </row>
    <row r="187" ht="15" spans="1:20">
      <c r="A187" s="145"/>
      <c r="B187" s="145"/>
      <c r="C187" s="23">
        <f>E179-32</f>
        <v>0</v>
      </c>
      <c r="D187" s="23">
        <f t="shared" si="65"/>
        <v>6</v>
      </c>
      <c r="E187" s="146">
        <v>7</v>
      </c>
      <c r="F187" s="23" t="str">
        <f t="shared" si="66"/>
        <v>7'h0</v>
      </c>
      <c r="G187" s="138" t="s">
        <v>788</v>
      </c>
      <c r="H187" s="167" t="s">
        <v>1080</v>
      </c>
      <c r="I187" s="167" t="s">
        <v>1074</v>
      </c>
      <c r="J187" s="138">
        <v>0</v>
      </c>
      <c r="K187" s="23" t="str">
        <f t="shared" si="67"/>
        <v>0</v>
      </c>
      <c r="L187" s="176">
        <f t="shared" si="68"/>
        <v>0</v>
      </c>
      <c r="M187" s="138">
        <v>0</v>
      </c>
      <c r="N187" s="23"/>
      <c r="O187" s="35" t="s">
        <v>863</v>
      </c>
      <c r="P187" s="35" t="s">
        <v>864</v>
      </c>
      <c r="Q187" s="35" t="s">
        <v>865</v>
      </c>
      <c r="R187" s="149"/>
      <c r="S187" s="149"/>
      <c r="T187" s="145"/>
    </row>
    <row r="188" ht="15" spans="1:20">
      <c r="A188" s="44" t="s">
        <v>44</v>
      </c>
      <c r="B188" s="44" t="s">
        <v>116</v>
      </c>
      <c r="C188" s="143"/>
      <c r="D188" s="143"/>
      <c r="E188" s="143">
        <f>SUM(E189:E210)</f>
        <v>32</v>
      </c>
      <c r="F188" s="10" t="str">
        <f>CONCATENATE("32'h",K188)</f>
        <v>32'h00000000</v>
      </c>
      <c r="G188" s="10"/>
      <c r="H188" s="166" t="s">
        <v>1081</v>
      </c>
      <c r="I188" s="166"/>
      <c r="J188" s="166"/>
      <c r="K188" s="143" t="str">
        <f>UPPER(DEC2HEX(L188,8))</f>
        <v>00000000</v>
      </c>
      <c r="L188" s="175">
        <f>SUM(L205:L210)</f>
        <v>0</v>
      </c>
      <c r="M188" s="166"/>
      <c r="N188" s="143"/>
      <c r="O188" s="143"/>
      <c r="P188" s="143"/>
      <c r="Q188" s="143"/>
      <c r="R188" s="149"/>
      <c r="S188" s="148"/>
      <c r="T188" s="148"/>
    </row>
    <row r="189" s="2" customFormat="1" ht="15" spans="1:20">
      <c r="A189" s="170"/>
      <c r="B189" s="170"/>
      <c r="C189" s="23">
        <f t="shared" ref="C189:C209" si="69">D190+1</f>
        <v>22</v>
      </c>
      <c r="D189" s="23">
        <f t="shared" ref="D189:D210" si="70">C189+E189-1</f>
        <v>31</v>
      </c>
      <c r="E189" s="154">
        <v>10</v>
      </c>
      <c r="F189" s="23" t="str">
        <f t="shared" ref="F189:F210" si="71">CONCATENATE(E189,"'h",K189)</f>
        <v>10'h0</v>
      </c>
      <c r="G189" s="138" t="s">
        <v>17</v>
      </c>
      <c r="H189" s="168" t="s">
        <v>18</v>
      </c>
      <c r="I189" s="168" t="s">
        <v>19</v>
      </c>
      <c r="J189" s="138">
        <v>0</v>
      </c>
      <c r="K189" s="23" t="str">
        <f t="shared" ref="K189:K210" si="72">UPPER(DEC2HEX((J189)))</f>
        <v>0</v>
      </c>
      <c r="L189" s="176">
        <f t="shared" ref="L189:L210" si="73">J189*(2^C189)</f>
        <v>0</v>
      </c>
      <c r="M189" s="138">
        <v>0</v>
      </c>
      <c r="N189" s="23"/>
      <c r="O189" s="35" t="s">
        <v>863</v>
      </c>
      <c r="P189" s="35" t="s">
        <v>864</v>
      </c>
      <c r="Q189" s="35" t="s">
        <v>865</v>
      </c>
      <c r="R189" s="149"/>
      <c r="S189" s="193"/>
      <c r="T189" s="182"/>
    </row>
    <row r="190" s="2" customFormat="1" ht="15" spans="1:20">
      <c r="A190" s="170"/>
      <c r="B190" s="170"/>
      <c r="C190" s="23">
        <f t="shared" si="69"/>
        <v>21</v>
      </c>
      <c r="D190" s="23">
        <f t="shared" si="70"/>
        <v>21</v>
      </c>
      <c r="E190" s="154">
        <v>1</v>
      </c>
      <c r="F190" s="23" t="str">
        <f t="shared" si="71"/>
        <v>1'h0</v>
      </c>
      <c r="G190" s="138" t="s">
        <v>788</v>
      </c>
      <c r="H190" s="168" t="s">
        <v>1082</v>
      </c>
      <c r="I190" s="168" t="s">
        <v>1083</v>
      </c>
      <c r="J190" s="138">
        <v>0</v>
      </c>
      <c r="K190" s="23" t="str">
        <f t="shared" si="72"/>
        <v>0</v>
      </c>
      <c r="L190" s="176">
        <f t="shared" si="73"/>
        <v>0</v>
      </c>
      <c r="M190" s="138">
        <v>0</v>
      </c>
      <c r="N190" s="23"/>
      <c r="O190" s="35" t="s">
        <v>863</v>
      </c>
      <c r="P190" s="35" t="s">
        <v>864</v>
      </c>
      <c r="Q190" s="35" t="s">
        <v>865</v>
      </c>
      <c r="R190" s="149"/>
      <c r="S190" s="193"/>
      <c r="T190" s="182"/>
    </row>
    <row r="191" s="2" customFormat="1" ht="15" spans="1:20">
      <c r="A191" s="170"/>
      <c r="B191" s="170"/>
      <c r="C191" s="23">
        <f t="shared" si="69"/>
        <v>20</v>
      </c>
      <c r="D191" s="23">
        <f t="shared" si="70"/>
        <v>20</v>
      </c>
      <c r="E191" s="154">
        <v>1</v>
      </c>
      <c r="F191" s="23" t="str">
        <f t="shared" si="71"/>
        <v>1'h0</v>
      </c>
      <c r="G191" s="138" t="s">
        <v>788</v>
      </c>
      <c r="H191" s="168" t="s">
        <v>1084</v>
      </c>
      <c r="I191" s="168" t="s">
        <v>1085</v>
      </c>
      <c r="J191" s="138">
        <v>0</v>
      </c>
      <c r="K191" s="23" t="str">
        <f t="shared" si="72"/>
        <v>0</v>
      </c>
      <c r="L191" s="176">
        <f t="shared" si="73"/>
        <v>0</v>
      </c>
      <c r="M191" s="138">
        <v>0</v>
      </c>
      <c r="N191" s="23"/>
      <c r="O191" s="35" t="s">
        <v>863</v>
      </c>
      <c r="P191" s="35" t="s">
        <v>864</v>
      </c>
      <c r="Q191" s="35" t="s">
        <v>865</v>
      </c>
      <c r="R191" s="149"/>
      <c r="S191" s="193"/>
      <c r="T191" s="182"/>
    </row>
    <row r="192" s="2" customFormat="1" ht="15" spans="1:20">
      <c r="A192" s="170"/>
      <c r="B192" s="170"/>
      <c r="C192" s="23">
        <f t="shared" si="69"/>
        <v>19</v>
      </c>
      <c r="D192" s="23">
        <f t="shared" si="70"/>
        <v>19</v>
      </c>
      <c r="E192" s="146">
        <v>1</v>
      </c>
      <c r="F192" s="23" t="str">
        <f t="shared" si="71"/>
        <v>1'h0</v>
      </c>
      <c r="G192" s="138" t="s">
        <v>788</v>
      </c>
      <c r="H192" s="168" t="s">
        <v>1086</v>
      </c>
      <c r="I192" s="168" t="s">
        <v>1087</v>
      </c>
      <c r="J192" s="138">
        <v>0</v>
      </c>
      <c r="K192" s="23" t="str">
        <f t="shared" si="72"/>
        <v>0</v>
      </c>
      <c r="L192" s="176">
        <f t="shared" si="73"/>
        <v>0</v>
      </c>
      <c r="M192" s="138">
        <v>0</v>
      </c>
      <c r="N192" s="23"/>
      <c r="O192" s="35" t="s">
        <v>863</v>
      </c>
      <c r="P192" s="35" t="s">
        <v>864</v>
      </c>
      <c r="Q192" s="35" t="s">
        <v>865</v>
      </c>
      <c r="R192" s="149"/>
      <c r="S192" s="193"/>
      <c r="T192" s="182"/>
    </row>
    <row r="193" s="2" customFormat="1" ht="15" spans="1:20">
      <c r="A193" s="170"/>
      <c r="B193" s="170"/>
      <c r="C193" s="23">
        <f t="shared" si="69"/>
        <v>18</v>
      </c>
      <c r="D193" s="23">
        <f t="shared" si="70"/>
        <v>18</v>
      </c>
      <c r="E193" s="146">
        <v>1</v>
      </c>
      <c r="F193" s="23" t="str">
        <f t="shared" si="71"/>
        <v>1'h0</v>
      </c>
      <c r="G193" s="138" t="s">
        <v>788</v>
      </c>
      <c r="H193" s="168" t="s">
        <v>1088</v>
      </c>
      <c r="I193" s="168" t="s">
        <v>1087</v>
      </c>
      <c r="J193" s="138">
        <v>0</v>
      </c>
      <c r="K193" s="23" t="str">
        <f t="shared" si="72"/>
        <v>0</v>
      </c>
      <c r="L193" s="176">
        <f t="shared" si="73"/>
        <v>0</v>
      </c>
      <c r="M193" s="138">
        <v>0</v>
      </c>
      <c r="N193" s="23"/>
      <c r="O193" s="35" t="s">
        <v>863</v>
      </c>
      <c r="P193" s="35" t="s">
        <v>864</v>
      </c>
      <c r="Q193" s="35" t="s">
        <v>865</v>
      </c>
      <c r="R193" s="149"/>
      <c r="S193" s="193"/>
      <c r="T193" s="182"/>
    </row>
    <row r="194" s="2" customFormat="1" ht="15" spans="1:20">
      <c r="A194" s="170"/>
      <c r="B194" s="170"/>
      <c r="C194" s="23">
        <f t="shared" si="69"/>
        <v>17</v>
      </c>
      <c r="D194" s="23">
        <f t="shared" si="70"/>
        <v>17</v>
      </c>
      <c r="E194" s="146">
        <v>1</v>
      </c>
      <c r="F194" s="23" t="str">
        <f t="shared" si="71"/>
        <v>1'h0</v>
      </c>
      <c r="G194" s="138" t="s">
        <v>788</v>
      </c>
      <c r="H194" s="168" t="s">
        <v>1089</v>
      </c>
      <c r="I194" s="168" t="s">
        <v>1087</v>
      </c>
      <c r="J194" s="138">
        <v>0</v>
      </c>
      <c r="K194" s="23" t="str">
        <f t="shared" si="72"/>
        <v>0</v>
      </c>
      <c r="L194" s="176">
        <f t="shared" si="73"/>
        <v>0</v>
      </c>
      <c r="M194" s="138">
        <v>0</v>
      </c>
      <c r="N194" s="23"/>
      <c r="O194" s="35" t="s">
        <v>863</v>
      </c>
      <c r="P194" s="35" t="s">
        <v>864</v>
      </c>
      <c r="Q194" s="35" t="s">
        <v>865</v>
      </c>
      <c r="R194" s="149"/>
      <c r="S194" s="193"/>
      <c r="T194" s="182"/>
    </row>
    <row r="195" s="2" customFormat="1" ht="15" spans="1:20">
      <c r="A195" s="170"/>
      <c r="B195" s="170"/>
      <c r="C195" s="23">
        <f t="shared" si="69"/>
        <v>16</v>
      </c>
      <c r="D195" s="23">
        <f t="shared" si="70"/>
        <v>16</v>
      </c>
      <c r="E195" s="146">
        <v>1</v>
      </c>
      <c r="F195" s="23" t="str">
        <f t="shared" si="71"/>
        <v>1'h0</v>
      </c>
      <c r="G195" s="138" t="s">
        <v>788</v>
      </c>
      <c r="H195" s="168" t="s">
        <v>1090</v>
      </c>
      <c r="I195" s="168" t="s">
        <v>1087</v>
      </c>
      <c r="J195" s="138">
        <v>0</v>
      </c>
      <c r="K195" s="23" t="str">
        <f t="shared" si="72"/>
        <v>0</v>
      </c>
      <c r="L195" s="176">
        <f t="shared" si="73"/>
        <v>0</v>
      </c>
      <c r="M195" s="138">
        <v>0</v>
      </c>
      <c r="N195" s="23"/>
      <c r="O195" s="35" t="s">
        <v>863</v>
      </c>
      <c r="P195" s="35" t="s">
        <v>864</v>
      </c>
      <c r="Q195" s="35" t="s">
        <v>865</v>
      </c>
      <c r="R195" s="149"/>
      <c r="S195" s="193"/>
      <c r="T195" s="182"/>
    </row>
    <row r="196" s="2" customFormat="1" ht="15" spans="1:20">
      <c r="A196" s="170"/>
      <c r="B196" s="170"/>
      <c r="C196" s="23">
        <f t="shared" si="69"/>
        <v>15</v>
      </c>
      <c r="D196" s="23">
        <f t="shared" si="70"/>
        <v>15</v>
      </c>
      <c r="E196" s="146">
        <v>1</v>
      </c>
      <c r="F196" s="23" t="str">
        <f t="shared" si="71"/>
        <v>1'h0</v>
      </c>
      <c r="G196" s="138" t="s">
        <v>788</v>
      </c>
      <c r="H196" s="168" t="s">
        <v>1091</v>
      </c>
      <c r="I196" s="168" t="s">
        <v>1092</v>
      </c>
      <c r="J196" s="138">
        <v>0</v>
      </c>
      <c r="K196" s="23" t="str">
        <f t="shared" si="72"/>
        <v>0</v>
      </c>
      <c r="L196" s="176">
        <f t="shared" si="73"/>
        <v>0</v>
      </c>
      <c r="M196" s="138">
        <v>0</v>
      </c>
      <c r="N196" s="23"/>
      <c r="O196" s="35" t="s">
        <v>863</v>
      </c>
      <c r="P196" s="35" t="s">
        <v>864</v>
      </c>
      <c r="Q196" s="35" t="s">
        <v>865</v>
      </c>
      <c r="R196" s="149"/>
      <c r="S196" s="193"/>
      <c r="T196" s="182"/>
    </row>
    <row r="197" s="2" customFormat="1" ht="15" spans="1:20">
      <c r="A197" s="170"/>
      <c r="B197" s="170"/>
      <c r="C197" s="23">
        <f t="shared" si="69"/>
        <v>14</v>
      </c>
      <c r="D197" s="23">
        <f t="shared" si="70"/>
        <v>14</v>
      </c>
      <c r="E197" s="146">
        <v>1</v>
      </c>
      <c r="F197" s="23" t="str">
        <f t="shared" si="71"/>
        <v>1'h0</v>
      </c>
      <c r="G197" s="138" t="s">
        <v>788</v>
      </c>
      <c r="H197" s="168" t="s">
        <v>1093</v>
      </c>
      <c r="I197" s="168" t="s">
        <v>1092</v>
      </c>
      <c r="J197" s="138">
        <v>0</v>
      </c>
      <c r="K197" s="23" t="str">
        <f t="shared" si="72"/>
        <v>0</v>
      </c>
      <c r="L197" s="176">
        <f t="shared" si="73"/>
        <v>0</v>
      </c>
      <c r="M197" s="138">
        <v>0</v>
      </c>
      <c r="N197" s="23"/>
      <c r="O197" s="35" t="s">
        <v>863</v>
      </c>
      <c r="P197" s="35" t="s">
        <v>864</v>
      </c>
      <c r="Q197" s="35" t="s">
        <v>865</v>
      </c>
      <c r="R197" s="149"/>
      <c r="S197" s="193"/>
      <c r="T197" s="182"/>
    </row>
    <row r="198" s="2" customFormat="1" ht="15" spans="1:20">
      <c r="A198" s="170"/>
      <c r="B198" s="170"/>
      <c r="C198" s="23">
        <f t="shared" si="69"/>
        <v>13</v>
      </c>
      <c r="D198" s="23">
        <f t="shared" si="70"/>
        <v>13</v>
      </c>
      <c r="E198" s="146">
        <v>1</v>
      </c>
      <c r="F198" s="23" t="str">
        <f t="shared" si="71"/>
        <v>1'h0</v>
      </c>
      <c r="G198" s="138" t="s">
        <v>788</v>
      </c>
      <c r="H198" s="168" t="s">
        <v>1094</v>
      </c>
      <c r="I198" s="168" t="s">
        <v>1092</v>
      </c>
      <c r="J198" s="138">
        <v>0</v>
      </c>
      <c r="K198" s="23" t="str">
        <f t="shared" si="72"/>
        <v>0</v>
      </c>
      <c r="L198" s="176">
        <f t="shared" si="73"/>
        <v>0</v>
      </c>
      <c r="M198" s="138">
        <v>0</v>
      </c>
      <c r="N198" s="23"/>
      <c r="O198" s="35" t="s">
        <v>863</v>
      </c>
      <c r="P198" s="35" t="s">
        <v>864</v>
      </c>
      <c r="Q198" s="35" t="s">
        <v>865</v>
      </c>
      <c r="R198" s="149"/>
      <c r="S198" s="193"/>
      <c r="T198" s="182"/>
    </row>
    <row r="199" s="2" customFormat="1" ht="15" spans="1:20">
      <c r="A199" s="170"/>
      <c r="B199" s="170"/>
      <c r="C199" s="23">
        <f t="shared" si="69"/>
        <v>12</v>
      </c>
      <c r="D199" s="23">
        <f t="shared" si="70"/>
        <v>12</v>
      </c>
      <c r="E199" s="146">
        <v>1</v>
      </c>
      <c r="F199" s="23" t="str">
        <f t="shared" si="71"/>
        <v>1'h0</v>
      </c>
      <c r="G199" s="138" t="s">
        <v>788</v>
      </c>
      <c r="H199" s="168" t="s">
        <v>1095</v>
      </c>
      <c r="I199" s="168" t="s">
        <v>1092</v>
      </c>
      <c r="J199" s="138">
        <v>0</v>
      </c>
      <c r="K199" s="23" t="str">
        <f t="shared" si="72"/>
        <v>0</v>
      </c>
      <c r="L199" s="176">
        <f t="shared" si="73"/>
        <v>0</v>
      </c>
      <c r="M199" s="138">
        <v>0</v>
      </c>
      <c r="N199" s="23"/>
      <c r="O199" s="35" t="s">
        <v>863</v>
      </c>
      <c r="P199" s="35" t="s">
        <v>864</v>
      </c>
      <c r="Q199" s="35" t="s">
        <v>865</v>
      </c>
      <c r="R199" s="149"/>
      <c r="S199" s="193"/>
      <c r="T199" s="182"/>
    </row>
    <row r="200" s="2" customFormat="1" ht="15" spans="1:20">
      <c r="A200" s="170"/>
      <c r="B200" s="170"/>
      <c r="C200" s="23">
        <f t="shared" si="69"/>
        <v>11</v>
      </c>
      <c r="D200" s="23">
        <f t="shared" si="70"/>
        <v>11</v>
      </c>
      <c r="E200" s="146">
        <v>1</v>
      </c>
      <c r="F200" s="23" t="str">
        <f t="shared" si="71"/>
        <v>1'h0</v>
      </c>
      <c r="G200" s="138" t="s">
        <v>788</v>
      </c>
      <c r="H200" s="167" t="s">
        <v>1096</v>
      </c>
      <c r="I200" s="168" t="s">
        <v>1097</v>
      </c>
      <c r="J200" s="138">
        <v>0</v>
      </c>
      <c r="K200" s="23" t="str">
        <f t="shared" si="72"/>
        <v>0</v>
      </c>
      <c r="L200" s="176">
        <f t="shared" si="73"/>
        <v>0</v>
      </c>
      <c r="M200" s="138">
        <v>0</v>
      </c>
      <c r="N200" s="23"/>
      <c r="O200" s="35" t="s">
        <v>863</v>
      </c>
      <c r="P200" s="35" t="s">
        <v>864</v>
      </c>
      <c r="Q200" s="35" t="s">
        <v>865</v>
      </c>
      <c r="R200" s="149"/>
      <c r="S200" s="193"/>
      <c r="T200" s="182"/>
    </row>
    <row r="201" s="2" customFormat="1" ht="15" spans="1:20">
      <c r="A201" s="170"/>
      <c r="B201" s="170"/>
      <c r="C201" s="23">
        <f t="shared" si="69"/>
        <v>10</v>
      </c>
      <c r="D201" s="23">
        <f t="shared" si="70"/>
        <v>10</v>
      </c>
      <c r="E201" s="146">
        <v>1</v>
      </c>
      <c r="F201" s="23" t="str">
        <f t="shared" si="71"/>
        <v>1'h0</v>
      </c>
      <c r="G201" s="138" t="s">
        <v>788</v>
      </c>
      <c r="H201" s="167" t="s">
        <v>1098</v>
      </c>
      <c r="I201" s="168" t="s">
        <v>1097</v>
      </c>
      <c r="J201" s="138">
        <v>0</v>
      </c>
      <c r="K201" s="23" t="str">
        <f t="shared" si="72"/>
        <v>0</v>
      </c>
      <c r="L201" s="176">
        <f t="shared" si="73"/>
        <v>0</v>
      </c>
      <c r="M201" s="138">
        <v>0</v>
      </c>
      <c r="N201" s="23"/>
      <c r="O201" s="35" t="s">
        <v>863</v>
      </c>
      <c r="P201" s="35" t="s">
        <v>864</v>
      </c>
      <c r="Q201" s="35" t="s">
        <v>865</v>
      </c>
      <c r="R201" s="149"/>
      <c r="S201" s="193"/>
      <c r="T201" s="182"/>
    </row>
    <row r="202" s="2" customFormat="1" ht="15" spans="1:20">
      <c r="A202" s="170"/>
      <c r="B202" s="170"/>
      <c r="C202" s="23">
        <f t="shared" si="69"/>
        <v>9</v>
      </c>
      <c r="D202" s="23">
        <f t="shared" si="70"/>
        <v>9</v>
      </c>
      <c r="E202" s="146">
        <v>1</v>
      </c>
      <c r="F202" s="23" t="str">
        <f t="shared" si="71"/>
        <v>1'h0</v>
      </c>
      <c r="G202" s="138" t="s">
        <v>788</v>
      </c>
      <c r="H202" s="167" t="s">
        <v>1099</v>
      </c>
      <c r="I202" s="168" t="s">
        <v>1097</v>
      </c>
      <c r="J202" s="138">
        <v>0</v>
      </c>
      <c r="K202" s="23" t="str">
        <f t="shared" si="72"/>
        <v>0</v>
      </c>
      <c r="L202" s="176">
        <f t="shared" si="73"/>
        <v>0</v>
      </c>
      <c r="M202" s="138">
        <v>0</v>
      </c>
      <c r="N202" s="23"/>
      <c r="O202" s="35" t="s">
        <v>863</v>
      </c>
      <c r="P202" s="35" t="s">
        <v>864</v>
      </c>
      <c r="Q202" s="35" t="s">
        <v>865</v>
      </c>
      <c r="R202" s="149"/>
      <c r="S202" s="193"/>
      <c r="T202" s="182"/>
    </row>
    <row r="203" s="2" customFormat="1" ht="15" spans="1:20">
      <c r="A203" s="170"/>
      <c r="B203" s="170"/>
      <c r="C203" s="23">
        <f t="shared" si="69"/>
        <v>8</v>
      </c>
      <c r="D203" s="23">
        <f t="shared" si="70"/>
        <v>8</v>
      </c>
      <c r="E203" s="146">
        <v>1</v>
      </c>
      <c r="F203" s="23" t="str">
        <f t="shared" si="71"/>
        <v>1'h0</v>
      </c>
      <c r="G203" s="138" t="s">
        <v>788</v>
      </c>
      <c r="H203" s="167" t="s">
        <v>1100</v>
      </c>
      <c r="I203" s="168" t="s">
        <v>1097</v>
      </c>
      <c r="J203" s="138">
        <v>0</v>
      </c>
      <c r="K203" s="23" t="str">
        <f t="shared" si="72"/>
        <v>0</v>
      </c>
      <c r="L203" s="176">
        <f t="shared" si="73"/>
        <v>0</v>
      </c>
      <c r="M203" s="138">
        <v>0</v>
      </c>
      <c r="N203" s="23"/>
      <c r="O203" s="35" t="s">
        <v>863</v>
      </c>
      <c r="P203" s="35" t="s">
        <v>864</v>
      </c>
      <c r="Q203" s="35" t="s">
        <v>865</v>
      </c>
      <c r="R203" s="149"/>
      <c r="S203" s="193"/>
      <c r="T203" s="182"/>
    </row>
    <row r="204" s="2" customFormat="1" ht="15" spans="1:20">
      <c r="A204" s="170"/>
      <c r="B204" s="170"/>
      <c r="C204" s="23">
        <f t="shared" si="69"/>
        <v>6</v>
      </c>
      <c r="D204" s="23">
        <f t="shared" si="70"/>
        <v>7</v>
      </c>
      <c r="E204" s="154">
        <v>2</v>
      </c>
      <c r="F204" s="23" t="str">
        <f t="shared" si="71"/>
        <v>2'h0</v>
      </c>
      <c r="G204" s="138" t="s">
        <v>17</v>
      </c>
      <c r="H204" s="168" t="s">
        <v>18</v>
      </c>
      <c r="I204" s="168" t="s">
        <v>19</v>
      </c>
      <c r="J204" s="138">
        <v>0</v>
      </c>
      <c r="K204" s="23" t="str">
        <f t="shared" si="72"/>
        <v>0</v>
      </c>
      <c r="L204" s="176">
        <f t="shared" si="73"/>
        <v>0</v>
      </c>
      <c r="M204" s="138">
        <v>0</v>
      </c>
      <c r="N204" s="23"/>
      <c r="O204" s="35" t="s">
        <v>863</v>
      </c>
      <c r="P204" s="35" t="s">
        <v>864</v>
      </c>
      <c r="Q204" s="35" t="s">
        <v>865</v>
      </c>
      <c r="R204" s="149"/>
      <c r="S204" s="193"/>
      <c r="T204" s="182"/>
    </row>
    <row r="205" ht="15" spans="1:20">
      <c r="A205" s="145"/>
      <c r="B205" s="145"/>
      <c r="C205" s="23">
        <f t="shared" si="69"/>
        <v>5</v>
      </c>
      <c r="D205" s="23">
        <f t="shared" si="70"/>
        <v>5</v>
      </c>
      <c r="E205" s="146">
        <v>1</v>
      </c>
      <c r="F205" s="23" t="str">
        <f t="shared" si="71"/>
        <v>1'h0</v>
      </c>
      <c r="G205" s="138" t="s">
        <v>788</v>
      </c>
      <c r="H205" s="168" t="s">
        <v>1101</v>
      </c>
      <c r="I205" s="168" t="s">
        <v>1102</v>
      </c>
      <c r="J205" s="138">
        <v>0</v>
      </c>
      <c r="K205" s="23" t="str">
        <f t="shared" si="72"/>
        <v>0</v>
      </c>
      <c r="L205" s="176">
        <f t="shared" si="73"/>
        <v>0</v>
      </c>
      <c r="M205" s="138">
        <v>0</v>
      </c>
      <c r="N205" s="23"/>
      <c r="O205" s="35" t="s">
        <v>863</v>
      </c>
      <c r="P205" s="35" t="s">
        <v>864</v>
      </c>
      <c r="Q205" s="35" t="s">
        <v>865</v>
      </c>
      <c r="R205" s="149"/>
      <c r="S205" s="149"/>
      <c r="T205" s="145"/>
    </row>
    <row r="206" ht="15" spans="1:20">
      <c r="A206" s="145"/>
      <c r="B206" s="145"/>
      <c r="C206" s="23">
        <f t="shared" si="69"/>
        <v>4</v>
      </c>
      <c r="D206" s="23">
        <f t="shared" si="70"/>
        <v>4</v>
      </c>
      <c r="E206" s="146">
        <v>1</v>
      </c>
      <c r="F206" s="23" t="str">
        <f t="shared" si="71"/>
        <v>1'h0</v>
      </c>
      <c r="G206" s="138" t="s">
        <v>788</v>
      </c>
      <c r="H206" s="167" t="s">
        <v>1102</v>
      </c>
      <c r="I206" s="167" t="s">
        <v>1102</v>
      </c>
      <c r="J206" s="138">
        <v>0</v>
      </c>
      <c r="K206" s="23" t="str">
        <f t="shared" si="72"/>
        <v>0</v>
      </c>
      <c r="L206" s="176">
        <f t="shared" si="73"/>
        <v>0</v>
      </c>
      <c r="M206" s="138">
        <v>0</v>
      </c>
      <c r="N206" s="23"/>
      <c r="O206" s="35" t="s">
        <v>863</v>
      </c>
      <c r="P206" s="35" t="s">
        <v>864</v>
      </c>
      <c r="Q206" s="35" t="s">
        <v>865</v>
      </c>
      <c r="R206" s="149"/>
      <c r="S206" s="149"/>
      <c r="T206" s="145"/>
    </row>
    <row r="207" ht="15" spans="1:20">
      <c r="A207" s="145"/>
      <c r="B207" s="145"/>
      <c r="C207" s="23">
        <f t="shared" si="69"/>
        <v>3</v>
      </c>
      <c r="D207" s="23">
        <f t="shared" si="70"/>
        <v>3</v>
      </c>
      <c r="E207" s="146">
        <v>1</v>
      </c>
      <c r="F207" s="23" t="str">
        <f t="shared" si="71"/>
        <v>1'h0</v>
      </c>
      <c r="G207" s="138" t="s">
        <v>788</v>
      </c>
      <c r="H207" s="167" t="s">
        <v>1103</v>
      </c>
      <c r="I207" s="168" t="s">
        <v>1104</v>
      </c>
      <c r="J207" s="138">
        <v>0</v>
      </c>
      <c r="K207" s="23" t="str">
        <f t="shared" si="72"/>
        <v>0</v>
      </c>
      <c r="L207" s="176">
        <f t="shared" si="73"/>
        <v>0</v>
      </c>
      <c r="M207" s="138">
        <v>0</v>
      </c>
      <c r="N207" s="23"/>
      <c r="O207" s="35" t="s">
        <v>863</v>
      </c>
      <c r="P207" s="35" t="s">
        <v>864</v>
      </c>
      <c r="Q207" s="35" t="s">
        <v>865</v>
      </c>
      <c r="R207" s="149"/>
      <c r="S207" s="149"/>
      <c r="T207" s="145"/>
    </row>
    <row r="208" ht="15" spans="1:20">
      <c r="A208" s="145"/>
      <c r="B208" s="145"/>
      <c r="C208" s="23">
        <f t="shared" si="69"/>
        <v>2</v>
      </c>
      <c r="D208" s="23">
        <f t="shared" si="70"/>
        <v>2</v>
      </c>
      <c r="E208" s="146">
        <v>1</v>
      </c>
      <c r="F208" s="23" t="str">
        <f t="shared" si="71"/>
        <v>1'h0</v>
      </c>
      <c r="G208" s="138" t="s">
        <v>788</v>
      </c>
      <c r="H208" s="167" t="s">
        <v>1105</v>
      </c>
      <c r="I208" s="167" t="s">
        <v>1104</v>
      </c>
      <c r="J208" s="138">
        <v>0</v>
      </c>
      <c r="K208" s="23" t="str">
        <f t="shared" si="72"/>
        <v>0</v>
      </c>
      <c r="L208" s="176">
        <f t="shared" si="73"/>
        <v>0</v>
      </c>
      <c r="M208" s="138">
        <v>0</v>
      </c>
      <c r="N208" s="23"/>
      <c r="O208" s="35" t="s">
        <v>863</v>
      </c>
      <c r="P208" s="35" t="s">
        <v>864</v>
      </c>
      <c r="Q208" s="35" t="s">
        <v>865</v>
      </c>
      <c r="R208" s="149"/>
      <c r="S208" s="149"/>
      <c r="T208" s="145"/>
    </row>
    <row r="209" ht="15" spans="1:20">
      <c r="A209" s="145"/>
      <c r="B209" s="145"/>
      <c r="C209" s="23">
        <f t="shared" si="69"/>
        <v>1</v>
      </c>
      <c r="D209" s="23">
        <f t="shared" si="70"/>
        <v>1</v>
      </c>
      <c r="E209" s="146">
        <v>1</v>
      </c>
      <c r="F209" s="23" t="str">
        <f t="shared" si="71"/>
        <v>1'h0</v>
      </c>
      <c r="G209" s="138" t="s">
        <v>788</v>
      </c>
      <c r="H209" s="167" t="s">
        <v>1106</v>
      </c>
      <c r="I209" s="168" t="s">
        <v>1104</v>
      </c>
      <c r="J209" s="138">
        <v>0</v>
      </c>
      <c r="K209" s="23" t="str">
        <f t="shared" si="72"/>
        <v>0</v>
      </c>
      <c r="L209" s="176">
        <f t="shared" si="73"/>
        <v>0</v>
      </c>
      <c r="M209" s="138">
        <v>0</v>
      </c>
      <c r="N209" s="23"/>
      <c r="O209" s="35" t="s">
        <v>863</v>
      </c>
      <c r="P209" s="35" t="s">
        <v>864</v>
      </c>
      <c r="Q209" s="35" t="s">
        <v>865</v>
      </c>
      <c r="R209" s="149"/>
      <c r="S209" s="149"/>
      <c r="T209" s="145"/>
    </row>
    <row r="210" ht="15" spans="1:20">
      <c r="A210" s="145"/>
      <c r="B210" s="145"/>
      <c r="C210" s="23">
        <f>E188-32</f>
        <v>0</v>
      </c>
      <c r="D210" s="23">
        <f t="shared" si="70"/>
        <v>0</v>
      </c>
      <c r="E210" s="146">
        <v>1</v>
      </c>
      <c r="F210" s="23" t="str">
        <f t="shared" si="71"/>
        <v>1'h0</v>
      </c>
      <c r="G210" s="138" t="s">
        <v>788</v>
      </c>
      <c r="H210" s="167" t="s">
        <v>1107</v>
      </c>
      <c r="I210" s="167" t="s">
        <v>1104</v>
      </c>
      <c r="J210" s="138">
        <v>0</v>
      </c>
      <c r="K210" s="23" t="str">
        <f t="shared" si="72"/>
        <v>0</v>
      </c>
      <c r="L210" s="176">
        <f t="shared" si="73"/>
        <v>0</v>
      </c>
      <c r="M210" s="138">
        <v>0</v>
      </c>
      <c r="N210" s="23"/>
      <c r="O210" s="35" t="s">
        <v>863</v>
      </c>
      <c r="P210" s="35" t="s">
        <v>864</v>
      </c>
      <c r="Q210" s="35" t="s">
        <v>865</v>
      </c>
      <c r="R210" s="149"/>
      <c r="S210" s="149"/>
      <c r="T210" s="145"/>
    </row>
    <row r="211" ht="15" spans="1:20">
      <c r="A211" s="44" t="s">
        <v>44</v>
      </c>
      <c r="B211" s="44" t="s">
        <v>122</v>
      </c>
      <c r="C211" s="143"/>
      <c r="D211" s="143"/>
      <c r="E211" s="143">
        <f>SUM(E212:E224)</f>
        <v>32</v>
      </c>
      <c r="F211" s="10" t="str">
        <f>CONCATENATE("32'h",K211)</f>
        <v>32'h00000000</v>
      </c>
      <c r="G211" s="10"/>
      <c r="H211" s="166" t="s">
        <v>1108</v>
      </c>
      <c r="I211" s="166"/>
      <c r="J211" s="166"/>
      <c r="K211" s="143" t="str">
        <f>UPPER(DEC2HEX(L211,8))</f>
        <v>00000000</v>
      </c>
      <c r="L211" s="175">
        <f>SUM(L214:L224)</f>
        <v>0</v>
      </c>
      <c r="M211" s="166"/>
      <c r="N211" s="143"/>
      <c r="O211" s="143"/>
      <c r="P211" s="143"/>
      <c r="Q211" s="143"/>
      <c r="R211" s="149" t="s">
        <v>1109</v>
      </c>
      <c r="S211" s="148"/>
      <c r="T211" s="148"/>
    </row>
    <row r="212" s="2" customFormat="1" ht="14.25" customHeight="1" spans="1:20">
      <c r="A212" s="170"/>
      <c r="B212" s="170"/>
      <c r="C212" s="23">
        <f t="shared" ref="C212:C223" si="74">D213+1</f>
        <v>28</v>
      </c>
      <c r="D212" s="23">
        <f t="shared" ref="D212:D224" si="75">C212+E212-1</f>
        <v>31</v>
      </c>
      <c r="E212" s="154">
        <v>4</v>
      </c>
      <c r="F212" s="23" t="str">
        <f t="shared" ref="F212:F224" si="76">CONCATENATE(E212,"'h",K212)</f>
        <v>4'h0</v>
      </c>
      <c r="G212" s="138" t="s">
        <v>17</v>
      </c>
      <c r="H212" s="168" t="s">
        <v>18</v>
      </c>
      <c r="I212" s="168" t="s">
        <v>19</v>
      </c>
      <c r="J212" s="138">
        <v>0</v>
      </c>
      <c r="K212" s="23" t="str">
        <f t="shared" ref="K212:K224" si="77">UPPER(DEC2HEX((J212)))</f>
        <v>0</v>
      </c>
      <c r="L212" s="176">
        <f t="shared" ref="L212:L224" si="78">J212*(2^C212)</f>
        <v>0</v>
      </c>
      <c r="M212" s="138">
        <v>0</v>
      </c>
      <c r="N212" s="23"/>
      <c r="O212" s="35" t="s">
        <v>863</v>
      </c>
      <c r="P212" s="35" t="s">
        <v>864</v>
      </c>
      <c r="Q212" s="35" t="s">
        <v>865</v>
      </c>
      <c r="R212" s="149"/>
      <c r="S212" s="193"/>
      <c r="T212" s="182"/>
    </row>
    <row r="213" s="2" customFormat="1" ht="14.25" customHeight="1" spans="1:20">
      <c r="A213" s="170"/>
      <c r="B213" s="170"/>
      <c r="C213" s="23">
        <f t="shared" si="74"/>
        <v>27</v>
      </c>
      <c r="D213" s="23">
        <f t="shared" si="75"/>
        <v>27</v>
      </c>
      <c r="E213" s="146">
        <v>1</v>
      </c>
      <c r="F213" s="23" t="str">
        <f t="shared" si="76"/>
        <v>1'h0</v>
      </c>
      <c r="G213" s="154" t="s">
        <v>20</v>
      </c>
      <c r="H213" s="167" t="s">
        <v>1110</v>
      </c>
      <c r="I213" s="167" t="s">
        <v>1111</v>
      </c>
      <c r="J213" s="138">
        <v>0</v>
      </c>
      <c r="K213" s="23" t="str">
        <f t="shared" si="77"/>
        <v>0</v>
      </c>
      <c r="L213" s="176">
        <f t="shared" si="78"/>
        <v>0</v>
      </c>
      <c r="M213" s="138">
        <v>0</v>
      </c>
      <c r="N213" s="23"/>
      <c r="O213" s="35" t="s">
        <v>863</v>
      </c>
      <c r="P213" s="35" t="s">
        <v>864</v>
      </c>
      <c r="Q213" s="35" t="s">
        <v>865</v>
      </c>
      <c r="R213" s="149"/>
      <c r="S213" s="193"/>
      <c r="T213" s="182"/>
    </row>
    <row r="214" ht="15" spans="1:20">
      <c r="A214" s="145"/>
      <c r="B214" s="145"/>
      <c r="C214" s="23">
        <f t="shared" si="74"/>
        <v>26</v>
      </c>
      <c r="D214" s="23">
        <f t="shared" si="75"/>
        <v>26</v>
      </c>
      <c r="E214" s="146">
        <v>1</v>
      </c>
      <c r="F214" s="23" t="str">
        <f t="shared" si="76"/>
        <v>1'h0</v>
      </c>
      <c r="G214" s="154" t="s">
        <v>20</v>
      </c>
      <c r="H214" s="167" t="s">
        <v>1112</v>
      </c>
      <c r="I214" s="167" t="s">
        <v>1111</v>
      </c>
      <c r="J214" s="138">
        <v>0</v>
      </c>
      <c r="K214" s="23" t="str">
        <f t="shared" si="77"/>
        <v>0</v>
      </c>
      <c r="L214" s="176">
        <f t="shared" si="78"/>
        <v>0</v>
      </c>
      <c r="M214" s="138">
        <v>0</v>
      </c>
      <c r="N214" s="23"/>
      <c r="O214" s="35" t="s">
        <v>863</v>
      </c>
      <c r="P214" s="35" t="s">
        <v>864</v>
      </c>
      <c r="Q214" s="35" t="s">
        <v>865</v>
      </c>
      <c r="R214" s="149"/>
      <c r="S214" s="149"/>
      <c r="T214" s="145"/>
    </row>
    <row r="215" ht="15" spans="1:20">
      <c r="A215" s="145"/>
      <c r="B215" s="145"/>
      <c r="C215" s="23">
        <f t="shared" si="74"/>
        <v>25</v>
      </c>
      <c r="D215" s="23">
        <f t="shared" si="75"/>
        <v>25</v>
      </c>
      <c r="E215" s="146">
        <v>1</v>
      </c>
      <c r="F215" s="23" t="str">
        <f t="shared" si="76"/>
        <v>1'h0</v>
      </c>
      <c r="G215" s="154" t="s">
        <v>20</v>
      </c>
      <c r="H215" s="168" t="s">
        <v>1113</v>
      </c>
      <c r="I215" s="167" t="s">
        <v>1114</v>
      </c>
      <c r="J215" s="138">
        <v>0</v>
      </c>
      <c r="K215" s="23" t="str">
        <f t="shared" si="77"/>
        <v>0</v>
      </c>
      <c r="L215" s="176">
        <f t="shared" si="78"/>
        <v>0</v>
      </c>
      <c r="M215" s="138">
        <v>0</v>
      </c>
      <c r="N215" s="23"/>
      <c r="O215" s="35" t="s">
        <v>863</v>
      </c>
      <c r="P215" s="35" t="s">
        <v>864</v>
      </c>
      <c r="Q215" s="35" t="s">
        <v>865</v>
      </c>
      <c r="R215" s="149"/>
      <c r="S215" s="149"/>
      <c r="T215" s="145"/>
    </row>
    <row r="216" ht="15" spans="1:20">
      <c r="A216" s="145"/>
      <c r="B216" s="145"/>
      <c r="C216" s="23">
        <f t="shared" si="74"/>
        <v>24</v>
      </c>
      <c r="D216" s="23">
        <f t="shared" si="75"/>
        <v>24</v>
      </c>
      <c r="E216" s="146">
        <v>1</v>
      </c>
      <c r="F216" s="23" t="str">
        <f t="shared" si="76"/>
        <v>1'h0</v>
      </c>
      <c r="G216" s="154" t="s">
        <v>20</v>
      </c>
      <c r="H216" s="167" t="s">
        <v>1115</v>
      </c>
      <c r="I216" s="167" t="s">
        <v>1114</v>
      </c>
      <c r="J216" s="138">
        <v>0</v>
      </c>
      <c r="K216" s="23" t="str">
        <f t="shared" si="77"/>
        <v>0</v>
      </c>
      <c r="L216" s="176">
        <f t="shared" si="78"/>
        <v>0</v>
      </c>
      <c r="M216" s="138">
        <v>0</v>
      </c>
      <c r="N216" s="23"/>
      <c r="O216" s="35" t="s">
        <v>863</v>
      </c>
      <c r="P216" s="35" t="s">
        <v>864</v>
      </c>
      <c r="Q216" s="35" t="s">
        <v>865</v>
      </c>
      <c r="R216" s="149"/>
      <c r="S216" s="149"/>
      <c r="T216" s="145"/>
    </row>
    <row r="217" ht="15" spans="1:20">
      <c r="A217" s="145"/>
      <c r="B217" s="145"/>
      <c r="C217" s="23">
        <f t="shared" si="74"/>
        <v>22</v>
      </c>
      <c r="D217" s="23">
        <f t="shared" si="75"/>
        <v>23</v>
      </c>
      <c r="E217" s="146">
        <v>2</v>
      </c>
      <c r="F217" s="23" t="str">
        <f t="shared" si="76"/>
        <v>2'h0</v>
      </c>
      <c r="G217" s="154" t="s">
        <v>20</v>
      </c>
      <c r="H217" s="168" t="s">
        <v>18</v>
      </c>
      <c r="I217" s="158" t="s">
        <v>782</v>
      </c>
      <c r="J217" s="138">
        <v>0</v>
      </c>
      <c r="K217" s="23" t="str">
        <f t="shared" si="77"/>
        <v>0</v>
      </c>
      <c r="L217" s="176">
        <f t="shared" si="78"/>
        <v>0</v>
      </c>
      <c r="M217" s="138">
        <v>0</v>
      </c>
      <c r="N217" s="23"/>
      <c r="O217" s="35" t="s">
        <v>863</v>
      </c>
      <c r="P217" s="35" t="s">
        <v>864</v>
      </c>
      <c r="Q217" s="35" t="s">
        <v>865</v>
      </c>
      <c r="R217" s="149"/>
      <c r="S217" s="149"/>
      <c r="T217" s="145"/>
    </row>
    <row r="218" ht="15" spans="1:20">
      <c r="A218" s="145"/>
      <c r="B218" s="145"/>
      <c r="C218" s="23">
        <f t="shared" si="74"/>
        <v>16</v>
      </c>
      <c r="D218" s="23">
        <f t="shared" si="75"/>
        <v>21</v>
      </c>
      <c r="E218" s="146">
        <v>6</v>
      </c>
      <c r="F218" s="23" t="str">
        <f t="shared" si="76"/>
        <v>6'h0</v>
      </c>
      <c r="G218" s="154" t="s">
        <v>20</v>
      </c>
      <c r="H218" s="167" t="s">
        <v>1116</v>
      </c>
      <c r="I218" s="167" t="s">
        <v>1117</v>
      </c>
      <c r="J218" s="138">
        <v>0</v>
      </c>
      <c r="K218" s="23" t="str">
        <f t="shared" si="77"/>
        <v>0</v>
      </c>
      <c r="L218" s="176">
        <f t="shared" si="78"/>
        <v>0</v>
      </c>
      <c r="M218" s="138">
        <v>0</v>
      </c>
      <c r="N218" s="23"/>
      <c r="O218" s="35" t="s">
        <v>863</v>
      </c>
      <c r="P218" s="35" t="s">
        <v>864</v>
      </c>
      <c r="Q218" s="35" t="s">
        <v>865</v>
      </c>
      <c r="R218" s="149"/>
      <c r="S218" s="149"/>
      <c r="T218" s="145"/>
    </row>
    <row r="219" ht="15" spans="1:20">
      <c r="A219" s="145"/>
      <c r="B219" s="145"/>
      <c r="C219" s="23">
        <f t="shared" si="74"/>
        <v>14</v>
      </c>
      <c r="D219" s="23">
        <f t="shared" si="75"/>
        <v>15</v>
      </c>
      <c r="E219" s="146">
        <v>2</v>
      </c>
      <c r="F219" s="23" t="str">
        <f t="shared" si="76"/>
        <v>2'h0</v>
      </c>
      <c r="G219" s="154" t="s">
        <v>20</v>
      </c>
      <c r="H219" s="168" t="s">
        <v>18</v>
      </c>
      <c r="I219" s="158" t="s">
        <v>782</v>
      </c>
      <c r="J219" s="138">
        <v>0</v>
      </c>
      <c r="K219" s="23" t="str">
        <f t="shared" si="77"/>
        <v>0</v>
      </c>
      <c r="L219" s="176">
        <f t="shared" si="78"/>
        <v>0</v>
      </c>
      <c r="M219" s="138">
        <v>0</v>
      </c>
      <c r="N219" s="23"/>
      <c r="O219" s="35" t="s">
        <v>863</v>
      </c>
      <c r="P219" s="35" t="s">
        <v>864</v>
      </c>
      <c r="Q219" s="35" t="s">
        <v>865</v>
      </c>
      <c r="R219" s="149"/>
      <c r="S219" s="149"/>
      <c r="T219" s="145"/>
    </row>
    <row r="220" ht="15" spans="1:20">
      <c r="A220" s="145"/>
      <c r="B220" s="145"/>
      <c r="C220" s="23">
        <f t="shared" si="74"/>
        <v>8</v>
      </c>
      <c r="D220" s="23">
        <f t="shared" si="75"/>
        <v>13</v>
      </c>
      <c r="E220" s="146">
        <v>6</v>
      </c>
      <c r="F220" s="23" t="str">
        <f t="shared" si="76"/>
        <v>6'h0</v>
      </c>
      <c r="G220" s="154" t="s">
        <v>20</v>
      </c>
      <c r="H220" s="167" t="s">
        <v>1118</v>
      </c>
      <c r="I220" s="167" t="s">
        <v>1117</v>
      </c>
      <c r="J220" s="138">
        <v>0</v>
      </c>
      <c r="K220" s="23" t="str">
        <f t="shared" si="77"/>
        <v>0</v>
      </c>
      <c r="L220" s="176">
        <f t="shared" si="78"/>
        <v>0</v>
      </c>
      <c r="M220" s="138">
        <v>0</v>
      </c>
      <c r="N220" s="23"/>
      <c r="O220" s="35" t="s">
        <v>863</v>
      </c>
      <c r="P220" s="35" t="s">
        <v>864</v>
      </c>
      <c r="Q220" s="35" t="s">
        <v>865</v>
      </c>
      <c r="R220" s="149"/>
      <c r="S220" s="149"/>
      <c r="T220" s="145"/>
    </row>
    <row r="221" ht="15" spans="1:20">
      <c r="A221" s="145"/>
      <c r="B221" s="145"/>
      <c r="C221" s="23">
        <f t="shared" si="74"/>
        <v>7</v>
      </c>
      <c r="D221" s="23">
        <f t="shared" si="75"/>
        <v>7</v>
      </c>
      <c r="E221" s="146">
        <v>1</v>
      </c>
      <c r="F221" s="23" t="str">
        <f t="shared" si="76"/>
        <v>1'h0</v>
      </c>
      <c r="G221" s="154" t="s">
        <v>20</v>
      </c>
      <c r="H221" s="168" t="s">
        <v>1119</v>
      </c>
      <c r="I221" s="167" t="s">
        <v>1120</v>
      </c>
      <c r="J221" s="138">
        <v>0</v>
      </c>
      <c r="K221" s="23" t="str">
        <f t="shared" si="77"/>
        <v>0</v>
      </c>
      <c r="L221" s="176">
        <f t="shared" si="78"/>
        <v>0</v>
      </c>
      <c r="M221" s="138">
        <v>0</v>
      </c>
      <c r="N221" s="23"/>
      <c r="O221" s="35" t="s">
        <v>863</v>
      </c>
      <c r="P221" s="35" t="s">
        <v>864</v>
      </c>
      <c r="Q221" s="35" t="s">
        <v>865</v>
      </c>
      <c r="R221" s="149"/>
      <c r="S221" s="149"/>
      <c r="T221" s="145"/>
    </row>
    <row r="222" ht="15" spans="1:20">
      <c r="A222" s="145"/>
      <c r="B222" s="145"/>
      <c r="C222" s="23">
        <f t="shared" si="74"/>
        <v>4</v>
      </c>
      <c r="D222" s="23">
        <f t="shared" si="75"/>
        <v>6</v>
      </c>
      <c r="E222" s="146">
        <v>3</v>
      </c>
      <c r="F222" s="23" t="str">
        <f t="shared" si="76"/>
        <v>3'h0</v>
      </c>
      <c r="G222" s="154" t="s">
        <v>20</v>
      </c>
      <c r="H222" s="168" t="s">
        <v>1121</v>
      </c>
      <c r="I222" s="167" t="s">
        <v>1122</v>
      </c>
      <c r="J222" s="138">
        <v>0</v>
      </c>
      <c r="K222" s="23" t="str">
        <f t="shared" si="77"/>
        <v>0</v>
      </c>
      <c r="L222" s="176">
        <f t="shared" si="78"/>
        <v>0</v>
      </c>
      <c r="M222" s="138">
        <v>0</v>
      </c>
      <c r="N222" s="23"/>
      <c r="O222" s="35" t="s">
        <v>863</v>
      </c>
      <c r="P222" s="35" t="s">
        <v>864</v>
      </c>
      <c r="Q222" s="35" t="s">
        <v>865</v>
      </c>
      <c r="R222" s="149"/>
      <c r="S222" s="149"/>
      <c r="T222" s="145"/>
    </row>
    <row r="223" ht="15" spans="1:20">
      <c r="A223" s="145"/>
      <c r="B223" s="145"/>
      <c r="C223" s="23">
        <f t="shared" si="74"/>
        <v>3</v>
      </c>
      <c r="D223" s="23">
        <f t="shared" si="75"/>
        <v>3</v>
      </c>
      <c r="E223" s="146">
        <v>1</v>
      </c>
      <c r="F223" s="23" t="str">
        <f t="shared" si="76"/>
        <v>1'h0</v>
      </c>
      <c r="G223" s="154" t="s">
        <v>20</v>
      </c>
      <c r="H223" s="168" t="s">
        <v>1123</v>
      </c>
      <c r="I223" s="168" t="s">
        <v>1120</v>
      </c>
      <c r="J223" s="138">
        <v>0</v>
      </c>
      <c r="K223" s="23" t="str">
        <f t="shared" si="77"/>
        <v>0</v>
      </c>
      <c r="L223" s="176">
        <f t="shared" si="78"/>
        <v>0</v>
      </c>
      <c r="M223" s="138">
        <v>0</v>
      </c>
      <c r="N223" s="23"/>
      <c r="O223" s="35" t="s">
        <v>863</v>
      </c>
      <c r="P223" s="35" t="s">
        <v>864</v>
      </c>
      <c r="Q223" s="35" t="s">
        <v>865</v>
      </c>
      <c r="R223" s="149"/>
      <c r="S223" s="149"/>
      <c r="T223" s="145"/>
    </row>
    <row r="224" ht="15" spans="1:20">
      <c r="A224" s="145"/>
      <c r="B224" s="145"/>
      <c r="C224" s="23">
        <f>E211-32</f>
        <v>0</v>
      </c>
      <c r="D224" s="23">
        <f t="shared" si="75"/>
        <v>2</v>
      </c>
      <c r="E224" s="146">
        <v>3</v>
      </c>
      <c r="F224" s="23" t="str">
        <f t="shared" si="76"/>
        <v>3'h0</v>
      </c>
      <c r="G224" s="154" t="s">
        <v>20</v>
      </c>
      <c r="H224" s="168" t="s">
        <v>1124</v>
      </c>
      <c r="I224" s="167" t="s">
        <v>1122</v>
      </c>
      <c r="J224" s="138">
        <v>0</v>
      </c>
      <c r="K224" s="23" t="str">
        <f t="shared" si="77"/>
        <v>0</v>
      </c>
      <c r="L224" s="176">
        <f t="shared" si="78"/>
        <v>0</v>
      </c>
      <c r="M224" s="138">
        <v>0</v>
      </c>
      <c r="N224" s="23"/>
      <c r="O224" s="35" t="s">
        <v>863</v>
      </c>
      <c r="P224" s="35" t="s">
        <v>864</v>
      </c>
      <c r="Q224" s="35" t="s">
        <v>865</v>
      </c>
      <c r="R224" s="149"/>
      <c r="S224" s="149"/>
      <c r="T224" s="145"/>
    </row>
    <row r="225" ht="15" spans="1:20">
      <c r="A225" s="44" t="s">
        <v>44</v>
      </c>
      <c r="B225" s="44" t="s">
        <v>128</v>
      </c>
      <c r="C225" s="143"/>
      <c r="D225" s="143"/>
      <c r="E225" s="143">
        <f>SUM(E226:E253)</f>
        <v>32</v>
      </c>
      <c r="F225" s="10" t="str">
        <f>CONCATENATE("32'h",K225)</f>
        <v>32'h00000000</v>
      </c>
      <c r="G225" s="10"/>
      <c r="H225" s="166" t="s">
        <v>1125</v>
      </c>
      <c r="I225" s="166"/>
      <c r="J225" s="166"/>
      <c r="K225" s="143" t="str">
        <f>UPPER(DEC2HEX(L225,8))</f>
        <v>00000000</v>
      </c>
      <c r="L225" s="175">
        <f>SUM(L226:L253)</f>
        <v>0</v>
      </c>
      <c r="M225" s="166"/>
      <c r="N225" s="143"/>
      <c r="O225" s="143"/>
      <c r="P225" s="143"/>
      <c r="Q225" s="143"/>
      <c r="R225" s="149"/>
      <c r="S225" s="148"/>
      <c r="T225" s="148"/>
    </row>
    <row r="226" ht="15" spans="1:20">
      <c r="A226" s="145"/>
      <c r="B226" s="145"/>
      <c r="C226" s="23">
        <f t="shared" ref="C226:C252" si="79">D227+1</f>
        <v>31</v>
      </c>
      <c r="D226" s="23">
        <f t="shared" ref="D226:D253" si="80">C226+E226-1</f>
        <v>31</v>
      </c>
      <c r="E226" s="146">
        <v>1</v>
      </c>
      <c r="F226" s="23" t="str">
        <f t="shared" ref="F226:F253" si="81">CONCATENATE(E226,"'h",K226)</f>
        <v>1'h0</v>
      </c>
      <c r="G226" s="138" t="s">
        <v>20</v>
      </c>
      <c r="H226" s="168" t="s">
        <v>1126</v>
      </c>
      <c r="I226" s="158" t="s">
        <v>1120</v>
      </c>
      <c r="J226" s="138">
        <v>0</v>
      </c>
      <c r="K226" s="23" t="str">
        <f t="shared" ref="K226:K253" si="82">UPPER(DEC2HEX((J226)))</f>
        <v>0</v>
      </c>
      <c r="L226" s="176">
        <v>0</v>
      </c>
      <c r="M226" s="138">
        <v>0</v>
      </c>
      <c r="N226" s="23"/>
      <c r="O226" s="35" t="s">
        <v>863</v>
      </c>
      <c r="P226" s="35" t="s">
        <v>864</v>
      </c>
      <c r="Q226" s="35" t="s">
        <v>865</v>
      </c>
      <c r="R226" s="149"/>
      <c r="S226" s="149"/>
      <c r="T226" s="145"/>
    </row>
    <row r="227" ht="15" spans="1:20">
      <c r="A227" s="145"/>
      <c r="B227" s="145"/>
      <c r="C227" s="23">
        <f t="shared" si="79"/>
        <v>28</v>
      </c>
      <c r="D227" s="23">
        <f t="shared" si="80"/>
        <v>30</v>
      </c>
      <c r="E227" s="146">
        <v>3</v>
      </c>
      <c r="F227" s="23" t="str">
        <f t="shared" si="81"/>
        <v>3'h0</v>
      </c>
      <c r="G227" s="138" t="s">
        <v>20</v>
      </c>
      <c r="H227" s="168" t="s">
        <v>1127</v>
      </c>
      <c r="I227" s="158" t="s">
        <v>1122</v>
      </c>
      <c r="J227" s="138">
        <v>0</v>
      </c>
      <c r="K227" s="23" t="str">
        <f t="shared" si="82"/>
        <v>0</v>
      </c>
      <c r="L227" s="176">
        <v>0</v>
      </c>
      <c r="M227" s="138">
        <v>0</v>
      </c>
      <c r="N227" s="23"/>
      <c r="O227" s="35" t="s">
        <v>863</v>
      </c>
      <c r="P227" s="35" t="s">
        <v>864</v>
      </c>
      <c r="Q227" s="35" t="s">
        <v>865</v>
      </c>
      <c r="R227" s="149"/>
      <c r="S227" s="149"/>
      <c r="T227" s="145"/>
    </row>
    <row r="228" ht="15" spans="1:20">
      <c r="A228" s="145"/>
      <c r="B228" s="145"/>
      <c r="C228" s="23">
        <f t="shared" si="79"/>
        <v>27</v>
      </c>
      <c r="D228" s="23">
        <f t="shared" si="80"/>
        <v>27</v>
      </c>
      <c r="E228" s="146">
        <v>1</v>
      </c>
      <c r="F228" s="23" t="str">
        <f t="shared" si="81"/>
        <v>1'h0</v>
      </c>
      <c r="G228" s="138" t="s">
        <v>20</v>
      </c>
      <c r="H228" s="168" t="s">
        <v>1128</v>
      </c>
      <c r="I228" s="158" t="s">
        <v>1120</v>
      </c>
      <c r="J228" s="138">
        <v>0</v>
      </c>
      <c r="K228" s="23" t="str">
        <f t="shared" si="82"/>
        <v>0</v>
      </c>
      <c r="L228" s="176">
        <v>0</v>
      </c>
      <c r="M228" s="138">
        <v>0</v>
      </c>
      <c r="N228" s="23"/>
      <c r="O228" s="35" t="s">
        <v>863</v>
      </c>
      <c r="P228" s="35" t="s">
        <v>864</v>
      </c>
      <c r="Q228" s="35" t="s">
        <v>865</v>
      </c>
      <c r="R228" s="149"/>
      <c r="S228" s="149"/>
      <c r="T228" s="145"/>
    </row>
    <row r="229" ht="15" spans="1:20">
      <c r="A229" s="145"/>
      <c r="B229" s="145"/>
      <c r="C229" s="23">
        <f t="shared" si="79"/>
        <v>24</v>
      </c>
      <c r="D229" s="23">
        <f t="shared" si="80"/>
        <v>26</v>
      </c>
      <c r="E229" s="146">
        <v>3</v>
      </c>
      <c r="F229" s="23" t="str">
        <f t="shared" si="81"/>
        <v>3'h0</v>
      </c>
      <c r="G229" s="138" t="s">
        <v>20</v>
      </c>
      <c r="H229" s="168" t="s">
        <v>1129</v>
      </c>
      <c r="I229" s="158" t="s">
        <v>1122</v>
      </c>
      <c r="J229" s="138">
        <v>0</v>
      </c>
      <c r="K229" s="23" t="str">
        <f t="shared" si="82"/>
        <v>0</v>
      </c>
      <c r="L229" s="176">
        <v>0</v>
      </c>
      <c r="M229" s="138">
        <v>0</v>
      </c>
      <c r="N229" s="23"/>
      <c r="O229" s="35" t="s">
        <v>863</v>
      </c>
      <c r="P229" s="35" t="s">
        <v>864</v>
      </c>
      <c r="Q229" s="35" t="s">
        <v>865</v>
      </c>
      <c r="R229" s="149"/>
      <c r="S229" s="149"/>
      <c r="T229" s="145"/>
    </row>
    <row r="230" ht="15" spans="1:20">
      <c r="A230" s="145"/>
      <c r="B230" s="145"/>
      <c r="C230" s="23">
        <f t="shared" si="79"/>
        <v>23</v>
      </c>
      <c r="D230" s="23">
        <f t="shared" si="80"/>
        <v>23</v>
      </c>
      <c r="E230" s="146">
        <v>1</v>
      </c>
      <c r="F230" s="23" t="str">
        <f t="shared" si="81"/>
        <v>1'h0</v>
      </c>
      <c r="G230" s="138" t="s">
        <v>20</v>
      </c>
      <c r="H230" s="168" t="s">
        <v>1130</v>
      </c>
      <c r="I230" s="158" t="s">
        <v>1131</v>
      </c>
      <c r="J230" s="138">
        <v>0</v>
      </c>
      <c r="K230" s="23" t="str">
        <f t="shared" si="82"/>
        <v>0</v>
      </c>
      <c r="L230" s="176">
        <v>0</v>
      </c>
      <c r="M230" s="138">
        <v>0</v>
      </c>
      <c r="N230" s="23"/>
      <c r="O230" s="35" t="s">
        <v>863</v>
      </c>
      <c r="P230" s="35" t="s">
        <v>864</v>
      </c>
      <c r="Q230" s="35" t="s">
        <v>865</v>
      </c>
      <c r="R230" s="149"/>
      <c r="S230" s="149"/>
      <c r="T230" s="145"/>
    </row>
    <row r="231" ht="15" spans="1:20">
      <c r="A231" s="145"/>
      <c r="B231" s="145"/>
      <c r="C231" s="23">
        <f t="shared" si="79"/>
        <v>22</v>
      </c>
      <c r="D231" s="23">
        <f t="shared" si="80"/>
        <v>22</v>
      </c>
      <c r="E231" s="146">
        <v>1</v>
      </c>
      <c r="F231" s="23" t="str">
        <f t="shared" si="81"/>
        <v>1'h0</v>
      </c>
      <c r="G231" s="138" t="s">
        <v>20</v>
      </c>
      <c r="H231" s="168" t="s">
        <v>1132</v>
      </c>
      <c r="I231" s="158" t="s">
        <v>1131</v>
      </c>
      <c r="J231" s="138">
        <v>0</v>
      </c>
      <c r="K231" s="23" t="str">
        <f t="shared" si="82"/>
        <v>0</v>
      </c>
      <c r="L231" s="176">
        <v>0</v>
      </c>
      <c r="M231" s="138">
        <v>0</v>
      </c>
      <c r="N231" s="23"/>
      <c r="O231" s="35" t="s">
        <v>863</v>
      </c>
      <c r="P231" s="35" t="s">
        <v>864</v>
      </c>
      <c r="Q231" s="35" t="s">
        <v>865</v>
      </c>
      <c r="R231" s="149"/>
      <c r="S231" s="149"/>
      <c r="T231" s="145"/>
    </row>
    <row r="232" ht="15" spans="1:20">
      <c r="A232" s="145"/>
      <c r="B232" s="145"/>
      <c r="C232" s="23">
        <f t="shared" si="79"/>
        <v>21</v>
      </c>
      <c r="D232" s="23">
        <f t="shared" si="80"/>
        <v>21</v>
      </c>
      <c r="E232" s="146">
        <v>1</v>
      </c>
      <c r="F232" s="23" t="str">
        <f t="shared" si="81"/>
        <v>1'h0</v>
      </c>
      <c r="G232" s="138" t="s">
        <v>20</v>
      </c>
      <c r="H232" s="168" t="s">
        <v>1133</v>
      </c>
      <c r="I232" s="158" t="s">
        <v>1131</v>
      </c>
      <c r="J232" s="138">
        <v>0</v>
      </c>
      <c r="K232" s="23" t="str">
        <f t="shared" si="82"/>
        <v>0</v>
      </c>
      <c r="L232" s="176">
        <v>0</v>
      </c>
      <c r="M232" s="138">
        <v>0</v>
      </c>
      <c r="N232" s="23"/>
      <c r="O232" s="35" t="s">
        <v>863</v>
      </c>
      <c r="P232" s="35" t="s">
        <v>864</v>
      </c>
      <c r="Q232" s="35" t="s">
        <v>865</v>
      </c>
      <c r="R232" s="149"/>
      <c r="S232" s="149"/>
      <c r="T232" s="145"/>
    </row>
    <row r="233" ht="15" spans="1:20">
      <c r="A233" s="145"/>
      <c r="B233" s="145"/>
      <c r="C233" s="23">
        <f t="shared" si="79"/>
        <v>20</v>
      </c>
      <c r="D233" s="23">
        <f t="shared" si="80"/>
        <v>20</v>
      </c>
      <c r="E233" s="146">
        <v>1</v>
      </c>
      <c r="F233" s="23" t="str">
        <f t="shared" si="81"/>
        <v>1'h0</v>
      </c>
      <c r="G233" s="138" t="s">
        <v>20</v>
      </c>
      <c r="H233" s="168" t="s">
        <v>1134</v>
      </c>
      <c r="I233" s="158" t="s">
        <v>1131</v>
      </c>
      <c r="J233" s="138">
        <v>0</v>
      </c>
      <c r="K233" s="23" t="str">
        <f t="shared" si="82"/>
        <v>0</v>
      </c>
      <c r="L233" s="176">
        <v>0</v>
      </c>
      <c r="M233" s="138">
        <v>0</v>
      </c>
      <c r="N233" s="23"/>
      <c r="O233" s="35" t="s">
        <v>863</v>
      </c>
      <c r="P233" s="35" t="s">
        <v>864</v>
      </c>
      <c r="Q233" s="35" t="s">
        <v>865</v>
      </c>
      <c r="R233" s="149"/>
      <c r="S233" s="149"/>
      <c r="T233" s="145"/>
    </row>
    <row r="234" ht="15" spans="1:20">
      <c r="A234" s="145"/>
      <c r="B234" s="145"/>
      <c r="C234" s="23">
        <f t="shared" si="79"/>
        <v>19</v>
      </c>
      <c r="D234" s="23">
        <f t="shared" si="80"/>
        <v>19</v>
      </c>
      <c r="E234" s="146">
        <v>1</v>
      </c>
      <c r="F234" s="23" t="str">
        <f t="shared" si="81"/>
        <v>1'h0</v>
      </c>
      <c r="G234" s="138" t="s">
        <v>20</v>
      </c>
      <c r="H234" s="168" t="s">
        <v>1135</v>
      </c>
      <c r="I234" s="158" t="s">
        <v>1131</v>
      </c>
      <c r="J234" s="138">
        <v>0</v>
      </c>
      <c r="K234" s="23" t="str">
        <f t="shared" si="82"/>
        <v>0</v>
      </c>
      <c r="L234" s="176">
        <v>0</v>
      </c>
      <c r="M234" s="138">
        <v>0</v>
      </c>
      <c r="N234" s="23"/>
      <c r="O234" s="35" t="s">
        <v>863</v>
      </c>
      <c r="P234" s="35" t="s">
        <v>864</v>
      </c>
      <c r="Q234" s="35" t="s">
        <v>865</v>
      </c>
      <c r="R234" s="149"/>
      <c r="S234" s="149"/>
      <c r="T234" s="145"/>
    </row>
    <row r="235" ht="15" spans="1:20">
      <c r="A235" s="145"/>
      <c r="B235" s="145"/>
      <c r="C235" s="23">
        <f t="shared" si="79"/>
        <v>18</v>
      </c>
      <c r="D235" s="23">
        <f t="shared" si="80"/>
        <v>18</v>
      </c>
      <c r="E235" s="146">
        <v>1</v>
      </c>
      <c r="F235" s="23" t="str">
        <f t="shared" si="81"/>
        <v>1'h0</v>
      </c>
      <c r="G235" s="138" t="s">
        <v>20</v>
      </c>
      <c r="H235" s="168" t="s">
        <v>1136</v>
      </c>
      <c r="I235" s="158" t="s">
        <v>1131</v>
      </c>
      <c r="J235" s="138">
        <v>0</v>
      </c>
      <c r="K235" s="23" t="str">
        <f t="shared" si="82"/>
        <v>0</v>
      </c>
      <c r="L235" s="176">
        <v>0</v>
      </c>
      <c r="M235" s="138">
        <v>0</v>
      </c>
      <c r="N235" s="23"/>
      <c r="O235" s="35" t="s">
        <v>863</v>
      </c>
      <c r="P235" s="35" t="s">
        <v>864</v>
      </c>
      <c r="Q235" s="35" t="s">
        <v>865</v>
      </c>
      <c r="R235" s="149"/>
      <c r="S235" s="149"/>
      <c r="T235" s="145"/>
    </row>
    <row r="236" ht="15" spans="1:20">
      <c r="A236" s="145"/>
      <c r="B236" s="145"/>
      <c r="C236" s="23">
        <f t="shared" si="79"/>
        <v>17</v>
      </c>
      <c r="D236" s="23">
        <f t="shared" si="80"/>
        <v>17</v>
      </c>
      <c r="E236" s="146">
        <v>1</v>
      </c>
      <c r="F236" s="23" t="str">
        <f t="shared" si="81"/>
        <v>1'h0</v>
      </c>
      <c r="G236" s="138" t="s">
        <v>20</v>
      </c>
      <c r="H236" s="168" t="s">
        <v>1137</v>
      </c>
      <c r="I236" s="158" t="s">
        <v>1131</v>
      </c>
      <c r="J236" s="138">
        <v>0</v>
      </c>
      <c r="K236" s="23" t="str">
        <f t="shared" si="82"/>
        <v>0</v>
      </c>
      <c r="L236" s="176">
        <v>0</v>
      </c>
      <c r="M236" s="138">
        <v>0</v>
      </c>
      <c r="N236" s="23"/>
      <c r="O236" s="35" t="s">
        <v>863</v>
      </c>
      <c r="P236" s="35" t="s">
        <v>864</v>
      </c>
      <c r="Q236" s="35" t="s">
        <v>865</v>
      </c>
      <c r="R236" s="149"/>
      <c r="S236" s="149"/>
      <c r="T236" s="145"/>
    </row>
    <row r="237" ht="15" spans="1:20">
      <c r="A237" s="145"/>
      <c r="B237" s="145"/>
      <c r="C237" s="23">
        <f t="shared" si="79"/>
        <v>16</v>
      </c>
      <c r="D237" s="23">
        <f t="shared" si="80"/>
        <v>16</v>
      </c>
      <c r="E237" s="146">
        <v>1</v>
      </c>
      <c r="F237" s="23" t="str">
        <f t="shared" si="81"/>
        <v>1'h0</v>
      </c>
      <c r="G237" s="138" t="s">
        <v>20</v>
      </c>
      <c r="H237" s="168" t="s">
        <v>1138</v>
      </c>
      <c r="I237" s="158" t="s">
        <v>1131</v>
      </c>
      <c r="J237" s="138">
        <v>0</v>
      </c>
      <c r="K237" s="23" t="str">
        <f t="shared" si="82"/>
        <v>0</v>
      </c>
      <c r="L237" s="176">
        <v>0</v>
      </c>
      <c r="M237" s="138">
        <v>0</v>
      </c>
      <c r="N237" s="23"/>
      <c r="O237" s="35" t="s">
        <v>863</v>
      </c>
      <c r="P237" s="35" t="s">
        <v>864</v>
      </c>
      <c r="Q237" s="35" t="s">
        <v>865</v>
      </c>
      <c r="R237" s="149"/>
      <c r="S237" s="149"/>
      <c r="T237" s="145"/>
    </row>
    <row r="238" ht="15" spans="1:20">
      <c r="A238" s="145"/>
      <c r="B238" s="145"/>
      <c r="C238" s="23">
        <f t="shared" si="79"/>
        <v>15</v>
      </c>
      <c r="D238" s="23">
        <f t="shared" si="80"/>
        <v>15</v>
      </c>
      <c r="E238" s="146">
        <v>1</v>
      </c>
      <c r="F238" s="23" t="str">
        <f t="shared" si="81"/>
        <v>1'h0</v>
      </c>
      <c r="G238" s="138" t="s">
        <v>20</v>
      </c>
      <c r="H238" s="168" t="s">
        <v>1139</v>
      </c>
      <c r="I238" s="168" t="s">
        <v>1140</v>
      </c>
      <c r="J238" s="138">
        <v>0</v>
      </c>
      <c r="K238" s="23" t="str">
        <f t="shared" si="82"/>
        <v>0</v>
      </c>
      <c r="L238" s="176">
        <v>0</v>
      </c>
      <c r="M238" s="138">
        <v>0</v>
      </c>
      <c r="N238" s="23"/>
      <c r="O238" s="35" t="s">
        <v>863</v>
      </c>
      <c r="P238" s="35" t="s">
        <v>864</v>
      </c>
      <c r="Q238" s="35" t="s">
        <v>865</v>
      </c>
      <c r="R238" s="149"/>
      <c r="S238" s="149"/>
      <c r="T238" s="145"/>
    </row>
    <row r="239" ht="15" spans="1:20">
      <c r="A239" s="145"/>
      <c r="B239" s="145"/>
      <c r="C239" s="23">
        <f t="shared" si="79"/>
        <v>14</v>
      </c>
      <c r="D239" s="23">
        <f t="shared" si="80"/>
        <v>14</v>
      </c>
      <c r="E239" s="146">
        <v>1</v>
      </c>
      <c r="F239" s="23" t="str">
        <f t="shared" si="81"/>
        <v>1'h0</v>
      </c>
      <c r="G239" s="138" t="s">
        <v>20</v>
      </c>
      <c r="H239" s="168" t="s">
        <v>1141</v>
      </c>
      <c r="I239" s="168" t="s">
        <v>1142</v>
      </c>
      <c r="J239" s="138">
        <v>0</v>
      </c>
      <c r="K239" s="23" t="str">
        <f t="shared" si="82"/>
        <v>0</v>
      </c>
      <c r="L239" s="176">
        <v>0</v>
      </c>
      <c r="M239" s="138">
        <v>0</v>
      </c>
      <c r="N239" s="23"/>
      <c r="O239" s="35" t="s">
        <v>863</v>
      </c>
      <c r="P239" s="35" t="s">
        <v>864</v>
      </c>
      <c r="Q239" s="35" t="s">
        <v>865</v>
      </c>
      <c r="R239" s="149"/>
      <c r="S239" s="149"/>
      <c r="T239" s="145"/>
    </row>
    <row r="240" ht="15" spans="1:20">
      <c r="A240" s="145"/>
      <c r="B240" s="145"/>
      <c r="C240" s="23">
        <f t="shared" si="79"/>
        <v>13</v>
      </c>
      <c r="D240" s="23">
        <f t="shared" si="80"/>
        <v>13</v>
      </c>
      <c r="E240" s="146">
        <v>1</v>
      </c>
      <c r="F240" s="23" t="str">
        <f t="shared" si="81"/>
        <v>1'h0</v>
      </c>
      <c r="G240" s="138" t="s">
        <v>20</v>
      </c>
      <c r="H240" s="168" t="s">
        <v>1143</v>
      </c>
      <c r="I240" s="168" t="s">
        <v>1144</v>
      </c>
      <c r="J240" s="138">
        <v>0</v>
      </c>
      <c r="K240" s="23" t="str">
        <f t="shared" si="82"/>
        <v>0</v>
      </c>
      <c r="L240" s="176">
        <v>0</v>
      </c>
      <c r="M240" s="138">
        <v>0</v>
      </c>
      <c r="N240" s="23"/>
      <c r="O240" s="35" t="s">
        <v>863</v>
      </c>
      <c r="P240" s="35" t="s">
        <v>864</v>
      </c>
      <c r="Q240" s="35" t="s">
        <v>865</v>
      </c>
      <c r="R240" s="149"/>
      <c r="S240" s="149"/>
      <c r="T240" s="145"/>
    </row>
    <row r="241" ht="15" spans="1:20">
      <c r="A241" s="145"/>
      <c r="B241" s="145"/>
      <c r="C241" s="23">
        <f t="shared" si="79"/>
        <v>12</v>
      </c>
      <c r="D241" s="23">
        <f t="shared" si="80"/>
        <v>12</v>
      </c>
      <c r="E241" s="146">
        <v>1</v>
      </c>
      <c r="F241" s="23" t="str">
        <f t="shared" si="81"/>
        <v>1'h0</v>
      </c>
      <c r="G241" s="138" t="s">
        <v>20</v>
      </c>
      <c r="H241" s="167" t="s">
        <v>1145</v>
      </c>
      <c r="I241" s="167" t="s">
        <v>1146</v>
      </c>
      <c r="J241" s="138">
        <v>0</v>
      </c>
      <c r="K241" s="23" t="str">
        <f t="shared" si="82"/>
        <v>0</v>
      </c>
      <c r="L241" s="176">
        <v>0</v>
      </c>
      <c r="M241" s="138">
        <v>0</v>
      </c>
      <c r="N241" s="23"/>
      <c r="O241" s="35" t="s">
        <v>863</v>
      </c>
      <c r="P241" s="35" t="s">
        <v>864</v>
      </c>
      <c r="Q241" s="35" t="s">
        <v>865</v>
      </c>
      <c r="R241" s="149"/>
      <c r="S241" s="149"/>
      <c r="T241" s="145"/>
    </row>
    <row r="242" ht="15" spans="1:20">
      <c r="A242" s="145"/>
      <c r="B242" s="145"/>
      <c r="C242" s="23">
        <f t="shared" si="79"/>
        <v>11</v>
      </c>
      <c r="D242" s="23">
        <f t="shared" si="80"/>
        <v>11</v>
      </c>
      <c r="E242" s="146">
        <v>1</v>
      </c>
      <c r="F242" s="23" t="str">
        <f t="shared" si="81"/>
        <v>1'h0</v>
      </c>
      <c r="G242" s="138" t="s">
        <v>20</v>
      </c>
      <c r="H242" s="168" t="s">
        <v>1147</v>
      </c>
      <c r="I242" s="168" t="s">
        <v>1140</v>
      </c>
      <c r="J242" s="138">
        <v>0</v>
      </c>
      <c r="K242" s="23" t="str">
        <f t="shared" si="82"/>
        <v>0</v>
      </c>
      <c r="L242" s="176">
        <v>0</v>
      </c>
      <c r="M242" s="138">
        <v>0</v>
      </c>
      <c r="N242" s="23"/>
      <c r="O242" s="35" t="s">
        <v>863</v>
      </c>
      <c r="P242" s="35" t="s">
        <v>864</v>
      </c>
      <c r="Q242" s="35" t="s">
        <v>865</v>
      </c>
      <c r="R242" s="149"/>
      <c r="S242" s="149"/>
      <c r="T242" s="145"/>
    </row>
    <row r="243" ht="15" spans="1:20">
      <c r="A243" s="145"/>
      <c r="B243" s="145"/>
      <c r="C243" s="23">
        <f t="shared" si="79"/>
        <v>10</v>
      </c>
      <c r="D243" s="23">
        <f t="shared" si="80"/>
        <v>10</v>
      </c>
      <c r="E243" s="146">
        <v>1</v>
      </c>
      <c r="F243" s="23" t="str">
        <f t="shared" si="81"/>
        <v>1'h0</v>
      </c>
      <c r="G243" s="138" t="s">
        <v>20</v>
      </c>
      <c r="H243" s="168" t="s">
        <v>1148</v>
      </c>
      <c r="I243" s="168" t="s">
        <v>1142</v>
      </c>
      <c r="J243" s="138">
        <v>0</v>
      </c>
      <c r="K243" s="23" t="str">
        <f t="shared" si="82"/>
        <v>0</v>
      </c>
      <c r="L243" s="176">
        <v>0</v>
      </c>
      <c r="M243" s="138">
        <v>0</v>
      </c>
      <c r="N243" s="23"/>
      <c r="O243" s="35" t="s">
        <v>863</v>
      </c>
      <c r="P243" s="35" t="s">
        <v>864</v>
      </c>
      <c r="Q243" s="35" t="s">
        <v>865</v>
      </c>
      <c r="R243" s="149"/>
      <c r="S243" s="149"/>
      <c r="T243" s="145"/>
    </row>
    <row r="244" ht="15" spans="1:20">
      <c r="A244" s="145"/>
      <c r="B244" s="145"/>
      <c r="C244" s="23">
        <f t="shared" si="79"/>
        <v>9</v>
      </c>
      <c r="D244" s="23">
        <f t="shared" si="80"/>
        <v>9</v>
      </c>
      <c r="E244" s="146">
        <v>1</v>
      </c>
      <c r="F244" s="23" t="str">
        <f t="shared" si="81"/>
        <v>1'h0</v>
      </c>
      <c r="G244" s="138" t="s">
        <v>20</v>
      </c>
      <c r="H244" s="168" t="s">
        <v>1149</v>
      </c>
      <c r="I244" s="168" t="s">
        <v>1144</v>
      </c>
      <c r="J244" s="138">
        <v>0</v>
      </c>
      <c r="K244" s="23" t="str">
        <f t="shared" si="82"/>
        <v>0</v>
      </c>
      <c r="L244" s="176">
        <v>0</v>
      </c>
      <c r="M244" s="138">
        <v>0</v>
      </c>
      <c r="N244" s="23"/>
      <c r="O244" s="35" t="s">
        <v>863</v>
      </c>
      <c r="P244" s="35" t="s">
        <v>864</v>
      </c>
      <c r="Q244" s="35" t="s">
        <v>865</v>
      </c>
      <c r="R244" s="149"/>
      <c r="S244" s="149"/>
      <c r="T244" s="145"/>
    </row>
    <row r="245" ht="15" spans="1:20">
      <c r="A245" s="145"/>
      <c r="B245" s="145"/>
      <c r="C245" s="23">
        <f t="shared" si="79"/>
        <v>8</v>
      </c>
      <c r="D245" s="23">
        <f t="shared" si="80"/>
        <v>8</v>
      </c>
      <c r="E245" s="146">
        <v>1</v>
      </c>
      <c r="F245" s="23" t="str">
        <f t="shared" si="81"/>
        <v>1'h0</v>
      </c>
      <c r="G245" s="138" t="s">
        <v>20</v>
      </c>
      <c r="H245" s="167" t="s">
        <v>1150</v>
      </c>
      <c r="I245" s="167" t="s">
        <v>1151</v>
      </c>
      <c r="J245" s="138">
        <v>0</v>
      </c>
      <c r="K245" s="23" t="str">
        <f t="shared" si="82"/>
        <v>0</v>
      </c>
      <c r="L245" s="176">
        <v>0</v>
      </c>
      <c r="M245" s="138">
        <v>0</v>
      </c>
      <c r="N245" s="23"/>
      <c r="O245" s="35" t="s">
        <v>863</v>
      </c>
      <c r="P245" s="35" t="s">
        <v>864</v>
      </c>
      <c r="Q245" s="35" t="s">
        <v>865</v>
      </c>
      <c r="R245" s="149"/>
      <c r="S245" s="149"/>
      <c r="T245" s="145"/>
    </row>
    <row r="246" ht="15" spans="1:20">
      <c r="A246" s="145"/>
      <c r="B246" s="145"/>
      <c r="C246" s="23">
        <f t="shared" si="79"/>
        <v>7</v>
      </c>
      <c r="D246" s="23">
        <f t="shared" si="80"/>
        <v>7</v>
      </c>
      <c r="E246" s="146">
        <v>1</v>
      </c>
      <c r="F246" s="23" t="str">
        <f t="shared" si="81"/>
        <v>1'h0</v>
      </c>
      <c r="G246" s="138" t="s">
        <v>20</v>
      </c>
      <c r="H246" s="168" t="s">
        <v>1152</v>
      </c>
      <c r="I246" s="168" t="s">
        <v>1140</v>
      </c>
      <c r="J246" s="138">
        <v>0</v>
      </c>
      <c r="K246" s="23" t="str">
        <f t="shared" si="82"/>
        <v>0</v>
      </c>
      <c r="L246" s="176">
        <v>0</v>
      </c>
      <c r="M246" s="138">
        <v>0</v>
      </c>
      <c r="N246" s="23"/>
      <c r="O246" s="35" t="s">
        <v>863</v>
      </c>
      <c r="P246" s="35" t="s">
        <v>864</v>
      </c>
      <c r="Q246" s="35" t="s">
        <v>865</v>
      </c>
      <c r="R246" s="149"/>
      <c r="S246" s="149"/>
      <c r="T246" s="145"/>
    </row>
    <row r="247" ht="15" spans="1:20">
      <c r="A247" s="145"/>
      <c r="B247" s="145"/>
      <c r="C247" s="23">
        <f t="shared" si="79"/>
        <v>6</v>
      </c>
      <c r="D247" s="23">
        <f t="shared" si="80"/>
        <v>6</v>
      </c>
      <c r="E247" s="146">
        <v>1</v>
      </c>
      <c r="F247" s="23" t="str">
        <f t="shared" si="81"/>
        <v>1'h0</v>
      </c>
      <c r="G247" s="154" t="s">
        <v>20</v>
      </c>
      <c r="H247" s="168" t="s">
        <v>1153</v>
      </c>
      <c r="I247" s="168" t="s">
        <v>1142</v>
      </c>
      <c r="J247" s="138">
        <v>0</v>
      </c>
      <c r="K247" s="23" t="str">
        <f t="shared" si="82"/>
        <v>0</v>
      </c>
      <c r="L247" s="176">
        <v>0</v>
      </c>
      <c r="M247" s="138">
        <v>0</v>
      </c>
      <c r="N247" s="23"/>
      <c r="O247" s="35" t="s">
        <v>863</v>
      </c>
      <c r="P247" s="35" t="s">
        <v>864</v>
      </c>
      <c r="Q247" s="35" t="s">
        <v>865</v>
      </c>
      <c r="R247" s="149"/>
      <c r="S247" s="149"/>
      <c r="T247" s="145"/>
    </row>
    <row r="248" ht="15" spans="1:20">
      <c r="A248" s="145"/>
      <c r="B248" s="145"/>
      <c r="C248" s="23">
        <f t="shared" si="79"/>
        <v>5</v>
      </c>
      <c r="D248" s="23">
        <f t="shared" si="80"/>
        <v>5</v>
      </c>
      <c r="E248" s="146">
        <v>1</v>
      </c>
      <c r="F248" s="23" t="str">
        <f t="shared" si="81"/>
        <v>1'h0</v>
      </c>
      <c r="G248" s="154" t="s">
        <v>20</v>
      </c>
      <c r="H248" s="168" t="s">
        <v>1154</v>
      </c>
      <c r="I248" s="168" t="s">
        <v>1144</v>
      </c>
      <c r="J248" s="138">
        <v>0</v>
      </c>
      <c r="K248" s="23" t="str">
        <f t="shared" si="82"/>
        <v>0</v>
      </c>
      <c r="L248" s="176">
        <v>0</v>
      </c>
      <c r="M248" s="138">
        <v>0</v>
      </c>
      <c r="N248" s="23"/>
      <c r="O248" s="35" t="s">
        <v>863</v>
      </c>
      <c r="P248" s="35" t="s">
        <v>864</v>
      </c>
      <c r="Q248" s="35" t="s">
        <v>865</v>
      </c>
      <c r="R248" s="149"/>
      <c r="S248" s="149"/>
      <c r="T248" s="145"/>
    </row>
    <row r="249" ht="15" spans="1:20">
      <c r="A249" s="145"/>
      <c r="B249" s="145"/>
      <c r="C249" s="23">
        <f t="shared" si="79"/>
        <v>4</v>
      </c>
      <c r="D249" s="23">
        <f t="shared" si="80"/>
        <v>4</v>
      </c>
      <c r="E249" s="146">
        <v>1</v>
      </c>
      <c r="F249" s="23" t="str">
        <f t="shared" si="81"/>
        <v>1'h0</v>
      </c>
      <c r="G249" s="154" t="s">
        <v>20</v>
      </c>
      <c r="H249" s="167" t="s">
        <v>1155</v>
      </c>
      <c r="I249" s="167" t="s">
        <v>1146</v>
      </c>
      <c r="J249" s="138">
        <v>0</v>
      </c>
      <c r="K249" s="23" t="str">
        <f t="shared" si="82"/>
        <v>0</v>
      </c>
      <c r="L249" s="176">
        <v>0</v>
      </c>
      <c r="M249" s="138">
        <v>0</v>
      </c>
      <c r="N249" s="23"/>
      <c r="O249" s="35" t="s">
        <v>863</v>
      </c>
      <c r="P249" s="35" t="s">
        <v>864</v>
      </c>
      <c r="Q249" s="35" t="s">
        <v>865</v>
      </c>
      <c r="R249" s="149"/>
      <c r="S249" s="149"/>
      <c r="T249" s="145"/>
    </row>
    <row r="250" ht="15" spans="1:20">
      <c r="A250" s="145"/>
      <c r="B250" s="145"/>
      <c r="C250" s="23">
        <f t="shared" si="79"/>
        <v>3</v>
      </c>
      <c r="D250" s="23">
        <f t="shared" si="80"/>
        <v>3</v>
      </c>
      <c r="E250" s="146">
        <v>1</v>
      </c>
      <c r="F250" s="23" t="str">
        <f t="shared" si="81"/>
        <v>1'h0</v>
      </c>
      <c r="G250" s="154" t="s">
        <v>20</v>
      </c>
      <c r="H250" s="168" t="s">
        <v>1156</v>
      </c>
      <c r="I250" s="168" t="s">
        <v>1140</v>
      </c>
      <c r="J250" s="138">
        <v>0</v>
      </c>
      <c r="K250" s="23" t="str">
        <f t="shared" si="82"/>
        <v>0</v>
      </c>
      <c r="L250" s="176">
        <v>0</v>
      </c>
      <c r="M250" s="138">
        <v>0</v>
      </c>
      <c r="N250" s="23"/>
      <c r="O250" s="35" t="s">
        <v>863</v>
      </c>
      <c r="P250" s="35" t="s">
        <v>864</v>
      </c>
      <c r="Q250" s="35" t="s">
        <v>865</v>
      </c>
      <c r="R250" s="149"/>
      <c r="S250" s="149"/>
      <c r="T250" s="145"/>
    </row>
    <row r="251" ht="15" spans="1:20">
      <c r="A251" s="145"/>
      <c r="B251" s="145"/>
      <c r="C251" s="23">
        <f t="shared" si="79"/>
        <v>2</v>
      </c>
      <c r="D251" s="23">
        <f t="shared" si="80"/>
        <v>2</v>
      </c>
      <c r="E251" s="146">
        <v>1</v>
      </c>
      <c r="F251" s="23" t="str">
        <f t="shared" si="81"/>
        <v>1'h0</v>
      </c>
      <c r="G251" s="154" t="s">
        <v>20</v>
      </c>
      <c r="H251" s="168" t="s">
        <v>1157</v>
      </c>
      <c r="I251" s="168" t="s">
        <v>1142</v>
      </c>
      <c r="J251" s="138">
        <v>0</v>
      </c>
      <c r="K251" s="23" t="str">
        <f t="shared" si="82"/>
        <v>0</v>
      </c>
      <c r="L251" s="176">
        <v>0</v>
      </c>
      <c r="M251" s="138">
        <v>0</v>
      </c>
      <c r="N251" s="23"/>
      <c r="O251" s="35" t="s">
        <v>863</v>
      </c>
      <c r="P251" s="35" t="s">
        <v>864</v>
      </c>
      <c r="Q251" s="35" t="s">
        <v>865</v>
      </c>
      <c r="R251" s="149"/>
      <c r="S251" s="149"/>
      <c r="T251" s="145"/>
    </row>
    <row r="252" ht="15" spans="1:20">
      <c r="A252" s="145"/>
      <c r="B252" s="145"/>
      <c r="C252" s="23">
        <f t="shared" si="79"/>
        <v>1</v>
      </c>
      <c r="D252" s="23">
        <f t="shared" si="80"/>
        <v>1</v>
      </c>
      <c r="E252" s="146">
        <v>1</v>
      </c>
      <c r="F252" s="23" t="str">
        <f t="shared" si="81"/>
        <v>1'h0</v>
      </c>
      <c r="G252" s="154" t="s">
        <v>20</v>
      </c>
      <c r="H252" s="168" t="s">
        <v>1158</v>
      </c>
      <c r="I252" s="168" t="s">
        <v>1144</v>
      </c>
      <c r="J252" s="138">
        <v>0</v>
      </c>
      <c r="K252" s="23" t="str">
        <f t="shared" si="82"/>
        <v>0</v>
      </c>
      <c r="L252" s="176">
        <f>J252*(2^C252)</f>
        <v>0</v>
      </c>
      <c r="M252" s="138">
        <v>0</v>
      </c>
      <c r="N252" s="23"/>
      <c r="O252" s="35" t="s">
        <v>863</v>
      </c>
      <c r="P252" s="35" t="s">
        <v>864</v>
      </c>
      <c r="Q252" s="35" t="s">
        <v>865</v>
      </c>
      <c r="R252" s="149"/>
      <c r="S252" s="149"/>
      <c r="T252" s="145" t="s">
        <v>1001</v>
      </c>
    </row>
    <row r="253" ht="15" spans="1:20">
      <c r="A253" s="145"/>
      <c r="B253" s="145"/>
      <c r="C253" s="23">
        <f>E225-32</f>
        <v>0</v>
      </c>
      <c r="D253" s="23">
        <f t="shared" si="80"/>
        <v>0</v>
      </c>
      <c r="E253" s="146">
        <v>1</v>
      </c>
      <c r="F253" s="23" t="str">
        <f t="shared" si="81"/>
        <v>1'h0</v>
      </c>
      <c r="G253" s="154" t="s">
        <v>20</v>
      </c>
      <c r="H253" s="167" t="s">
        <v>1159</v>
      </c>
      <c r="I253" s="167" t="s">
        <v>1151</v>
      </c>
      <c r="J253" s="138">
        <v>0</v>
      </c>
      <c r="K253" s="23" t="str">
        <f t="shared" si="82"/>
        <v>0</v>
      </c>
      <c r="L253" s="176">
        <f>J253*(2^C253)</f>
        <v>0</v>
      </c>
      <c r="M253" s="138">
        <v>0</v>
      </c>
      <c r="N253" s="23"/>
      <c r="O253" s="35" t="s">
        <v>863</v>
      </c>
      <c r="P253" s="35" t="s">
        <v>864</v>
      </c>
      <c r="Q253" s="35" t="s">
        <v>865</v>
      </c>
      <c r="R253" s="149"/>
      <c r="S253" s="149"/>
      <c r="T253" s="145" t="s">
        <v>1001</v>
      </c>
    </row>
    <row r="254" ht="15" spans="1:20">
      <c r="A254" s="44" t="s">
        <v>44</v>
      </c>
      <c r="B254" s="44" t="s">
        <v>134</v>
      </c>
      <c r="C254" s="143"/>
      <c r="D254" s="143"/>
      <c r="E254" s="143">
        <f>SUM(E255:E262)</f>
        <v>32</v>
      </c>
      <c r="F254" s="10" t="str">
        <f>CONCATENATE("32'h",K254)</f>
        <v>32'h00000000</v>
      </c>
      <c r="G254" s="10"/>
      <c r="H254" s="166" t="s">
        <v>1160</v>
      </c>
      <c r="I254" s="166"/>
      <c r="J254" s="166"/>
      <c r="K254" s="143" t="str">
        <f>UPPER(DEC2HEX(L254,8))</f>
        <v>00000000</v>
      </c>
      <c r="L254" s="175">
        <f>SUM(L255:L262)</f>
        <v>0</v>
      </c>
      <c r="M254" s="166"/>
      <c r="N254" s="143"/>
      <c r="O254" s="143"/>
      <c r="P254" s="143"/>
      <c r="Q254" s="143"/>
      <c r="R254" s="149" t="s">
        <v>1161</v>
      </c>
      <c r="S254" s="148"/>
      <c r="T254" s="148"/>
    </row>
    <row r="255" ht="15" spans="1:20">
      <c r="A255" s="145"/>
      <c r="B255" s="145"/>
      <c r="C255" s="23">
        <f t="shared" ref="C255:C261" si="83">D256+1</f>
        <v>29</v>
      </c>
      <c r="D255" s="23">
        <f t="shared" ref="D255:D262" si="84">C255+E255-1</f>
        <v>31</v>
      </c>
      <c r="E255" s="146">
        <v>3</v>
      </c>
      <c r="F255" s="23" t="str">
        <f t="shared" ref="F255:F262" si="85">CONCATENATE(E255,"'h",K255)</f>
        <v>3'h0</v>
      </c>
      <c r="G255" s="138" t="s">
        <v>17</v>
      </c>
      <c r="H255" s="168" t="s">
        <v>18</v>
      </c>
      <c r="I255" s="158" t="s">
        <v>782</v>
      </c>
      <c r="J255" s="138">
        <v>0</v>
      </c>
      <c r="K255" s="23" t="str">
        <f>UPPER(DEC2HEX((J255)))</f>
        <v>0</v>
      </c>
      <c r="L255" s="176">
        <f t="shared" ref="L255:L262" si="86">J255*(2^C255)</f>
        <v>0</v>
      </c>
      <c r="M255" s="138">
        <v>0</v>
      </c>
      <c r="N255" s="23"/>
      <c r="O255" s="35" t="s">
        <v>863</v>
      </c>
      <c r="P255" s="35" t="s">
        <v>864</v>
      </c>
      <c r="Q255" s="35" t="s">
        <v>865</v>
      </c>
      <c r="R255" s="149"/>
      <c r="S255" s="149"/>
      <c r="T255" s="145"/>
    </row>
    <row r="256" ht="15" spans="1:20">
      <c r="A256" s="145"/>
      <c r="B256" s="145"/>
      <c r="C256" s="23">
        <f t="shared" si="83"/>
        <v>24</v>
      </c>
      <c r="D256" s="23">
        <f t="shared" si="84"/>
        <v>28</v>
      </c>
      <c r="E256" s="146">
        <v>5</v>
      </c>
      <c r="F256" s="23" t="str">
        <f t="shared" si="85"/>
        <v>5'h0</v>
      </c>
      <c r="G256" s="154" t="s">
        <v>20</v>
      </c>
      <c r="H256" s="112" t="s">
        <v>1162</v>
      </c>
      <c r="I256" s="167" t="s">
        <v>1163</v>
      </c>
      <c r="J256" s="138">
        <v>0</v>
      </c>
      <c r="K256" s="23" t="str">
        <f>UPPER(DEC2HEX((J256)))</f>
        <v>0</v>
      </c>
      <c r="L256" s="176">
        <f t="shared" si="86"/>
        <v>0</v>
      </c>
      <c r="M256" s="138">
        <v>0</v>
      </c>
      <c r="N256" s="23"/>
      <c r="O256" s="35" t="s">
        <v>863</v>
      </c>
      <c r="P256" s="35" t="s">
        <v>864</v>
      </c>
      <c r="Q256" s="35" t="s">
        <v>865</v>
      </c>
      <c r="R256" s="149"/>
      <c r="S256" s="149"/>
      <c r="T256" s="145"/>
    </row>
    <row r="257" ht="15" spans="1:20">
      <c r="A257" s="145"/>
      <c r="B257" s="145"/>
      <c r="C257" s="23">
        <f t="shared" si="83"/>
        <v>21</v>
      </c>
      <c r="D257" s="23">
        <f t="shared" si="84"/>
        <v>23</v>
      </c>
      <c r="E257" s="146">
        <v>3</v>
      </c>
      <c r="F257" s="23" t="str">
        <f t="shared" si="85"/>
        <v>3'h0</v>
      </c>
      <c r="G257" s="154" t="s">
        <v>20</v>
      </c>
      <c r="H257" s="168" t="s">
        <v>18</v>
      </c>
      <c r="I257" s="158" t="s">
        <v>782</v>
      </c>
      <c r="J257" s="138">
        <v>0</v>
      </c>
      <c r="K257" s="23" t="str">
        <f>UPPER(DEC2HEX((J257)))</f>
        <v>0</v>
      </c>
      <c r="L257" s="176">
        <f t="shared" si="86"/>
        <v>0</v>
      </c>
      <c r="M257" s="138">
        <v>0</v>
      </c>
      <c r="N257" s="23"/>
      <c r="O257" s="35" t="s">
        <v>863</v>
      </c>
      <c r="P257" s="35" t="s">
        <v>864</v>
      </c>
      <c r="Q257" s="35" t="s">
        <v>865</v>
      </c>
      <c r="R257" s="149"/>
      <c r="S257" s="149"/>
      <c r="T257" s="145"/>
    </row>
    <row r="258" ht="15" spans="1:20">
      <c r="A258" s="145"/>
      <c r="B258" s="145"/>
      <c r="C258" s="23">
        <f t="shared" si="83"/>
        <v>16</v>
      </c>
      <c r="D258" s="23">
        <f t="shared" si="84"/>
        <v>20</v>
      </c>
      <c r="E258" s="146">
        <v>5</v>
      </c>
      <c r="F258" s="23" t="str">
        <f t="shared" si="85"/>
        <v>5'h0</v>
      </c>
      <c r="G258" s="154" t="s">
        <v>20</v>
      </c>
      <c r="H258" s="112" t="s">
        <v>1164</v>
      </c>
      <c r="I258" s="167" t="s">
        <v>1163</v>
      </c>
      <c r="J258" s="138">
        <v>0</v>
      </c>
      <c r="K258" s="23" t="str">
        <f>UPPER(DEC2HEX((J258)))</f>
        <v>0</v>
      </c>
      <c r="L258" s="176">
        <f t="shared" si="86"/>
        <v>0</v>
      </c>
      <c r="M258" s="138">
        <v>0</v>
      </c>
      <c r="N258" s="23"/>
      <c r="O258" s="35" t="s">
        <v>863</v>
      </c>
      <c r="P258" s="35" t="s">
        <v>864</v>
      </c>
      <c r="Q258" s="35" t="s">
        <v>865</v>
      </c>
      <c r="R258" s="149"/>
      <c r="S258" s="149"/>
      <c r="T258" s="145"/>
    </row>
    <row r="259" ht="15" spans="1:20">
      <c r="A259" s="145"/>
      <c r="B259" s="145"/>
      <c r="C259" s="23">
        <f t="shared" si="83"/>
        <v>13</v>
      </c>
      <c r="D259" s="23">
        <f t="shared" si="84"/>
        <v>15</v>
      </c>
      <c r="E259" s="146">
        <v>3</v>
      </c>
      <c r="F259" s="23" t="str">
        <f t="shared" si="85"/>
        <v>3'h0</v>
      </c>
      <c r="G259" s="154" t="s">
        <v>20</v>
      </c>
      <c r="H259" s="168" t="s">
        <v>18</v>
      </c>
      <c r="I259" s="158" t="s">
        <v>782</v>
      </c>
      <c r="J259" s="138">
        <v>0</v>
      </c>
      <c r="K259" s="23" t="str">
        <f>UPPER(DEC2HEX((J259)))</f>
        <v>0</v>
      </c>
      <c r="L259" s="176">
        <f t="shared" si="86"/>
        <v>0</v>
      </c>
      <c r="M259" s="138">
        <v>0</v>
      </c>
      <c r="N259" s="23"/>
      <c r="O259" s="35" t="s">
        <v>863</v>
      </c>
      <c r="P259" s="35" t="s">
        <v>864</v>
      </c>
      <c r="Q259" s="35" t="s">
        <v>865</v>
      </c>
      <c r="R259" s="149"/>
      <c r="S259" s="149"/>
      <c r="T259" s="145"/>
    </row>
    <row r="260" ht="15" spans="1:20">
      <c r="A260" s="145"/>
      <c r="B260" s="145"/>
      <c r="C260" s="23">
        <f t="shared" si="83"/>
        <v>8</v>
      </c>
      <c r="D260" s="23">
        <f t="shared" si="84"/>
        <v>12</v>
      </c>
      <c r="E260" s="146">
        <v>5</v>
      </c>
      <c r="F260" s="23" t="str">
        <f t="shared" si="85"/>
        <v>5'h0</v>
      </c>
      <c r="G260" s="154" t="s">
        <v>20</v>
      </c>
      <c r="H260" s="112" t="s">
        <v>1165</v>
      </c>
      <c r="I260" s="167" t="s">
        <v>1163</v>
      </c>
      <c r="J260" s="138">
        <v>0</v>
      </c>
      <c r="K260" s="23">
        <v>0</v>
      </c>
      <c r="L260" s="176">
        <f t="shared" si="86"/>
        <v>0</v>
      </c>
      <c r="M260" s="138">
        <v>0</v>
      </c>
      <c r="N260" s="23"/>
      <c r="O260" s="35" t="s">
        <v>863</v>
      </c>
      <c r="P260" s="35" t="s">
        <v>864</v>
      </c>
      <c r="Q260" s="35" t="s">
        <v>865</v>
      </c>
      <c r="R260" s="149"/>
      <c r="S260" s="149"/>
      <c r="T260" s="145"/>
    </row>
    <row r="261" ht="15" spans="1:20">
      <c r="A261" s="145"/>
      <c r="B261" s="145"/>
      <c r="C261" s="23">
        <f t="shared" si="83"/>
        <v>5</v>
      </c>
      <c r="D261" s="23">
        <f t="shared" si="84"/>
        <v>7</v>
      </c>
      <c r="E261" s="146">
        <v>3</v>
      </c>
      <c r="F261" s="23" t="str">
        <f t="shared" si="85"/>
        <v>3'h0</v>
      </c>
      <c r="G261" s="154" t="s">
        <v>20</v>
      </c>
      <c r="H261" s="168" t="s">
        <v>18</v>
      </c>
      <c r="I261" s="158" t="s">
        <v>782</v>
      </c>
      <c r="J261" s="138">
        <v>0</v>
      </c>
      <c r="K261" s="23" t="str">
        <f>UPPER(DEC2HEX((J261)))</f>
        <v>0</v>
      </c>
      <c r="L261" s="176">
        <f t="shared" si="86"/>
        <v>0</v>
      </c>
      <c r="M261" s="138">
        <v>0</v>
      </c>
      <c r="N261" s="23"/>
      <c r="O261" s="35" t="s">
        <v>863</v>
      </c>
      <c r="P261" s="35" t="s">
        <v>864</v>
      </c>
      <c r="Q261" s="35" t="s">
        <v>865</v>
      </c>
      <c r="R261" s="149"/>
      <c r="S261" s="149"/>
      <c r="T261" s="145"/>
    </row>
    <row r="262" ht="15" spans="1:20">
      <c r="A262" s="145"/>
      <c r="B262" s="145"/>
      <c r="C262" s="23">
        <f>E254-32</f>
        <v>0</v>
      </c>
      <c r="D262" s="23">
        <f t="shared" si="84"/>
        <v>4</v>
      </c>
      <c r="E262" s="146">
        <v>5</v>
      </c>
      <c r="F262" s="23" t="str">
        <f t="shared" si="85"/>
        <v>5'h0</v>
      </c>
      <c r="G262" s="154" t="s">
        <v>20</v>
      </c>
      <c r="H262" s="167" t="s">
        <v>1166</v>
      </c>
      <c r="I262" s="167" t="s">
        <v>1163</v>
      </c>
      <c r="J262" s="138">
        <v>0</v>
      </c>
      <c r="K262" s="23">
        <v>0</v>
      </c>
      <c r="L262" s="176">
        <f t="shared" si="86"/>
        <v>0</v>
      </c>
      <c r="M262" s="138">
        <v>0</v>
      </c>
      <c r="N262" s="23"/>
      <c r="O262" s="35" t="s">
        <v>863</v>
      </c>
      <c r="P262" s="35" t="s">
        <v>864</v>
      </c>
      <c r="Q262" s="35" t="s">
        <v>865</v>
      </c>
      <c r="R262" s="149"/>
      <c r="S262" s="149"/>
      <c r="T262" s="145"/>
    </row>
    <row r="263" ht="15" spans="1:20">
      <c r="A263" s="44" t="s">
        <v>44</v>
      </c>
      <c r="B263" s="44" t="s">
        <v>140</v>
      </c>
      <c r="C263" s="143"/>
      <c r="D263" s="143"/>
      <c r="E263" s="143">
        <f>SUM(E264:E271)</f>
        <v>32</v>
      </c>
      <c r="F263" s="10" t="str">
        <f>CONCATENATE("32'h",K263)</f>
        <v>32'h00000000</v>
      </c>
      <c r="G263" s="10"/>
      <c r="H263" s="166" t="s">
        <v>1167</v>
      </c>
      <c r="I263" s="166"/>
      <c r="J263" s="166"/>
      <c r="K263" s="143" t="str">
        <f>UPPER(DEC2HEX(L263,8))</f>
        <v>00000000</v>
      </c>
      <c r="L263" s="175">
        <f>SUM(L264:L271)</f>
        <v>0</v>
      </c>
      <c r="M263" s="166"/>
      <c r="N263" s="143"/>
      <c r="O263" s="143"/>
      <c r="P263" s="143"/>
      <c r="Q263" s="143"/>
      <c r="R263" s="149" t="s">
        <v>1161</v>
      </c>
      <c r="S263" s="148"/>
      <c r="T263" s="148"/>
    </row>
    <row r="264" ht="15" spans="1:20">
      <c r="A264" s="145"/>
      <c r="B264" s="145"/>
      <c r="C264" s="23">
        <f t="shared" ref="C264:C270" si="87">D265+1</f>
        <v>29</v>
      </c>
      <c r="D264" s="23">
        <f t="shared" ref="D264:D271" si="88">C264+E264-1</f>
        <v>31</v>
      </c>
      <c r="E264" s="146">
        <v>3</v>
      </c>
      <c r="F264" s="23" t="str">
        <f t="shared" ref="F264:F271" si="89">CONCATENATE(E264,"'h",K264)</f>
        <v>3'h0</v>
      </c>
      <c r="G264" s="138" t="s">
        <v>17</v>
      </c>
      <c r="H264" s="168" t="s">
        <v>18</v>
      </c>
      <c r="I264" s="158" t="s">
        <v>782</v>
      </c>
      <c r="J264" s="138">
        <v>0</v>
      </c>
      <c r="K264" s="23" t="str">
        <f>UPPER(DEC2HEX((J264)))</f>
        <v>0</v>
      </c>
      <c r="L264" s="176">
        <f t="shared" ref="L264:L271" si="90">J264*(2^C264)</f>
        <v>0</v>
      </c>
      <c r="M264" s="138">
        <v>0</v>
      </c>
      <c r="N264" s="23"/>
      <c r="O264" s="35" t="s">
        <v>863</v>
      </c>
      <c r="P264" s="35" t="s">
        <v>864</v>
      </c>
      <c r="Q264" s="35" t="s">
        <v>865</v>
      </c>
      <c r="R264" s="149"/>
      <c r="S264" s="149"/>
      <c r="T264" s="145"/>
    </row>
    <row r="265" ht="15" spans="1:20">
      <c r="A265" s="145"/>
      <c r="B265" s="145"/>
      <c r="C265" s="23">
        <f t="shared" si="87"/>
        <v>24</v>
      </c>
      <c r="D265" s="23">
        <f t="shared" si="88"/>
        <v>28</v>
      </c>
      <c r="E265" s="146">
        <v>5</v>
      </c>
      <c r="F265" s="23" t="str">
        <f t="shared" si="89"/>
        <v>5'h0</v>
      </c>
      <c r="G265" s="154" t="s">
        <v>20</v>
      </c>
      <c r="H265" s="112" t="s">
        <v>1168</v>
      </c>
      <c r="I265" s="167" t="s">
        <v>1163</v>
      </c>
      <c r="J265" s="138">
        <v>0</v>
      </c>
      <c r="K265" s="23" t="str">
        <f>UPPER(DEC2HEX((J265)))</f>
        <v>0</v>
      </c>
      <c r="L265" s="176">
        <f t="shared" si="90"/>
        <v>0</v>
      </c>
      <c r="M265" s="138">
        <v>0</v>
      </c>
      <c r="N265" s="23"/>
      <c r="O265" s="35" t="s">
        <v>863</v>
      </c>
      <c r="P265" s="35" t="s">
        <v>864</v>
      </c>
      <c r="Q265" s="35" t="s">
        <v>865</v>
      </c>
      <c r="R265" s="149"/>
      <c r="S265" s="149"/>
      <c r="T265" s="145"/>
    </row>
    <row r="266" ht="15" spans="1:20">
      <c r="A266" s="145"/>
      <c r="B266" s="145"/>
      <c r="C266" s="23">
        <f t="shared" si="87"/>
        <v>21</v>
      </c>
      <c r="D266" s="23">
        <f t="shared" si="88"/>
        <v>23</v>
      </c>
      <c r="E266" s="146">
        <v>3</v>
      </c>
      <c r="F266" s="23" t="str">
        <f t="shared" si="89"/>
        <v>3'h0</v>
      </c>
      <c r="G266" s="154" t="s">
        <v>20</v>
      </c>
      <c r="H266" s="168" t="s">
        <v>18</v>
      </c>
      <c r="I266" s="158" t="s">
        <v>782</v>
      </c>
      <c r="J266" s="138">
        <v>0</v>
      </c>
      <c r="K266" s="23" t="str">
        <f>UPPER(DEC2HEX((J266)))</f>
        <v>0</v>
      </c>
      <c r="L266" s="176">
        <f t="shared" si="90"/>
        <v>0</v>
      </c>
      <c r="M266" s="138">
        <v>0</v>
      </c>
      <c r="N266" s="23"/>
      <c r="O266" s="35" t="s">
        <v>863</v>
      </c>
      <c r="P266" s="35" t="s">
        <v>864</v>
      </c>
      <c r="Q266" s="35" t="s">
        <v>865</v>
      </c>
      <c r="R266" s="149"/>
      <c r="S266" s="149"/>
      <c r="T266" s="145"/>
    </row>
    <row r="267" ht="15" spans="1:20">
      <c r="A267" s="145"/>
      <c r="B267" s="145"/>
      <c r="C267" s="23">
        <f t="shared" si="87"/>
        <v>16</v>
      </c>
      <c r="D267" s="23">
        <f t="shared" si="88"/>
        <v>20</v>
      </c>
      <c r="E267" s="146">
        <v>5</v>
      </c>
      <c r="F267" s="23" t="str">
        <f t="shared" si="89"/>
        <v>5'h0</v>
      </c>
      <c r="G267" s="154" t="s">
        <v>20</v>
      </c>
      <c r="H267" s="112" t="s">
        <v>1169</v>
      </c>
      <c r="I267" s="167" t="s">
        <v>1163</v>
      </c>
      <c r="J267" s="138">
        <v>0</v>
      </c>
      <c r="K267" s="23" t="str">
        <f>UPPER(DEC2HEX((J267)))</f>
        <v>0</v>
      </c>
      <c r="L267" s="176">
        <f t="shared" si="90"/>
        <v>0</v>
      </c>
      <c r="M267" s="138">
        <v>0</v>
      </c>
      <c r="N267" s="23"/>
      <c r="O267" s="35" t="s">
        <v>863</v>
      </c>
      <c r="P267" s="35" t="s">
        <v>864</v>
      </c>
      <c r="Q267" s="35" t="s">
        <v>865</v>
      </c>
      <c r="R267" s="149"/>
      <c r="S267" s="149"/>
      <c r="T267" s="145"/>
    </row>
    <row r="268" ht="15" spans="1:20">
      <c r="A268" s="145"/>
      <c r="B268" s="145"/>
      <c r="C268" s="23">
        <f t="shared" si="87"/>
        <v>13</v>
      </c>
      <c r="D268" s="23">
        <f t="shared" si="88"/>
        <v>15</v>
      </c>
      <c r="E268" s="146">
        <v>3</v>
      </c>
      <c r="F268" s="23" t="str">
        <f t="shared" si="89"/>
        <v>3'h0</v>
      </c>
      <c r="G268" s="154" t="s">
        <v>20</v>
      </c>
      <c r="H268" s="168" t="s">
        <v>18</v>
      </c>
      <c r="I268" s="158" t="s">
        <v>782</v>
      </c>
      <c r="J268" s="138">
        <v>0</v>
      </c>
      <c r="K268" s="23" t="str">
        <f>UPPER(DEC2HEX((J268)))</f>
        <v>0</v>
      </c>
      <c r="L268" s="176">
        <f t="shared" si="90"/>
        <v>0</v>
      </c>
      <c r="M268" s="138">
        <v>0</v>
      </c>
      <c r="N268" s="23"/>
      <c r="O268" s="35" t="s">
        <v>863</v>
      </c>
      <c r="P268" s="35" t="s">
        <v>864</v>
      </c>
      <c r="Q268" s="35" t="s">
        <v>865</v>
      </c>
      <c r="R268" s="149"/>
      <c r="S268" s="149"/>
      <c r="T268" s="145"/>
    </row>
    <row r="269" ht="15" spans="1:20">
      <c r="A269" s="145"/>
      <c r="B269" s="145"/>
      <c r="C269" s="23">
        <f t="shared" si="87"/>
        <v>8</v>
      </c>
      <c r="D269" s="23">
        <f t="shared" si="88"/>
        <v>12</v>
      </c>
      <c r="E269" s="146">
        <v>5</v>
      </c>
      <c r="F269" s="23" t="str">
        <f t="shared" si="89"/>
        <v>5'h0</v>
      </c>
      <c r="G269" s="154" t="s">
        <v>20</v>
      </c>
      <c r="H269" s="112" t="s">
        <v>1170</v>
      </c>
      <c r="I269" s="167" t="s">
        <v>1163</v>
      </c>
      <c r="J269" s="138">
        <v>0</v>
      </c>
      <c r="K269" s="23">
        <v>0</v>
      </c>
      <c r="L269" s="176">
        <f t="shared" si="90"/>
        <v>0</v>
      </c>
      <c r="M269" s="138">
        <v>0</v>
      </c>
      <c r="N269" s="23"/>
      <c r="O269" s="35" t="s">
        <v>863</v>
      </c>
      <c r="P269" s="35" t="s">
        <v>864</v>
      </c>
      <c r="Q269" s="35" t="s">
        <v>865</v>
      </c>
      <c r="R269" s="149"/>
      <c r="S269" s="149"/>
      <c r="T269" s="145"/>
    </row>
    <row r="270" ht="15" spans="1:20">
      <c r="A270" s="145"/>
      <c r="B270" s="145"/>
      <c r="C270" s="23">
        <f t="shared" si="87"/>
        <v>5</v>
      </c>
      <c r="D270" s="23">
        <f t="shared" si="88"/>
        <v>7</v>
      </c>
      <c r="E270" s="146">
        <v>3</v>
      </c>
      <c r="F270" s="23" t="str">
        <f t="shared" si="89"/>
        <v>3'h0</v>
      </c>
      <c r="G270" s="154" t="s">
        <v>20</v>
      </c>
      <c r="H270" s="168" t="s">
        <v>18</v>
      </c>
      <c r="I270" s="158" t="s">
        <v>782</v>
      </c>
      <c r="J270" s="138">
        <v>0</v>
      </c>
      <c r="K270" s="23" t="str">
        <f>UPPER(DEC2HEX((J270)))</f>
        <v>0</v>
      </c>
      <c r="L270" s="176">
        <f t="shared" si="90"/>
        <v>0</v>
      </c>
      <c r="M270" s="138">
        <v>0</v>
      </c>
      <c r="N270" s="23"/>
      <c r="O270" s="35" t="s">
        <v>863</v>
      </c>
      <c r="P270" s="35" t="s">
        <v>864</v>
      </c>
      <c r="Q270" s="35" t="s">
        <v>865</v>
      </c>
      <c r="R270" s="149"/>
      <c r="S270" s="149"/>
      <c r="T270" s="145"/>
    </row>
    <row r="271" ht="15" spans="1:20">
      <c r="A271" s="145"/>
      <c r="B271" s="145"/>
      <c r="C271" s="23">
        <f>E263-32</f>
        <v>0</v>
      </c>
      <c r="D271" s="23">
        <f t="shared" si="88"/>
        <v>4</v>
      </c>
      <c r="E271" s="146">
        <v>5</v>
      </c>
      <c r="F271" s="23" t="str">
        <f t="shared" si="89"/>
        <v>5'h0</v>
      </c>
      <c r="G271" s="154" t="s">
        <v>20</v>
      </c>
      <c r="H271" s="167" t="s">
        <v>1171</v>
      </c>
      <c r="I271" s="167" t="s">
        <v>1163</v>
      </c>
      <c r="J271" s="138">
        <v>0</v>
      </c>
      <c r="K271" s="23">
        <v>0</v>
      </c>
      <c r="L271" s="176">
        <f t="shared" si="90"/>
        <v>0</v>
      </c>
      <c r="M271" s="138">
        <v>0</v>
      </c>
      <c r="N271" s="23"/>
      <c r="O271" s="35" t="s">
        <v>863</v>
      </c>
      <c r="P271" s="35" t="s">
        <v>864</v>
      </c>
      <c r="Q271" s="35" t="s">
        <v>865</v>
      </c>
      <c r="R271" s="149"/>
      <c r="S271" s="149"/>
      <c r="T271" s="145"/>
    </row>
    <row r="272" ht="15" spans="1:20">
      <c r="A272" s="44" t="s">
        <v>44</v>
      </c>
      <c r="B272" s="44" t="s">
        <v>146</v>
      </c>
      <c r="C272" s="143"/>
      <c r="D272" s="143"/>
      <c r="E272" s="143">
        <f>SUM(E273:E292)</f>
        <v>32</v>
      </c>
      <c r="F272" s="10" t="str">
        <f>CONCATENATE("32'h",K272)</f>
        <v>32'h01700000</v>
      </c>
      <c r="G272" s="10"/>
      <c r="H272" s="166" t="s">
        <v>1172</v>
      </c>
      <c r="I272" s="166"/>
      <c r="J272" s="166"/>
      <c r="K272" s="143" t="str">
        <f>UPPER(DEC2HEX(L272,8))</f>
        <v>01700000</v>
      </c>
      <c r="L272" s="175">
        <f>SUM(L273:L292)</f>
        <v>24117248</v>
      </c>
      <c r="M272" s="166"/>
      <c r="N272" s="143"/>
      <c r="O272" s="143"/>
      <c r="P272" s="143"/>
      <c r="Q272" s="143"/>
      <c r="R272" s="149" t="s">
        <v>1161</v>
      </c>
      <c r="S272" s="148"/>
      <c r="T272" s="148"/>
    </row>
    <row r="273" ht="15" spans="1:20">
      <c r="A273" s="145"/>
      <c r="B273" s="145"/>
      <c r="C273" s="23">
        <f t="shared" ref="C273:C291" si="91">D274+1</f>
        <v>26</v>
      </c>
      <c r="D273" s="23">
        <f t="shared" ref="D273:D292" si="92">C273+E273-1</f>
        <v>31</v>
      </c>
      <c r="E273" s="146">
        <v>6</v>
      </c>
      <c r="F273" s="23" t="str">
        <f t="shared" ref="F273:F292" si="93">CONCATENATE(E273,"'h",K273)</f>
        <v>6'h0</v>
      </c>
      <c r="G273" s="138" t="s">
        <v>17</v>
      </c>
      <c r="H273" s="168" t="s">
        <v>18</v>
      </c>
      <c r="I273" s="158" t="s">
        <v>782</v>
      </c>
      <c r="J273" s="138">
        <v>0</v>
      </c>
      <c r="K273" s="23" t="str">
        <f t="shared" ref="K273:K289" si="94">UPPER(DEC2HEX((J273)))</f>
        <v>0</v>
      </c>
      <c r="L273" s="176">
        <f t="shared" ref="L273:L292" si="95">J273*(2^C273)</f>
        <v>0</v>
      </c>
      <c r="M273" s="138">
        <v>0</v>
      </c>
      <c r="N273" s="23"/>
      <c r="O273" s="35" t="s">
        <v>863</v>
      </c>
      <c r="P273" s="35" t="s">
        <v>864</v>
      </c>
      <c r="Q273" s="35" t="s">
        <v>865</v>
      </c>
      <c r="R273" s="149"/>
      <c r="S273" s="149"/>
      <c r="T273" s="145"/>
    </row>
    <row r="274" ht="15" spans="1:20">
      <c r="A274" s="145"/>
      <c r="B274" s="145"/>
      <c r="C274" s="23">
        <f t="shared" si="91"/>
        <v>24</v>
      </c>
      <c r="D274" s="23">
        <f t="shared" si="92"/>
        <v>25</v>
      </c>
      <c r="E274" s="197">
        <v>2</v>
      </c>
      <c r="F274" s="23" t="str">
        <f t="shared" si="93"/>
        <v>2'h1</v>
      </c>
      <c r="G274" s="154" t="s">
        <v>20</v>
      </c>
      <c r="H274" s="112" t="s">
        <v>1173</v>
      </c>
      <c r="I274" s="18" t="s">
        <v>1174</v>
      </c>
      <c r="J274" s="138">
        <v>1</v>
      </c>
      <c r="K274" s="23" t="str">
        <f t="shared" si="94"/>
        <v>1</v>
      </c>
      <c r="L274" s="176">
        <f t="shared" si="95"/>
        <v>16777216</v>
      </c>
      <c r="M274" s="138">
        <v>1</v>
      </c>
      <c r="N274" s="23"/>
      <c r="O274" s="35" t="s">
        <v>863</v>
      </c>
      <c r="P274" s="35" t="s">
        <v>864</v>
      </c>
      <c r="Q274" s="35" t="s">
        <v>865</v>
      </c>
      <c r="R274" s="149"/>
      <c r="S274" s="149"/>
      <c r="T274" s="145"/>
    </row>
    <row r="275" ht="15" spans="1:20">
      <c r="A275" s="145"/>
      <c r="B275" s="145"/>
      <c r="C275" s="23">
        <f t="shared" si="91"/>
        <v>23</v>
      </c>
      <c r="D275" s="23">
        <f t="shared" si="92"/>
        <v>23</v>
      </c>
      <c r="E275" s="146">
        <v>1</v>
      </c>
      <c r="F275" s="23" t="str">
        <f t="shared" si="93"/>
        <v>1'h0</v>
      </c>
      <c r="G275" s="154" t="s">
        <v>20</v>
      </c>
      <c r="H275" s="168" t="s">
        <v>18</v>
      </c>
      <c r="I275" s="158" t="s">
        <v>782</v>
      </c>
      <c r="J275" s="138">
        <v>0</v>
      </c>
      <c r="K275" s="23" t="str">
        <f t="shared" si="94"/>
        <v>0</v>
      </c>
      <c r="L275" s="176">
        <f t="shared" si="95"/>
        <v>0</v>
      </c>
      <c r="M275" s="138">
        <v>0</v>
      </c>
      <c r="N275" s="23"/>
      <c r="O275" s="35" t="s">
        <v>863</v>
      </c>
      <c r="P275" s="35" t="s">
        <v>864</v>
      </c>
      <c r="Q275" s="35" t="s">
        <v>865</v>
      </c>
      <c r="R275" s="149"/>
      <c r="S275" s="149"/>
      <c r="T275" s="145"/>
    </row>
    <row r="276" ht="15" spans="1:20">
      <c r="A276" s="145"/>
      <c r="B276" s="145"/>
      <c r="C276" s="23">
        <f t="shared" si="91"/>
        <v>20</v>
      </c>
      <c r="D276" s="23">
        <f t="shared" si="92"/>
        <v>22</v>
      </c>
      <c r="E276" s="146">
        <v>3</v>
      </c>
      <c r="F276" s="23" t="str">
        <f t="shared" si="93"/>
        <v>3'h7</v>
      </c>
      <c r="G276" s="154" t="s">
        <v>20</v>
      </c>
      <c r="H276" s="112" t="s">
        <v>1175</v>
      </c>
      <c r="I276" s="18" t="s">
        <v>1176</v>
      </c>
      <c r="J276" s="138">
        <v>7</v>
      </c>
      <c r="K276" s="23" t="str">
        <f t="shared" si="94"/>
        <v>7</v>
      </c>
      <c r="L276" s="176">
        <f t="shared" si="95"/>
        <v>7340032</v>
      </c>
      <c r="M276" s="138">
        <v>7</v>
      </c>
      <c r="N276" s="23"/>
      <c r="O276" s="35" t="s">
        <v>863</v>
      </c>
      <c r="P276" s="35" t="s">
        <v>864</v>
      </c>
      <c r="Q276" s="35" t="s">
        <v>865</v>
      </c>
      <c r="R276" s="149"/>
      <c r="S276" s="149"/>
      <c r="T276" s="145"/>
    </row>
    <row r="277" ht="15" spans="1:20">
      <c r="A277" s="145"/>
      <c r="B277" s="145"/>
      <c r="C277" s="23">
        <f t="shared" si="91"/>
        <v>19</v>
      </c>
      <c r="D277" s="23">
        <f t="shared" si="92"/>
        <v>19</v>
      </c>
      <c r="E277" s="146">
        <v>1</v>
      </c>
      <c r="F277" s="23" t="str">
        <f t="shared" si="93"/>
        <v>1'h0</v>
      </c>
      <c r="G277" s="154" t="s">
        <v>20</v>
      </c>
      <c r="H277" s="168" t="s">
        <v>18</v>
      </c>
      <c r="I277" s="158" t="s">
        <v>782</v>
      </c>
      <c r="J277" s="138">
        <v>0</v>
      </c>
      <c r="K277" s="23" t="str">
        <f t="shared" si="94"/>
        <v>0</v>
      </c>
      <c r="L277" s="176">
        <f t="shared" si="95"/>
        <v>0</v>
      </c>
      <c r="M277" s="138">
        <v>0</v>
      </c>
      <c r="N277" s="23"/>
      <c r="O277" s="35" t="s">
        <v>863</v>
      </c>
      <c r="P277" s="35" t="s">
        <v>864</v>
      </c>
      <c r="Q277" s="35" t="s">
        <v>865</v>
      </c>
      <c r="R277" s="149"/>
      <c r="S277" s="149"/>
      <c r="T277" s="145"/>
    </row>
    <row r="278" ht="15" spans="1:20">
      <c r="A278" s="145"/>
      <c r="B278" s="145"/>
      <c r="C278" s="23">
        <f t="shared" si="91"/>
        <v>16</v>
      </c>
      <c r="D278" s="23">
        <f t="shared" si="92"/>
        <v>18</v>
      </c>
      <c r="E278" s="146">
        <v>3</v>
      </c>
      <c r="F278" s="23" t="str">
        <f t="shared" si="93"/>
        <v>3'h0</v>
      </c>
      <c r="G278" s="154" t="s">
        <v>20</v>
      </c>
      <c r="H278" s="168" t="s">
        <v>1177</v>
      </c>
      <c r="I278" s="18" t="s">
        <v>1178</v>
      </c>
      <c r="J278" s="138">
        <v>0</v>
      </c>
      <c r="K278" s="23" t="str">
        <f t="shared" si="94"/>
        <v>0</v>
      </c>
      <c r="L278" s="176">
        <f t="shared" si="95"/>
        <v>0</v>
      </c>
      <c r="M278" s="138">
        <v>0</v>
      </c>
      <c r="N278" s="23"/>
      <c r="O278" s="35" t="s">
        <v>863</v>
      </c>
      <c r="P278" s="35" t="s">
        <v>864</v>
      </c>
      <c r="Q278" s="35" t="s">
        <v>865</v>
      </c>
      <c r="R278" s="149"/>
      <c r="S278" s="149"/>
      <c r="T278" s="145"/>
    </row>
    <row r="279" ht="15" spans="1:20">
      <c r="A279" s="145"/>
      <c r="B279" s="145"/>
      <c r="C279" s="23">
        <f t="shared" si="91"/>
        <v>15</v>
      </c>
      <c r="D279" s="23">
        <f t="shared" si="92"/>
        <v>15</v>
      </c>
      <c r="E279" s="146">
        <v>1</v>
      </c>
      <c r="F279" s="23" t="str">
        <f t="shared" si="93"/>
        <v>1'h0</v>
      </c>
      <c r="G279" s="154" t="s">
        <v>20</v>
      </c>
      <c r="H279" s="168" t="s">
        <v>1179</v>
      </c>
      <c r="I279" s="18" t="s">
        <v>1180</v>
      </c>
      <c r="J279" s="138">
        <v>0</v>
      </c>
      <c r="K279" s="23" t="str">
        <f t="shared" si="94"/>
        <v>0</v>
      </c>
      <c r="L279" s="176">
        <f t="shared" si="95"/>
        <v>0</v>
      </c>
      <c r="M279" s="138">
        <v>0</v>
      </c>
      <c r="N279" s="23"/>
      <c r="O279" s="35" t="s">
        <v>863</v>
      </c>
      <c r="P279" s="35" t="s">
        <v>864</v>
      </c>
      <c r="Q279" s="35" t="s">
        <v>865</v>
      </c>
      <c r="R279" s="149"/>
      <c r="S279" s="149"/>
      <c r="T279" s="145"/>
    </row>
    <row r="280" ht="15" spans="1:20">
      <c r="A280" s="145"/>
      <c r="B280" s="145"/>
      <c r="C280" s="23">
        <f t="shared" si="91"/>
        <v>14</v>
      </c>
      <c r="D280" s="23">
        <f t="shared" si="92"/>
        <v>14</v>
      </c>
      <c r="E280" s="146">
        <v>1</v>
      </c>
      <c r="F280" s="23" t="str">
        <f t="shared" si="93"/>
        <v>1'h0</v>
      </c>
      <c r="G280" s="154" t="s">
        <v>20</v>
      </c>
      <c r="H280" s="168" t="s">
        <v>1181</v>
      </c>
      <c r="I280" s="18" t="s">
        <v>1182</v>
      </c>
      <c r="J280" s="138">
        <v>0</v>
      </c>
      <c r="K280" s="23" t="str">
        <f t="shared" si="94"/>
        <v>0</v>
      </c>
      <c r="L280" s="176">
        <f t="shared" si="95"/>
        <v>0</v>
      </c>
      <c r="M280" s="138">
        <v>0</v>
      </c>
      <c r="N280" s="23"/>
      <c r="O280" s="35" t="s">
        <v>863</v>
      </c>
      <c r="P280" s="35" t="s">
        <v>864</v>
      </c>
      <c r="Q280" s="35" t="s">
        <v>865</v>
      </c>
      <c r="R280" s="149"/>
      <c r="S280" s="149"/>
      <c r="T280" s="145"/>
    </row>
    <row r="281" ht="15" spans="1:20">
      <c r="A281" s="145"/>
      <c r="B281" s="145"/>
      <c r="C281" s="23">
        <f t="shared" si="91"/>
        <v>13</v>
      </c>
      <c r="D281" s="23">
        <f t="shared" si="92"/>
        <v>13</v>
      </c>
      <c r="E281" s="146">
        <v>1</v>
      </c>
      <c r="F281" s="23" t="str">
        <f t="shared" si="93"/>
        <v>1'h0</v>
      </c>
      <c r="G281" s="154" t="s">
        <v>20</v>
      </c>
      <c r="H281" s="112" t="s">
        <v>1183</v>
      </c>
      <c r="I281" s="18" t="s">
        <v>1184</v>
      </c>
      <c r="J281" s="138">
        <v>0</v>
      </c>
      <c r="K281" s="23" t="str">
        <f t="shared" si="94"/>
        <v>0</v>
      </c>
      <c r="L281" s="176">
        <f t="shared" si="95"/>
        <v>0</v>
      </c>
      <c r="M281" s="138">
        <v>0</v>
      </c>
      <c r="N281" s="23"/>
      <c r="O281" s="35" t="s">
        <v>863</v>
      </c>
      <c r="P281" s="35" t="s">
        <v>864</v>
      </c>
      <c r="Q281" s="35" t="s">
        <v>865</v>
      </c>
      <c r="R281" s="149"/>
      <c r="S281" s="149"/>
      <c r="T281" s="145"/>
    </row>
    <row r="282" ht="15" spans="1:20">
      <c r="A282" s="145"/>
      <c r="B282" s="145"/>
      <c r="C282" s="23">
        <f t="shared" si="91"/>
        <v>12</v>
      </c>
      <c r="D282" s="23">
        <f t="shared" si="92"/>
        <v>12</v>
      </c>
      <c r="E282" s="146">
        <v>1</v>
      </c>
      <c r="F282" s="23" t="str">
        <f t="shared" si="93"/>
        <v>1'h0</v>
      </c>
      <c r="G282" s="154" t="s">
        <v>20</v>
      </c>
      <c r="H282" s="112" t="s">
        <v>1185</v>
      </c>
      <c r="I282" s="18" t="s">
        <v>1184</v>
      </c>
      <c r="J282" s="138">
        <v>0</v>
      </c>
      <c r="K282" s="23" t="str">
        <f t="shared" si="94"/>
        <v>0</v>
      </c>
      <c r="L282" s="176">
        <f t="shared" si="95"/>
        <v>0</v>
      </c>
      <c r="M282" s="138">
        <v>0</v>
      </c>
      <c r="N282" s="23"/>
      <c r="O282" s="35" t="s">
        <v>863</v>
      </c>
      <c r="P282" s="35" t="s">
        <v>864</v>
      </c>
      <c r="Q282" s="35" t="s">
        <v>865</v>
      </c>
      <c r="R282" s="149"/>
      <c r="S282" s="149"/>
      <c r="T282" s="145"/>
    </row>
    <row r="283" ht="15" spans="1:20">
      <c r="A283" s="145"/>
      <c r="B283" s="145"/>
      <c r="C283" s="23">
        <f t="shared" si="91"/>
        <v>11</v>
      </c>
      <c r="D283" s="23">
        <f t="shared" si="92"/>
        <v>11</v>
      </c>
      <c r="E283" s="146">
        <v>1</v>
      </c>
      <c r="F283" s="23" t="str">
        <f t="shared" si="93"/>
        <v>1'h0</v>
      </c>
      <c r="G283" s="154" t="s">
        <v>20</v>
      </c>
      <c r="H283" s="119" t="s">
        <v>18</v>
      </c>
      <c r="I283" s="119" t="s">
        <v>782</v>
      </c>
      <c r="J283" s="138">
        <v>0</v>
      </c>
      <c r="K283" s="23" t="str">
        <f t="shared" si="94"/>
        <v>0</v>
      </c>
      <c r="L283" s="176">
        <f t="shared" si="95"/>
        <v>0</v>
      </c>
      <c r="M283" s="138">
        <v>0</v>
      </c>
      <c r="N283" s="23"/>
      <c r="O283" s="35" t="s">
        <v>863</v>
      </c>
      <c r="P283" s="35" t="s">
        <v>864</v>
      </c>
      <c r="Q283" s="35" t="s">
        <v>865</v>
      </c>
      <c r="R283" s="149"/>
      <c r="S283" s="149"/>
      <c r="T283" s="145"/>
    </row>
    <row r="284" ht="15" spans="1:20">
      <c r="A284" s="145"/>
      <c r="B284" s="145"/>
      <c r="C284" s="23">
        <f t="shared" si="91"/>
        <v>10</v>
      </c>
      <c r="D284" s="23">
        <f t="shared" si="92"/>
        <v>10</v>
      </c>
      <c r="E284" s="146">
        <v>1</v>
      </c>
      <c r="F284" s="23" t="str">
        <f t="shared" si="93"/>
        <v>1'h0</v>
      </c>
      <c r="G284" s="154" t="s">
        <v>20</v>
      </c>
      <c r="H284" s="198" t="s">
        <v>1186</v>
      </c>
      <c r="I284" s="18" t="s">
        <v>1187</v>
      </c>
      <c r="J284" s="138">
        <v>0</v>
      </c>
      <c r="K284" s="23" t="str">
        <f t="shared" si="94"/>
        <v>0</v>
      </c>
      <c r="L284" s="176">
        <f t="shared" si="95"/>
        <v>0</v>
      </c>
      <c r="M284" s="138">
        <v>0</v>
      </c>
      <c r="N284" s="23"/>
      <c r="O284" s="35" t="s">
        <v>863</v>
      </c>
      <c r="P284" s="35" t="s">
        <v>864</v>
      </c>
      <c r="Q284" s="35" t="s">
        <v>865</v>
      </c>
      <c r="R284" s="149"/>
      <c r="S284" s="149"/>
      <c r="T284" s="145"/>
    </row>
    <row r="285" ht="15" spans="1:20">
      <c r="A285" s="145"/>
      <c r="B285" s="145"/>
      <c r="C285" s="23">
        <f t="shared" si="91"/>
        <v>9</v>
      </c>
      <c r="D285" s="23">
        <f t="shared" si="92"/>
        <v>9</v>
      </c>
      <c r="E285" s="146">
        <v>1</v>
      </c>
      <c r="F285" s="23" t="str">
        <f t="shared" si="93"/>
        <v>1'h0</v>
      </c>
      <c r="G285" s="154" t="s">
        <v>20</v>
      </c>
      <c r="H285" s="112" t="s">
        <v>1188</v>
      </c>
      <c r="I285" s="18" t="s">
        <v>1189</v>
      </c>
      <c r="J285" s="138">
        <v>0</v>
      </c>
      <c r="K285" s="23" t="str">
        <f t="shared" si="94"/>
        <v>0</v>
      </c>
      <c r="L285" s="176">
        <f t="shared" si="95"/>
        <v>0</v>
      </c>
      <c r="M285" s="138">
        <v>0</v>
      </c>
      <c r="N285" s="23"/>
      <c r="O285" s="35" t="s">
        <v>863</v>
      </c>
      <c r="P285" s="35" t="s">
        <v>864</v>
      </c>
      <c r="Q285" s="35" t="s">
        <v>865</v>
      </c>
      <c r="R285" s="149"/>
      <c r="S285" s="149"/>
      <c r="T285" s="145"/>
    </row>
    <row r="286" ht="15" spans="1:20">
      <c r="A286" s="145"/>
      <c r="B286" s="145"/>
      <c r="C286" s="23">
        <f t="shared" si="91"/>
        <v>8</v>
      </c>
      <c r="D286" s="23">
        <f t="shared" si="92"/>
        <v>8</v>
      </c>
      <c r="E286" s="146">
        <v>1</v>
      </c>
      <c r="F286" s="23" t="str">
        <f t="shared" si="93"/>
        <v>1'h0</v>
      </c>
      <c r="G286" s="154" t="s">
        <v>20</v>
      </c>
      <c r="H286" s="112" t="s">
        <v>1190</v>
      </c>
      <c r="I286" s="18" t="s">
        <v>1191</v>
      </c>
      <c r="J286" s="138">
        <v>0</v>
      </c>
      <c r="K286" s="23" t="str">
        <f t="shared" si="94"/>
        <v>0</v>
      </c>
      <c r="L286" s="176">
        <f t="shared" si="95"/>
        <v>0</v>
      </c>
      <c r="M286" s="138">
        <v>0</v>
      </c>
      <c r="N286" s="23"/>
      <c r="O286" s="35" t="s">
        <v>863</v>
      </c>
      <c r="P286" s="35" t="s">
        <v>864</v>
      </c>
      <c r="Q286" s="35" t="s">
        <v>865</v>
      </c>
      <c r="R286" s="149"/>
      <c r="S286" s="149"/>
      <c r="T286" s="145"/>
    </row>
    <row r="287" ht="15" spans="1:20">
      <c r="A287" s="145"/>
      <c r="B287" s="145"/>
      <c r="C287" s="23">
        <f t="shared" si="91"/>
        <v>7</v>
      </c>
      <c r="D287" s="23">
        <f t="shared" si="92"/>
        <v>7</v>
      </c>
      <c r="E287" s="146">
        <v>1</v>
      </c>
      <c r="F287" s="23" t="str">
        <f t="shared" si="93"/>
        <v>1'h0</v>
      </c>
      <c r="G287" s="154" t="s">
        <v>20</v>
      </c>
      <c r="H287" s="18" t="s">
        <v>1192</v>
      </c>
      <c r="I287" s="18" t="s">
        <v>1191</v>
      </c>
      <c r="J287" s="138">
        <v>0</v>
      </c>
      <c r="K287" s="23" t="str">
        <f t="shared" si="94"/>
        <v>0</v>
      </c>
      <c r="L287" s="176">
        <f t="shared" si="95"/>
        <v>0</v>
      </c>
      <c r="M287" s="138">
        <v>0</v>
      </c>
      <c r="N287" s="23"/>
      <c r="O287" s="35" t="s">
        <v>863</v>
      </c>
      <c r="P287" s="35" t="s">
        <v>864</v>
      </c>
      <c r="Q287" s="35" t="s">
        <v>865</v>
      </c>
      <c r="R287" s="149"/>
      <c r="S287" s="149"/>
      <c r="T287" s="145"/>
    </row>
    <row r="288" ht="15" spans="1:20">
      <c r="A288" s="145"/>
      <c r="B288" s="145"/>
      <c r="C288" s="23">
        <f t="shared" si="91"/>
        <v>6</v>
      </c>
      <c r="D288" s="23">
        <f t="shared" si="92"/>
        <v>6</v>
      </c>
      <c r="E288" s="146">
        <v>1</v>
      </c>
      <c r="F288" s="23" t="str">
        <f t="shared" si="93"/>
        <v>1'h0</v>
      </c>
      <c r="G288" s="154" t="s">
        <v>20</v>
      </c>
      <c r="H288" s="119" t="s">
        <v>18</v>
      </c>
      <c r="I288" s="119" t="s">
        <v>782</v>
      </c>
      <c r="J288" s="138">
        <v>0</v>
      </c>
      <c r="K288" s="23" t="str">
        <f t="shared" si="94"/>
        <v>0</v>
      </c>
      <c r="L288" s="176">
        <f t="shared" si="95"/>
        <v>0</v>
      </c>
      <c r="M288" s="138">
        <v>0</v>
      </c>
      <c r="N288" s="23"/>
      <c r="O288" s="35" t="s">
        <v>863</v>
      </c>
      <c r="P288" s="35" t="s">
        <v>864</v>
      </c>
      <c r="Q288" s="35" t="s">
        <v>865</v>
      </c>
      <c r="R288" s="149"/>
      <c r="S288" s="149"/>
      <c r="T288" s="145"/>
    </row>
    <row r="289" ht="15" spans="1:20">
      <c r="A289" s="145"/>
      <c r="B289" s="145"/>
      <c r="C289" s="23">
        <f t="shared" si="91"/>
        <v>5</v>
      </c>
      <c r="D289" s="23">
        <f t="shared" si="92"/>
        <v>5</v>
      </c>
      <c r="E289" s="146">
        <v>1</v>
      </c>
      <c r="F289" s="23" t="str">
        <f t="shared" si="93"/>
        <v>1'h0</v>
      </c>
      <c r="G289" s="154" t="s">
        <v>20</v>
      </c>
      <c r="H289" s="119" t="s">
        <v>18</v>
      </c>
      <c r="I289" s="119" t="s">
        <v>782</v>
      </c>
      <c r="J289" s="138">
        <v>0</v>
      </c>
      <c r="K289" s="23" t="str">
        <f t="shared" si="94"/>
        <v>0</v>
      </c>
      <c r="L289" s="176">
        <f t="shared" si="95"/>
        <v>0</v>
      </c>
      <c r="M289" s="138">
        <v>0</v>
      </c>
      <c r="N289" s="23"/>
      <c r="O289" s="35" t="s">
        <v>863</v>
      </c>
      <c r="P289" s="35" t="s">
        <v>864</v>
      </c>
      <c r="Q289" s="35" t="s">
        <v>865</v>
      </c>
      <c r="R289" s="149"/>
      <c r="S289" s="149"/>
      <c r="T289" s="145"/>
    </row>
    <row r="290" ht="15" spans="1:20">
      <c r="A290" s="145"/>
      <c r="B290" s="145"/>
      <c r="C290" s="23">
        <f t="shared" si="91"/>
        <v>4</v>
      </c>
      <c r="D290" s="23">
        <f t="shared" si="92"/>
        <v>4</v>
      </c>
      <c r="E290" s="146">
        <v>1</v>
      </c>
      <c r="F290" s="23" t="str">
        <f t="shared" si="93"/>
        <v>1'h0</v>
      </c>
      <c r="G290" s="154" t="s">
        <v>20</v>
      </c>
      <c r="H290" s="119" t="s">
        <v>18</v>
      </c>
      <c r="I290" s="119" t="s">
        <v>782</v>
      </c>
      <c r="J290" s="138">
        <v>0</v>
      </c>
      <c r="K290" s="23">
        <v>0</v>
      </c>
      <c r="L290" s="176">
        <f t="shared" si="95"/>
        <v>0</v>
      </c>
      <c r="M290" s="138">
        <v>0</v>
      </c>
      <c r="N290" s="23"/>
      <c r="O290" s="35" t="s">
        <v>863</v>
      </c>
      <c r="P290" s="35" t="s">
        <v>864</v>
      </c>
      <c r="Q290" s="35" t="s">
        <v>865</v>
      </c>
      <c r="R290" s="149"/>
      <c r="S290" s="149"/>
      <c r="T290" s="145"/>
    </row>
    <row r="291" ht="15" spans="1:20">
      <c r="A291" s="145"/>
      <c r="B291" s="145"/>
      <c r="C291" s="23">
        <f t="shared" si="91"/>
        <v>3</v>
      </c>
      <c r="D291" s="23">
        <f t="shared" si="92"/>
        <v>3</v>
      </c>
      <c r="E291" s="146">
        <v>1</v>
      </c>
      <c r="F291" s="23" t="str">
        <f t="shared" si="93"/>
        <v>1'h0</v>
      </c>
      <c r="G291" s="154" t="s">
        <v>20</v>
      </c>
      <c r="H291" s="18" t="s">
        <v>1193</v>
      </c>
      <c r="I291" s="18" t="s">
        <v>1194</v>
      </c>
      <c r="J291" s="138">
        <v>0</v>
      </c>
      <c r="K291" s="23" t="str">
        <f>UPPER(DEC2HEX((J291)))</f>
        <v>0</v>
      </c>
      <c r="L291" s="176">
        <f t="shared" si="95"/>
        <v>0</v>
      </c>
      <c r="M291" s="138">
        <v>0</v>
      </c>
      <c r="N291" s="23"/>
      <c r="O291" s="35" t="s">
        <v>863</v>
      </c>
      <c r="P291" s="35" t="s">
        <v>864</v>
      </c>
      <c r="Q291" s="35" t="s">
        <v>865</v>
      </c>
      <c r="R291" s="149"/>
      <c r="S291" s="149"/>
      <c r="T291" s="145"/>
    </row>
    <row r="292" ht="15" spans="1:20">
      <c r="A292" s="145"/>
      <c r="B292" s="145"/>
      <c r="C292" s="23">
        <f>E272-32</f>
        <v>0</v>
      </c>
      <c r="D292" s="23">
        <f t="shared" si="92"/>
        <v>2</v>
      </c>
      <c r="E292" s="146">
        <v>3</v>
      </c>
      <c r="F292" s="23" t="str">
        <f t="shared" si="93"/>
        <v>3'h0</v>
      </c>
      <c r="G292" s="154" t="s">
        <v>20</v>
      </c>
      <c r="H292" s="119" t="s">
        <v>18</v>
      </c>
      <c r="I292" s="119" t="s">
        <v>782</v>
      </c>
      <c r="J292" s="138">
        <v>0</v>
      </c>
      <c r="K292" s="23">
        <v>0</v>
      </c>
      <c r="L292" s="176">
        <f t="shared" si="95"/>
        <v>0</v>
      </c>
      <c r="M292" s="138">
        <v>0</v>
      </c>
      <c r="N292" s="23"/>
      <c r="O292" s="35" t="s">
        <v>863</v>
      </c>
      <c r="P292" s="35" t="s">
        <v>864</v>
      </c>
      <c r="Q292" s="35" t="s">
        <v>865</v>
      </c>
      <c r="R292" s="149"/>
      <c r="S292" s="149"/>
      <c r="T292" s="145"/>
    </row>
    <row r="293" ht="15" spans="1:20">
      <c r="A293" s="44" t="s">
        <v>44</v>
      </c>
      <c r="B293" s="44" t="s">
        <v>152</v>
      </c>
      <c r="C293" s="143"/>
      <c r="D293" s="143"/>
      <c r="E293" s="143">
        <f>SUM(E294:E307)</f>
        <v>32</v>
      </c>
      <c r="F293" s="10" t="str">
        <f>CONCATENATE("32'h",K293)</f>
        <v>32'hA0090E10</v>
      </c>
      <c r="G293" s="10"/>
      <c r="H293" s="166" t="s">
        <v>1195</v>
      </c>
      <c r="I293" s="166"/>
      <c r="J293" s="166"/>
      <c r="K293" s="143" t="str">
        <f>UPPER(DEC2HEX(L293,8))</f>
        <v>A0090E10</v>
      </c>
      <c r="L293" s="175">
        <f>SUM(L294:L307)</f>
        <v>2684947984</v>
      </c>
      <c r="M293" s="166"/>
      <c r="N293" s="143"/>
      <c r="O293" s="143"/>
      <c r="P293" s="143"/>
      <c r="Q293" s="143"/>
      <c r="R293" s="149" t="s">
        <v>1161</v>
      </c>
      <c r="S293" s="148"/>
      <c r="T293" s="148"/>
    </row>
    <row r="294" ht="15" spans="1:20">
      <c r="A294" s="145"/>
      <c r="B294" s="145"/>
      <c r="C294" s="23">
        <f t="shared" ref="C294:C306" si="96">D295+1</f>
        <v>30</v>
      </c>
      <c r="D294" s="23">
        <f t="shared" ref="D294:D307" si="97">C294+E294-1</f>
        <v>31</v>
      </c>
      <c r="E294" s="146">
        <v>2</v>
      </c>
      <c r="F294" s="23" t="str">
        <f t="shared" ref="F294:F307" si="98">CONCATENATE(E294,"'h",K294)</f>
        <v>2'h2</v>
      </c>
      <c r="G294" s="154" t="s">
        <v>20</v>
      </c>
      <c r="H294" s="168" t="s">
        <v>1196</v>
      </c>
      <c r="I294" s="158" t="s">
        <v>1197</v>
      </c>
      <c r="J294" s="138">
        <v>2</v>
      </c>
      <c r="K294" s="23" t="str">
        <f t="shared" ref="K294:K304" si="99">UPPER(DEC2HEX((J294)))</f>
        <v>2</v>
      </c>
      <c r="L294" s="176">
        <f t="shared" ref="L294:L307" si="100">J294*(2^C294)</f>
        <v>2147483648</v>
      </c>
      <c r="M294" s="138">
        <v>2</v>
      </c>
      <c r="N294" s="23"/>
      <c r="O294" s="35" t="s">
        <v>863</v>
      </c>
      <c r="P294" s="35" t="s">
        <v>864</v>
      </c>
      <c r="Q294" s="35" t="s">
        <v>865</v>
      </c>
      <c r="R294" s="149"/>
      <c r="S294" s="149"/>
      <c r="T294" s="145"/>
    </row>
    <row r="295" ht="15" spans="1:20">
      <c r="A295" s="145"/>
      <c r="B295" s="145"/>
      <c r="C295" s="23">
        <f t="shared" si="96"/>
        <v>28</v>
      </c>
      <c r="D295" s="23">
        <f t="shared" si="97"/>
        <v>29</v>
      </c>
      <c r="E295" s="146">
        <v>2</v>
      </c>
      <c r="F295" s="23" t="str">
        <f t="shared" si="98"/>
        <v>2'h2</v>
      </c>
      <c r="G295" s="154" t="s">
        <v>20</v>
      </c>
      <c r="H295" s="168" t="s">
        <v>1198</v>
      </c>
      <c r="I295" s="158" t="s">
        <v>1197</v>
      </c>
      <c r="J295" s="138">
        <v>2</v>
      </c>
      <c r="K295" s="23" t="str">
        <f t="shared" si="99"/>
        <v>2</v>
      </c>
      <c r="L295" s="176">
        <f t="shared" si="100"/>
        <v>536870912</v>
      </c>
      <c r="M295" s="138">
        <v>2</v>
      </c>
      <c r="N295" s="23"/>
      <c r="O295" s="35" t="s">
        <v>863</v>
      </c>
      <c r="P295" s="35" t="s">
        <v>864</v>
      </c>
      <c r="Q295" s="35" t="s">
        <v>865</v>
      </c>
      <c r="R295" s="149"/>
      <c r="S295" s="149"/>
      <c r="T295" s="145"/>
    </row>
    <row r="296" ht="15" spans="1:20">
      <c r="A296" s="145"/>
      <c r="B296" s="145"/>
      <c r="C296" s="23">
        <f t="shared" si="96"/>
        <v>27</v>
      </c>
      <c r="D296" s="23">
        <f t="shared" si="97"/>
        <v>27</v>
      </c>
      <c r="E296" s="146">
        <v>1</v>
      </c>
      <c r="F296" s="23" t="str">
        <f t="shared" si="98"/>
        <v>1'h0</v>
      </c>
      <c r="G296" s="154" t="s">
        <v>20</v>
      </c>
      <c r="H296" s="168" t="s">
        <v>1199</v>
      </c>
      <c r="I296" s="158" t="s">
        <v>1200</v>
      </c>
      <c r="J296" s="138">
        <v>0</v>
      </c>
      <c r="K296" s="23" t="str">
        <f t="shared" si="99"/>
        <v>0</v>
      </c>
      <c r="L296" s="176">
        <f t="shared" si="100"/>
        <v>0</v>
      </c>
      <c r="M296" s="138">
        <v>0</v>
      </c>
      <c r="N296" s="23"/>
      <c r="O296" s="35" t="s">
        <v>863</v>
      </c>
      <c r="P296" s="35" t="s">
        <v>864</v>
      </c>
      <c r="Q296" s="35" t="s">
        <v>865</v>
      </c>
      <c r="R296" s="149"/>
      <c r="S296" s="149"/>
      <c r="T296" s="145"/>
    </row>
    <row r="297" ht="15" spans="1:20">
      <c r="A297" s="145"/>
      <c r="B297" s="145"/>
      <c r="C297" s="23">
        <f t="shared" si="96"/>
        <v>24</v>
      </c>
      <c r="D297" s="23">
        <f t="shared" si="97"/>
        <v>26</v>
      </c>
      <c r="E297" s="146">
        <v>3</v>
      </c>
      <c r="F297" s="23" t="str">
        <f t="shared" si="98"/>
        <v>3'h0</v>
      </c>
      <c r="G297" s="154" t="s">
        <v>20</v>
      </c>
      <c r="H297" s="168" t="s">
        <v>1201</v>
      </c>
      <c r="I297" s="158" t="s">
        <v>1202</v>
      </c>
      <c r="J297" s="138">
        <v>0</v>
      </c>
      <c r="K297" s="23" t="str">
        <f t="shared" si="99"/>
        <v>0</v>
      </c>
      <c r="L297" s="176">
        <f t="shared" si="100"/>
        <v>0</v>
      </c>
      <c r="M297" s="138">
        <v>0</v>
      </c>
      <c r="N297" s="23"/>
      <c r="O297" s="35" t="s">
        <v>863</v>
      </c>
      <c r="P297" s="35" t="s">
        <v>864</v>
      </c>
      <c r="Q297" s="35" t="s">
        <v>865</v>
      </c>
      <c r="R297" s="149"/>
      <c r="S297" s="149"/>
      <c r="T297" s="145"/>
    </row>
    <row r="298" ht="15" spans="1:20">
      <c r="A298" s="145"/>
      <c r="B298" s="145"/>
      <c r="C298" s="23">
        <f t="shared" si="96"/>
        <v>23</v>
      </c>
      <c r="D298" s="23">
        <f t="shared" si="97"/>
        <v>23</v>
      </c>
      <c r="E298" s="146">
        <v>1</v>
      </c>
      <c r="F298" s="23" t="str">
        <f t="shared" si="98"/>
        <v>1'h0</v>
      </c>
      <c r="G298" s="154" t="s">
        <v>20</v>
      </c>
      <c r="H298" s="168" t="s">
        <v>18</v>
      </c>
      <c r="I298" s="158" t="s">
        <v>782</v>
      </c>
      <c r="J298" s="138">
        <v>0</v>
      </c>
      <c r="K298" s="23" t="str">
        <f t="shared" si="99"/>
        <v>0</v>
      </c>
      <c r="L298" s="176">
        <f t="shared" si="100"/>
        <v>0</v>
      </c>
      <c r="M298" s="138">
        <v>0</v>
      </c>
      <c r="N298" s="23"/>
      <c r="O298" s="35" t="s">
        <v>863</v>
      </c>
      <c r="P298" s="35" t="s">
        <v>864</v>
      </c>
      <c r="Q298" s="35" t="s">
        <v>865</v>
      </c>
      <c r="R298" s="149"/>
      <c r="S298" s="149"/>
      <c r="T298" s="145"/>
    </row>
    <row r="299" ht="15" spans="1:20">
      <c r="A299" s="145"/>
      <c r="B299" s="145"/>
      <c r="C299" s="23">
        <f t="shared" si="96"/>
        <v>20</v>
      </c>
      <c r="D299" s="23">
        <f t="shared" si="97"/>
        <v>22</v>
      </c>
      <c r="E299" s="146">
        <v>3</v>
      </c>
      <c r="F299" s="23" t="str">
        <f t="shared" si="98"/>
        <v>3'h0</v>
      </c>
      <c r="G299" s="154" t="s">
        <v>20</v>
      </c>
      <c r="H299" s="119" t="s">
        <v>18</v>
      </c>
      <c r="I299" s="119" t="s">
        <v>782</v>
      </c>
      <c r="J299" s="138">
        <v>0</v>
      </c>
      <c r="K299" s="23" t="str">
        <f t="shared" si="99"/>
        <v>0</v>
      </c>
      <c r="L299" s="176">
        <f t="shared" si="100"/>
        <v>0</v>
      </c>
      <c r="M299" s="138">
        <v>0</v>
      </c>
      <c r="N299" s="23"/>
      <c r="O299" s="35" t="s">
        <v>863</v>
      </c>
      <c r="P299" s="35" t="s">
        <v>864</v>
      </c>
      <c r="Q299" s="35" t="s">
        <v>865</v>
      </c>
      <c r="R299" s="149"/>
      <c r="S299" s="149"/>
      <c r="T299" s="145"/>
    </row>
    <row r="300" ht="15" spans="1:20">
      <c r="A300" s="145"/>
      <c r="B300" s="145"/>
      <c r="C300" s="23">
        <f t="shared" si="96"/>
        <v>16</v>
      </c>
      <c r="D300" s="23">
        <f t="shared" si="97"/>
        <v>19</v>
      </c>
      <c r="E300" s="146">
        <v>4</v>
      </c>
      <c r="F300" s="23" t="str">
        <f t="shared" si="98"/>
        <v>4'h9</v>
      </c>
      <c r="G300" s="154" t="s">
        <v>20</v>
      </c>
      <c r="H300" s="119" t="s">
        <v>18</v>
      </c>
      <c r="I300" s="119" t="s">
        <v>782</v>
      </c>
      <c r="J300" s="138">
        <v>9</v>
      </c>
      <c r="K300" s="23" t="str">
        <f t="shared" si="99"/>
        <v>9</v>
      </c>
      <c r="L300" s="176">
        <f t="shared" si="100"/>
        <v>589824</v>
      </c>
      <c r="M300" s="138">
        <v>9</v>
      </c>
      <c r="N300" s="23"/>
      <c r="O300" s="35" t="s">
        <v>863</v>
      </c>
      <c r="P300" s="35" t="s">
        <v>864</v>
      </c>
      <c r="Q300" s="35" t="s">
        <v>865</v>
      </c>
      <c r="R300" s="149"/>
      <c r="S300" s="149"/>
      <c r="T300" s="145"/>
    </row>
    <row r="301" ht="15" spans="1:20">
      <c r="A301" s="145"/>
      <c r="B301" s="145"/>
      <c r="C301" s="23">
        <f t="shared" si="96"/>
        <v>15</v>
      </c>
      <c r="D301" s="23">
        <f t="shared" si="97"/>
        <v>15</v>
      </c>
      <c r="E301" s="146">
        <v>1</v>
      </c>
      <c r="F301" s="23" t="str">
        <f t="shared" si="98"/>
        <v>1'h0</v>
      </c>
      <c r="G301" s="154" t="s">
        <v>20</v>
      </c>
      <c r="H301" s="112" t="s">
        <v>1203</v>
      </c>
      <c r="I301" s="18" t="s">
        <v>1180</v>
      </c>
      <c r="J301" s="138">
        <v>0</v>
      </c>
      <c r="K301" s="23" t="str">
        <f t="shared" si="99"/>
        <v>0</v>
      </c>
      <c r="L301" s="176">
        <f t="shared" si="100"/>
        <v>0</v>
      </c>
      <c r="M301" s="138">
        <v>0</v>
      </c>
      <c r="N301" s="23"/>
      <c r="O301" s="35" t="s">
        <v>863</v>
      </c>
      <c r="P301" s="35" t="s">
        <v>864</v>
      </c>
      <c r="Q301" s="35" t="s">
        <v>865</v>
      </c>
      <c r="R301" s="149"/>
      <c r="S301" s="149"/>
      <c r="T301" s="145"/>
    </row>
    <row r="302" ht="15" spans="1:20">
      <c r="A302" s="145"/>
      <c r="B302" s="145"/>
      <c r="C302" s="23">
        <f t="shared" si="96"/>
        <v>12</v>
      </c>
      <c r="D302" s="23">
        <f t="shared" si="97"/>
        <v>14</v>
      </c>
      <c r="E302" s="146">
        <v>3</v>
      </c>
      <c r="F302" s="23" t="str">
        <f t="shared" si="98"/>
        <v>3'h0</v>
      </c>
      <c r="G302" s="154" t="s">
        <v>20</v>
      </c>
      <c r="H302" s="112" t="s">
        <v>1204</v>
      </c>
      <c r="I302" s="18" t="s">
        <v>1178</v>
      </c>
      <c r="J302" s="138">
        <v>0</v>
      </c>
      <c r="K302" s="23" t="str">
        <f t="shared" si="99"/>
        <v>0</v>
      </c>
      <c r="L302" s="176">
        <f t="shared" si="100"/>
        <v>0</v>
      </c>
      <c r="M302" s="138">
        <v>0</v>
      </c>
      <c r="N302" s="23"/>
      <c r="O302" s="35" t="s">
        <v>863</v>
      </c>
      <c r="P302" s="35" t="s">
        <v>864</v>
      </c>
      <c r="Q302" s="35" t="s">
        <v>865</v>
      </c>
      <c r="R302" s="149"/>
      <c r="S302" s="149"/>
      <c r="T302" s="145"/>
    </row>
    <row r="303" ht="15" spans="1:20">
      <c r="A303" s="145"/>
      <c r="B303" s="145"/>
      <c r="C303" s="23">
        <f t="shared" si="96"/>
        <v>9</v>
      </c>
      <c r="D303" s="23">
        <f t="shared" si="97"/>
        <v>11</v>
      </c>
      <c r="E303" s="146">
        <v>3</v>
      </c>
      <c r="F303" s="23" t="str">
        <f t="shared" si="98"/>
        <v>3'h7</v>
      </c>
      <c r="G303" s="154" t="s">
        <v>20</v>
      </c>
      <c r="H303" s="112" t="s">
        <v>1205</v>
      </c>
      <c r="I303" s="18" t="s">
        <v>1176</v>
      </c>
      <c r="J303" s="138">
        <v>7</v>
      </c>
      <c r="K303" s="23" t="str">
        <f t="shared" si="99"/>
        <v>7</v>
      </c>
      <c r="L303" s="176">
        <f t="shared" si="100"/>
        <v>3584</v>
      </c>
      <c r="M303" s="138">
        <v>7</v>
      </c>
      <c r="N303" s="23"/>
      <c r="O303" s="35" t="s">
        <v>863</v>
      </c>
      <c r="P303" s="35" t="s">
        <v>864</v>
      </c>
      <c r="Q303" s="35" t="s">
        <v>865</v>
      </c>
      <c r="R303" s="149"/>
      <c r="S303" s="149"/>
      <c r="T303" s="145"/>
    </row>
    <row r="304" ht="15" spans="1:20">
      <c r="A304" s="145"/>
      <c r="B304" s="145"/>
      <c r="C304" s="23">
        <f t="shared" si="96"/>
        <v>6</v>
      </c>
      <c r="D304" s="23">
        <f t="shared" si="97"/>
        <v>8</v>
      </c>
      <c r="E304" s="146">
        <v>3</v>
      </c>
      <c r="F304" s="23" t="str">
        <f t="shared" si="98"/>
        <v>3'h0</v>
      </c>
      <c r="G304" s="154" t="s">
        <v>20</v>
      </c>
      <c r="H304" s="168" t="s">
        <v>1206</v>
      </c>
      <c r="I304" s="158" t="s">
        <v>1207</v>
      </c>
      <c r="J304" s="138">
        <v>0</v>
      </c>
      <c r="K304" s="23" t="str">
        <f t="shared" si="99"/>
        <v>0</v>
      </c>
      <c r="L304" s="176">
        <f t="shared" si="100"/>
        <v>0</v>
      </c>
      <c r="M304" s="138">
        <v>0</v>
      </c>
      <c r="N304" s="23"/>
      <c r="O304" s="35" t="s">
        <v>863</v>
      </c>
      <c r="P304" s="35" t="s">
        <v>864</v>
      </c>
      <c r="Q304" s="35" t="s">
        <v>865</v>
      </c>
      <c r="R304" s="149"/>
      <c r="S304" s="149"/>
      <c r="T304" s="145"/>
    </row>
    <row r="305" ht="15" spans="1:20">
      <c r="A305" s="145"/>
      <c r="B305" s="145"/>
      <c r="C305" s="23">
        <f t="shared" si="96"/>
        <v>4</v>
      </c>
      <c r="D305" s="23">
        <f t="shared" si="97"/>
        <v>5</v>
      </c>
      <c r="E305" s="197">
        <v>2</v>
      </c>
      <c r="F305" s="23" t="str">
        <f t="shared" si="98"/>
        <v>2'h1</v>
      </c>
      <c r="G305" s="154" t="s">
        <v>20</v>
      </c>
      <c r="H305" s="112" t="s">
        <v>1208</v>
      </c>
      <c r="I305" s="18" t="s">
        <v>1174</v>
      </c>
      <c r="J305" s="138">
        <v>1</v>
      </c>
      <c r="K305" s="50">
        <v>1</v>
      </c>
      <c r="L305" s="176">
        <f t="shared" si="100"/>
        <v>16</v>
      </c>
      <c r="M305" s="138">
        <v>1</v>
      </c>
      <c r="N305" s="23"/>
      <c r="O305" s="35" t="s">
        <v>863</v>
      </c>
      <c r="P305" s="35" t="s">
        <v>864</v>
      </c>
      <c r="Q305" s="35" t="s">
        <v>865</v>
      </c>
      <c r="R305" s="149"/>
      <c r="S305" s="149"/>
      <c r="T305" s="145"/>
    </row>
    <row r="306" ht="15" spans="1:20">
      <c r="A306" s="145"/>
      <c r="B306" s="145"/>
      <c r="C306" s="23">
        <f t="shared" si="96"/>
        <v>3</v>
      </c>
      <c r="D306" s="23">
        <f t="shared" si="97"/>
        <v>3</v>
      </c>
      <c r="E306" s="146">
        <v>1</v>
      </c>
      <c r="F306" s="23" t="str">
        <f t="shared" si="98"/>
        <v>1'h0</v>
      </c>
      <c r="G306" s="154" t="s">
        <v>20</v>
      </c>
      <c r="H306" s="168" t="s">
        <v>1209</v>
      </c>
      <c r="I306" s="158" t="s">
        <v>1210</v>
      </c>
      <c r="J306" s="138">
        <v>0</v>
      </c>
      <c r="K306" s="23" t="str">
        <f t="shared" ref="K306:K311" si="101">UPPER(DEC2HEX((J306)))</f>
        <v>0</v>
      </c>
      <c r="L306" s="176">
        <f t="shared" si="100"/>
        <v>0</v>
      </c>
      <c r="M306" s="138">
        <v>0</v>
      </c>
      <c r="N306" s="23"/>
      <c r="O306" s="35" t="s">
        <v>863</v>
      </c>
      <c r="P306" s="35" t="s">
        <v>864</v>
      </c>
      <c r="Q306" s="35" t="s">
        <v>865</v>
      </c>
      <c r="R306" s="149"/>
      <c r="S306" s="149"/>
      <c r="T306" s="145"/>
    </row>
    <row r="307" ht="15" spans="1:20">
      <c r="A307" s="145"/>
      <c r="B307" s="145"/>
      <c r="C307" s="23">
        <f>E293-32</f>
        <v>0</v>
      </c>
      <c r="D307" s="23">
        <f t="shared" si="97"/>
        <v>2</v>
      </c>
      <c r="E307" s="146">
        <v>3</v>
      </c>
      <c r="F307" s="23" t="str">
        <f t="shared" si="98"/>
        <v>3'h0</v>
      </c>
      <c r="G307" s="154" t="s">
        <v>20</v>
      </c>
      <c r="H307" s="18" t="s">
        <v>1211</v>
      </c>
      <c r="I307" s="112" t="s">
        <v>1212</v>
      </c>
      <c r="J307" s="138">
        <v>0</v>
      </c>
      <c r="K307" s="23">
        <v>0</v>
      </c>
      <c r="L307" s="176">
        <f t="shared" si="100"/>
        <v>0</v>
      </c>
      <c r="M307" s="138">
        <v>0</v>
      </c>
      <c r="N307" s="23"/>
      <c r="O307" s="35" t="s">
        <v>863</v>
      </c>
      <c r="P307" s="35" t="s">
        <v>864</v>
      </c>
      <c r="Q307" s="35" t="s">
        <v>865</v>
      </c>
      <c r="R307" s="149"/>
      <c r="S307" s="149"/>
      <c r="T307" s="145"/>
    </row>
    <row r="308" ht="15" spans="1:20">
      <c r="A308" s="44" t="s">
        <v>44</v>
      </c>
      <c r="B308" s="44" t="s">
        <v>157</v>
      </c>
      <c r="C308" s="143"/>
      <c r="D308" s="143"/>
      <c r="E308" s="143">
        <f>SUM(E309:E328)</f>
        <v>32</v>
      </c>
      <c r="F308" s="10" t="str">
        <f>CONCATENATE("32'h",K308)</f>
        <v>32'h00000000</v>
      </c>
      <c r="G308" s="10"/>
      <c r="H308" s="166" t="s">
        <v>1213</v>
      </c>
      <c r="I308" s="166"/>
      <c r="J308" s="166"/>
      <c r="K308" s="143" t="str">
        <f>UPPER(DEC2HEX(L308,8))</f>
        <v>00000000</v>
      </c>
      <c r="L308" s="175">
        <f>SUM(L309:L328)</f>
        <v>0</v>
      </c>
      <c r="M308" s="166"/>
      <c r="N308" s="143"/>
      <c r="O308" s="143"/>
      <c r="P308" s="143"/>
      <c r="Q308" s="143"/>
      <c r="R308" s="149"/>
      <c r="S308" s="148"/>
      <c r="T308" s="148"/>
    </row>
    <row r="309" ht="15" spans="1:20">
      <c r="A309" s="145"/>
      <c r="B309" s="145"/>
      <c r="C309" s="23">
        <f>D310+1</f>
        <v>29</v>
      </c>
      <c r="D309" s="23">
        <f t="shared" ref="D309:D320" si="102">C309+E309-1</f>
        <v>31</v>
      </c>
      <c r="E309" s="146">
        <v>3</v>
      </c>
      <c r="F309" s="23" t="str">
        <f t="shared" ref="F309:F311" si="103">CONCATENATE(E309,"'h",K309)</f>
        <v>3'h0</v>
      </c>
      <c r="G309" s="154" t="s">
        <v>20</v>
      </c>
      <c r="H309" s="169" t="s">
        <v>1214</v>
      </c>
      <c r="I309" s="119" t="s">
        <v>1215</v>
      </c>
      <c r="J309" s="138">
        <v>0</v>
      </c>
      <c r="K309" s="23" t="str">
        <f t="shared" si="101"/>
        <v>0</v>
      </c>
      <c r="L309" s="176">
        <f t="shared" ref="L309:L311" si="104">J309*(2^C309)</f>
        <v>0</v>
      </c>
      <c r="M309" s="138">
        <v>0</v>
      </c>
      <c r="N309" s="23"/>
      <c r="O309" s="35" t="s">
        <v>863</v>
      </c>
      <c r="P309" s="35" t="s">
        <v>864</v>
      </c>
      <c r="Q309" s="35" t="s">
        <v>865</v>
      </c>
      <c r="R309" s="149"/>
      <c r="S309" s="149"/>
      <c r="T309" s="145"/>
    </row>
    <row r="310" ht="15" spans="1:20">
      <c r="A310" s="145"/>
      <c r="B310" s="145"/>
      <c r="C310" s="23">
        <f t="shared" ref="C310:C327" si="105">D311+1</f>
        <v>26</v>
      </c>
      <c r="D310" s="23">
        <f t="shared" si="102"/>
        <v>28</v>
      </c>
      <c r="E310" s="146">
        <v>3</v>
      </c>
      <c r="F310" s="23" t="str">
        <f t="shared" si="103"/>
        <v>3'h0</v>
      </c>
      <c r="G310" s="154" t="s">
        <v>20</v>
      </c>
      <c r="H310" s="169" t="s">
        <v>1216</v>
      </c>
      <c r="I310" s="119" t="s">
        <v>1215</v>
      </c>
      <c r="J310" s="138">
        <v>0</v>
      </c>
      <c r="K310" s="23" t="str">
        <f t="shared" si="101"/>
        <v>0</v>
      </c>
      <c r="L310" s="176">
        <f t="shared" si="104"/>
        <v>0</v>
      </c>
      <c r="M310" s="138">
        <v>0</v>
      </c>
      <c r="N310" s="23"/>
      <c r="O310" s="35" t="s">
        <v>863</v>
      </c>
      <c r="P310" s="35" t="s">
        <v>864</v>
      </c>
      <c r="Q310" s="35" t="s">
        <v>865</v>
      </c>
      <c r="R310" s="149"/>
      <c r="S310" s="149"/>
      <c r="T310" s="145"/>
    </row>
    <row r="311" ht="15" spans="1:20">
      <c r="A311" s="145"/>
      <c r="B311" s="145"/>
      <c r="C311" s="23">
        <f t="shared" si="105"/>
        <v>24</v>
      </c>
      <c r="D311" s="23">
        <f t="shared" ref="D309:D312" si="106">C311+E311-1</f>
        <v>25</v>
      </c>
      <c r="E311" s="146">
        <v>2</v>
      </c>
      <c r="F311" s="23" t="str">
        <f t="shared" si="103"/>
        <v>2'h0</v>
      </c>
      <c r="G311" s="154" t="s">
        <v>20</v>
      </c>
      <c r="H311" s="169" t="s">
        <v>1217</v>
      </c>
      <c r="I311" s="119" t="s">
        <v>1218</v>
      </c>
      <c r="J311" s="138">
        <v>0</v>
      </c>
      <c r="K311" s="23" t="str">
        <f t="shared" si="101"/>
        <v>0</v>
      </c>
      <c r="L311" s="176">
        <f t="shared" si="104"/>
        <v>0</v>
      </c>
      <c r="M311" s="138">
        <v>0</v>
      </c>
      <c r="N311" s="23"/>
      <c r="O311" s="35" t="s">
        <v>863</v>
      </c>
      <c r="P311" s="35" t="s">
        <v>864</v>
      </c>
      <c r="Q311" s="35" t="s">
        <v>865</v>
      </c>
      <c r="R311" s="149"/>
      <c r="S311" s="149"/>
      <c r="T311" s="145"/>
    </row>
    <row r="312" ht="15" spans="1:20">
      <c r="A312" s="145"/>
      <c r="B312" s="145"/>
      <c r="C312" s="23">
        <f t="shared" si="105"/>
        <v>23</v>
      </c>
      <c r="D312" s="23">
        <f t="shared" si="106"/>
        <v>23</v>
      </c>
      <c r="E312" s="146">
        <v>1</v>
      </c>
      <c r="F312" s="23" t="str">
        <f t="shared" ref="F312:F319" si="107">CONCATENATE(E312,"'h",K312)</f>
        <v>1'h0</v>
      </c>
      <c r="G312" s="154" t="s">
        <v>20</v>
      </c>
      <c r="H312" s="119" t="s">
        <v>1219</v>
      </c>
      <c r="I312" s="119" t="s">
        <v>1220</v>
      </c>
      <c r="J312" s="138">
        <v>0</v>
      </c>
      <c r="K312" s="23">
        <v>0</v>
      </c>
      <c r="L312" s="176">
        <f t="shared" ref="L312:L319" si="108">J312*(2^C312)</f>
        <v>0</v>
      </c>
      <c r="M312" s="138">
        <v>0</v>
      </c>
      <c r="N312" s="23"/>
      <c r="O312" s="35" t="s">
        <v>863</v>
      </c>
      <c r="P312" s="35" t="s">
        <v>864</v>
      </c>
      <c r="Q312" s="35" t="s">
        <v>865</v>
      </c>
      <c r="R312" s="149"/>
      <c r="S312" s="149"/>
      <c r="T312" s="145"/>
    </row>
    <row r="313" ht="15" spans="1:20">
      <c r="A313" s="145"/>
      <c r="B313" s="145"/>
      <c r="C313" s="23">
        <f t="shared" si="105"/>
        <v>22</v>
      </c>
      <c r="D313" s="23">
        <f t="shared" si="102"/>
        <v>22</v>
      </c>
      <c r="E313" s="146">
        <v>1</v>
      </c>
      <c r="F313" s="23" t="str">
        <f t="shared" si="107"/>
        <v>1'h0</v>
      </c>
      <c r="G313" s="154" t="s">
        <v>20</v>
      </c>
      <c r="H313" s="119" t="s">
        <v>1221</v>
      </c>
      <c r="I313" s="119" t="s">
        <v>1222</v>
      </c>
      <c r="J313" s="138">
        <v>0</v>
      </c>
      <c r="K313" s="23">
        <v>0</v>
      </c>
      <c r="L313" s="176">
        <f t="shared" si="108"/>
        <v>0</v>
      </c>
      <c r="M313" s="138">
        <v>0</v>
      </c>
      <c r="N313" s="23"/>
      <c r="O313" s="35" t="s">
        <v>863</v>
      </c>
      <c r="P313" s="35" t="s">
        <v>864</v>
      </c>
      <c r="Q313" s="35" t="s">
        <v>865</v>
      </c>
      <c r="R313" s="149"/>
      <c r="S313" s="149"/>
      <c r="T313" s="145"/>
    </row>
    <row r="314" ht="15" spans="1:20">
      <c r="A314" s="145"/>
      <c r="B314" s="145"/>
      <c r="C314" s="23">
        <f t="shared" si="105"/>
        <v>21</v>
      </c>
      <c r="D314" s="23">
        <f t="shared" si="102"/>
        <v>21</v>
      </c>
      <c r="E314" s="146">
        <v>1</v>
      </c>
      <c r="F314" s="23" t="str">
        <f t="shared" si="107"/>
        <v>1'h0</v>
      </c>
      <c r="G314" s="154" t="s">
        <v>20</v>
      </c>
      <c r="H314" s="119" t="s">
        <v>1223</v>
      </c>
      <c r="I314" s="119" t="s">
        <v>1224</v>
      </c>
      <c r="J314" s="138">
        <v>0</v>
      </c>
      <c r="K314" s="23">
        <v>0</v>
      </c>
      <c r="L314" s="176">
        <f t="shared" si="108"/>
        <v>0</v>
      </c>
      <c r="M314" s="138">
        <v>0</v>
      </c>
      <c r="N314" s="23"/>
      <c r="O314" s="35" t="s">
        <v>863</v>
      </c>
      <c r="P314" s="35" t="s">
        <v>864</v>
      </c>
      <c r="Q314" s="35" t="s">
        <v>865</v>
      </c>
      <c r="R314" s="149"/>
      <c r="S314" s="149"/>
      <c r="T314" s="145"/>
    </row>
    <row r="315" ht="15" spans="1:20">
      <c r="A315" s="145"/>
      <c r="B315" s="145"/>
      <c r="C315" s="23">
        <f t="shared" si="105"/>
        <v>20</v>
      </c>
      <c r="D315" s="23">
        <f t="shared" si="102"/>
        <v>20</v>
      </c>
      <c r="E315" s="146">
        <v>1</v>
      </c>
      <c r="F315" s="23" t="str">
        <f t="shared" si="107"/>
        <v>1'h0</v>
      </c>
      <c r="G315" s="154" t="s">
        <v>20</v>
      </c>
      <c r="H315" s="119" t="s">
        <v>1225</v>
      </c>
      <c r="I315" s="119" t="s">
        <v>1224</v>
      </c>
      <c r="J315" s="138">
        <v>0</v>
      </c>
      <c r="K315" s="23">
        <v>0</v>
      </c>
      <c r="L315" s="176">
        <f t="shared" si="108"/>
        <v>0</v>
      </c>
      <c r="M315" s="138">
        <v>0</v>
      </c>
      <c r="N315" s="23"/>
      <c r="O315" s="35" t="s">
        <v>863</v>
      </c>
      <c r="P315" s="35" t="s">
        <v>864</v>
      </c>
      <c r="Q315" s="35" t="s">
        <v>865</v>
      </c>
      <c r="R315" s="149"/>
      <c r="S315" s="149"/>
      <c r="T315" s="145"/>
    </row>
    <row r="316" ht="15" spans="1:20">
      <c r="A316" s="145"/>
      <c r="B316" s="145"/>
      <c r="C316" s="23">
        <f t="shared" si="105"/>
        <v>19</v>
      </c>
      <c r="D316" s="23">
        <f t="shared" si="102"/>
        <v>19</v>
      </c>
      <c r="E316" s="146">
        <v>1</v>
      </c>
      <c r="F316" s="23" t="str">
        <f t="shared" si="107"/>
        <v>1'h0</v>
      </c>
      <c r="G316" s="154" t="s">
        <v>20</v>
      </c>
      <c r="H316" s="119" t="s">
        <v>1226</v>
      </c>
      <c r="I316" s="119" t="s">
        <v>1224</v>
      </c>
      <c r="J316" s="138">
        <v>0</v>
      </c>
      <c r="K316" s="23">
        <v>0</v>
      </c>
      <c r="L316" s="176">
        <f t="shared" si="108"/>
        <v>0</v>
      </c>
      <c r="M316" s="138">
        <v>0</v>
      </c>
      <c r="N316" s="23"/>
      <c r="O316" s="35" t="s">
        <v>863</v>
      </c>
      <c r="P316" s="35" t="s">
        <v>864</v>
      </c>
      <c r="Q316" s="35" t="s">
        <v>865</v>
      </c>
      <c r="R316" s="149"/>
      <c r="S316" s="149"/>
      <c r="T316" s="145"/>
    </row>
    <row r="317" ht="15" spans="1:20">
      <c r="A317" s="145"/>
      <c r="B317" s="145"/>
      <c r="C317" s="23">
        <f t="shared" si="105"/>
        <v>18</v>
      </c>
      <c r="D317" s="23">
        <f t="shared" si="102"/>
        <v>18</v>
      </c>
      <c r="E317" s="146">
        <v>1</v>
      </c>
      <c r="F317" s="23" t="str">
        <f t="shared" si="107"/>
        <v>1'h0</v>
      </c>
      <c r="G317" s="154" t="s">
        <v>20</v>
      </c>
      <c r="H317" s="119" t="s">
        <v>1227</v>
      </c>
      <c r="I317" s="119" t="s">
        <v>1224</v>
      </c>
      <c r="J317" s="138">
        <v>0</v>
      </c>
      <c r="K317" s="23">
        <v>0</v>
      </c>
      <c r="L317" s="176">
        <f t="shared" si="108"/>
        <v>0</v>
      </c>
      <c r="M317" s="138">
        <v>0</v>
      </c>
      <c r="N317" s="23"/>
      <c r="O317" s="35" t="s">
        <v>863</v>
      </c>
      <c r="P317" s="35" t="s">
        <v>864</v>
      </c>
      <c r="Q317" s="35" t="s">
        <v>865</v>
      </c>
      <c r="R317" s="149"/>
      <c r="S317" s="149"/>
      <c r="T317" s="145"/>
    </row>
    <row r="318" ht="15" spans="1:20">
      <c r="A318" s="145"/>
      <c r="B318" s="145"/>
      <c r="C318" s="23">
        <f t="shared" si="105"/>
        <v>17</v>
      </c>
      <c r="D318" s="23">
        <f t="shared" si="102"/>
        <v>17</v>
      </c>
      <c r="E318" s="146">
        <v>1</v>
      </c>
      <c r="F318" s="23" t="str">
        <f t="shared" si="107"/>
        <v>1'h0</v>
      </c>
      <c r="G318" s="154" t="s">
        <v>20</v>
      </c>
      <c r="H318" s="169" t="s">
        <v>18</v>
      </c>
      <c r="I318" s="119" t="s">
        <v>782</v>
      </c>
      <c r="J318" s="138">
        <v>0</v>
      </c>
      <c r="K318" s="23">
        <v>0</v>
      </c>
      <c r="L318" s="176">
        <f t="shared" si="108"/>
        <v>0</v>
      </c>
      <c r="M318" s="138">
        <v>0</v>
      </c>
      <c r="N318" s="23"/>
      <c r="O318" s="35" t="s">
        <v>863</v>
      </c>
      <c r="P318" s="35" t="s">
        <v>864</v>
      </c>
      <c r="Q318" s="35" t="s">
        <v>865</v>
      </c>
      <c r="R318" s="149"/>
      <c r="S318" s="149"/>
      <c r="T318" s="145"/>
    </row>
    <row r="319" ht="15" spans="1:20">
      <c r="A319" s="145"/>
      <c r="B319" s="145"/>
      <c r="C319" s="23">
        <f t="shared" si="105"/>
        <v>16</v>
      </c>
      <c r="D319" s="23">
        <f t="shared" si="102"/>
        <v>16</v>
      </c>
      <c r="E319" s="146">
        <v>1</v>
      </c>
      <c r="F319" s="23" t="str">
        <f t="shared" si="107"/>
        <v>1'h0</v>
      </c>
      <c r="G319" s="154" t="s">
        <v>20</v>
      </c>
      <c r="H319" s="169" t="s">
        <v>18</v>
      </c>
      <c r="I319" s="119" t="s">
        <v>782</v>
      </c>
      <c r="J319" s="138">
        <v>0</v>
      </c>
      <c r="K319" s="23">
        <v>0</v>
      </c>
      <c r="L319" s="176">
        <f t="shared" si="108"/>
        <v>0</v>
      </c>
      <c r="M319" s="138">
        <v>0</v>
      </c>
      <c r="N319" s="23"/>
      <c r="O319" s="35" t="s">
        <v>863</v>
      </c>
      <c r="P319" s="35" t="s">
        <v>864</v>
      </c>
      <c r="Q319" s="35" t="s">
        <v>865</v>
      </c>
      <c r="R319" s="149"/>
      <c r="S319" s="149"/>
      <c r="T319" s="145"/>
    </row>
    <row r="320" ht="15" spans="1:20">
      <c r="A320" s="145"/>
      <c r="B320" s="145"/>
      <c r="C320" s="23">
        <f t="shared" si="105"/>
        <v>13</v>
      </c>
      <c r="D320" s="23">
        <f t="shared" si="102"/>
        <v>15</v>
      </c>
      <c r="E320" s="146">
        <v>3</v>
      </c>
      <c r="F320" s="23" t="str">
        <f t="shared" ref="F320:F328" si="109">CONCATENATE(E320,"'h",K320)</f>
        <v>3'h0</v>
      </c>
      <c r="G320" s="154" t="s">
        <v>20</v>
      </c>
      <c r="H320" s="169" t="s">
        <v>1228</v>
      </c>
      <c r="I320" s="119" t="s">
        <v>1229</v>
      </c>
      <c r="J320" s="138">
        <v>0</v>
      </c>
      <c r="K320" s="23">
        <v>0</v>
      </c>
      <c r="L320" s="176">
        <f t="shared" ref="L320:L328" si="110">J320*(2^C320)</f>
        <v>0</v>
      </c>
      <c r="M320" s="138">
        <v>0</v>
      </c>
      <c r="N320" s="23"/>
      <c r="O320" s="35" t="s">
        <v>863</v>
      </c>
      <c r="P320" s="35" t="s">
        <v>864</v>
      </c>
      <c r="Q320" s="35" t="s">
        <v>865</v>
      </c>
      <c r="R320" s="149"/>
      <c r="S320" s="149"/>
      <c r="T320" s="145"/>
    </row>
    <row r="321" ht="15" spans="1:20">
      <c r="A321" s="145"/>
      <c r="B321" s="145"/>
      <c r="C321" s="23">
        <f t="shared" si="105"/>
        <v>12</v>
      </c>
      <c r="D321" s="23">
        <f t="shared" ref="D320:D328" si="111">C321+E321-1</f>
        <v>12</v>
      </c>
      <c r="E321" s="146">
        <v>1</v>
      </c>
      <c r="F321" s="23" t="str">
        <f t="shared" si="109"/>
        <v>1'h0</v>
      </c>
      <c r="G321" s="154" t="s">
        <v>20</v>
      </c>
      <c r="H321" s="169" t="s">
        <v>1230</v>
      </c>
      <c r="I321" s="119" t="s">
        <v>1231</v>
      </c>
      <c r="J321" s="138">
        <v>0</v>
      </c>
      <c r="K321" s="23">
        <v>0</v>
      </c>
      <c r="L321" s="176">
        <f t="shared" si="110"/>
        <v>0</v>
      </c>
      <c r="M321" s="138">
        <v>0</v>
      </c>
      <c r="N321" s="23"/>
      <c r="O321" s="35" t="s">
        <v>863</v>
      </c>
      <c r="P321" s="35" t="s">
        <v>864</v>
      </c>
      <c r="Q321" s="35" t="s">
        <v>865</v>
      </c>
      <c r="R321" s="149"/>
      <c r="S321" s="149"/>
      <c r="T321" s="145"/>
    </row>
    <row r="322" ht="15" spans="1:20">
      <c r="A322" s="145"/>
      <c r="B322" s="145"/>
      <c r="C322" s="23">
        <f t="shared" si="105"/>
        <v>11</v>
      </c>
      <c r="D322" s="23">
        <f t="shared" si="111"/>
        <v>11</v>
      </c>
      <c r="E322" s="146">
        <v>1</v>
      </c>
      <c r="F322" s="23" t="str">
        <f t="shared" si="109"/>
        <v>1'h0</v>
      </c>
      <c r="G322" s="154" t="s">
        <v>20</v>
      </c>
      <c r="H322" s="169" t="s">
        <v>1232</v>
      </c>
      <c r="I322" s="119" t="s">
        <v>1233</v>
      </c>
      <c r="J322" s="138">
        <v>0</v>
      </c>
      <c r="K322" s="23">
        <v>0</v>
      </c>
      <c r="L322" s="176">
        <f t="shared" si="110"/>
        <v>0</v>
      </c>
      <c r="M322" s="138">
        <v>0</v>
      </c>
      <c r="N322" s="23"/>
      <c r="O322" s="35" t="s">
        <v>863</v>
      </c>
      <c r="P322" s="35" t="s">
        <v>864</v>
      </c>
      <c r="Q322" s="35" t="s">
        <v>865</v>
      </c>
      <c r="R322" s="149"/>
      <c r="S322" s="149"/>
      <c r="T322" s="145"/>
    </row>
    <row r="323" ht="15" spans="1:20">
      <c r="A323" s="145"/>
      <c r="B323" s="145"/>
      <c r="C323" s="23">
        <f t="shared" si="105"/>
        <v>10</v>
      </c>
      <c r="D323" s="23">
        <f t="shared" si="111"/>
        <v>10</v>
      </c>
      <c r="E323" s="146">
        <v>1</v>
      </c>
      <c r="F323" s="23" t="str">
        <f t="shared" si="109"/>
        <v>1'h0</v>
      </c>
      <c r="G323" s="154" t="s">
        <v>20</v>
      </c>
      <c r="H323" s="169" t="s">
        <v>1234</v>
      </c>
      <c r="I323" s="119" t="s">
        <v>1235</v>
      </c>
      <c r="J323" s="138">
        <v>0</v>
      </c>
      <c r="K323" s="23">
        <v>0</v>
      </c>
      <c r="L323" s="176">
        <f t="shared" si="110"/>
        <v>0</v>
      </c>
      <c r="M323" s="138">
        <v>0</v>
      </c>
      <c r="N323" s="23"/>
      <c r="O323" s="35" t="s">
        <v>863</v>
      </c>
      <c r="P323" s="35" t="s">
        <v>864</v>
      </c>
      <c r="Q323" s="35" t="s">
        <v>865</v>
      </c>
      <c r="R323" s="149"/>
      <c r="S323" s="149"/>
      <c r="T323" s="145"/>
    </row>
    <row r="324" ht="15" spans="1:20">
      <c r="A324" s="145"/>
      <c r="B324" s="145"/>
      <c r="C324" s="23">
        <f t="shared" si="105"/>
        <v>9</v>
      </c>
      <c r="D324" s="23">
        <f t="shared" si="111"/>
        <v>9</v>
      </c>
      <c r="E324" s="146">
        <v>1</v>
      </c>
      <c r="F324" s="23" t="str">
        <f t="shared" si="109"/>
        <v>1'h0</v>
      </c>
      <c r="G324" s="154" t="s">
        <v>20</v>
      </c>
      <c r="H324" s="169" t="s">
        <v>1236</v>
      </c>
      <c r="I324" s="119" t="s">
        <v>1237</v>
      </c>
      <c r="J324" s="138">
        <v>0</v>
      </c>
      <c r="K324" s="23">
        <v>0</v>
      </c>
      <c r="L324" s="176">
        <f t="shared" si="110"/>
        <v>0</v>
      </c>
      <c r="M324" s="138">
        <v>0</v>
      </c>
      <c r="N324" s="23"/>
      <c r="O324" s="35" t="s">
        <v>863</v>
      </c>
      <c r="P324" s="35" t="s">
        <v>864</v>
      </c>
      <c r="Q324" s="35" t="s">
        <v>865</v>
      </c>
      <c r="R324" s="149"/>
      <c r="S324" s="149"/>
      <c r="T324" s="145"/>
    </row>
    <row r="325" ht="15" spans="1:20">
      <c r="A325" s="145"/>
      <c r="B325" s="145"/>
      <c r="C325" s="23">
        <f t="shared" si="105"/>
        <v>8</v>
      </c>
      <c r="D325" s="23">
        <f t="shared" si="111"/>
        <v>8</v>
      </c>
      <c r="E325" s="146">
        <v>1</v>
      </c>
      <c r="F325" s="23" t="str">
        <f t="shared" si="109"/>
        <v>1'h0</v>
      </c>
      <c r="G325" s="154" t="s">
        <v>20</v>
      </c>
      <c r="H325" s="169" t="s">
        <v>1238</v>
      </c>
      <c r="I325" s="119" t="s">
        <v>1239</v>
      </c>
      <c r="J325" s="138">
        <v>0</v>
      </c>
      <c r="K325" s="23">
        <v>0</v>
      </c>
      <c r="L325" s="176">
        <f t="shared" si="110"/>
        <v>0</v>
      </c>
      <c r="M325" s="138">
        <v>0</v>
      </c>
      <c r="N325" s="23"/>
      <c r="O325" s="35" t="s">
        <v>863</v>
      </c>
      <c r="P325" s="35" t="s">
        <v>864</v>
      </c>
      <c r="Q325" s="35" t="s">
        <v>865</v>
      </c>
      <c r="R325" s="149"/>
      <c r="S325" s="149"/>
      <c r="T325" s="145"/>
    </row>
    <row r="326" ht="15" spans="1:20">
      <c r="A326" s="145"/>
      <c r="B326" s="145"/>
      <c r="C326" s="23">
        <f t="shared" si="105"/>
        <v>4</v>
      </c>
      <c r="D326" s="23">
        <f t="shared" si="111"/>
        <v>7</v>
      </c>
      <c r="E326" s="146">
        <v>4</v>
      </c>
      <c r="F326" s="23" t="str">
        <f t="shared" si="109"/>
        <v>4'h0</v>
      </c>
      <c r="G326" s="154" t="s">
        <v>20</v>
      </c>
      <c r="H326" s="169" t="s">
        <v>18</v>
      </c>
      <c r="I326" s="119" t="s">
        <v>782</v>
      </c>
      <c r="J326" s="138">
        <v>0</v>
      </c>
      <c r="K326" s="23">
        <v>0</v>
      </c>
      <c r="L326" s="176">
        <f t="shared" si="110"/>
        <v>0</v>
      </c>
      <c r="M326" s="138">
        <v>0</v>
      </c>
      <c r="N326" s="23"/>
      <c r="O326" s="35" t="s">
        <v>863</v>
      </c>
      <c r="P326" s="35" t="s">
        <v>864</v>
      </c>
      <c r="Q326" s="35" t="s">
        <v>865</v>
      </c>
      <c r="R326" s="149"/>
      <c r="S326" s="149"/>
      <c r="T326" s="145"/>
    </row>
    <row r="327" ht="15" spans="1:20">
      <c r="A327" s="145"/>
      <c r="B327" s="145"/>
      <c r="C327" s="23">
        <f t="shared" si="105"/>
        <v>3</v>
      </c>
      <c r="D327" s="23">
        <f t="shared" si="111"/>
        <v>3</v>
      </c>
      <c r="E327" s="146">
        <v>1</v>
      </c>
      <c r="F327" s="23" t="str">
        <f t="shared" si="109"/>
        <v>1'h0</v>
      </c>
      <c r="G327" s="138" t="s">
        <v>20</v>
      </c>
      <c r="H327" s="169" t="s">
        <v>18</v>
      </c>
      <c r="I327" s="119" t="s">
        <v>782</v>
      </c>
      <c r="J327" s="138">
        <v>0</v>
      </c>
      <c r="K327" s="23">
        <v>0</v>
      </c>
      <c r="L327" s="176">
        <f t="shared" si="110"/>
        <v>0</v>
      </c>
      <c r="M327" s="138">
        <v>0</v>
      </c>
      <c r="N327" s="23"/>
      <c r="O327" s="35" t="s">
        <v>863</v>
      </c>
      <c r="P327" s="35" t="s">
        <v>864</v>
      </c>
      <c r="Q327" s="35" t="s">
        <v>865</v>
      </c>
      <c r="R327" s="149"/>
      <c r="S327" s="149"/>
      <c r="T327" s="145"/>
    </row>
    <row r="328" ht="15" spans="1:20">
      <c r="A328" s="145"/>
      <c r="B328" s="145"/>
      <c r="C328" s="23">
        <f>E308-32</f>
        <v>0</v>
      </c>
      <c r="D328" s="23">
        <f t="shared" si="111"/>
        <v>2</v>
      </c>
      <c r="E328" s="146">
        <v>3</v>
      </c>
      <c r="F328" s="23" t="str">
        <f t="shared" si="109"/>
        <v>3'h0</v>
      </c>
      <c r="G328" s="138" t="s">
        <v>20</v>
      </c>
      <c r="H328" s="112" t="s">
        <v>1240</v>
      </c>
      <c r="I328" s="112" t="s">
        <v>1241</v>
      </c>
      <c r="J328" s="138">
        <v>0</v>
      </c>
      <c r="K328" s="23">
        <v>0</v>
      </c>
      <c r="L328" s="176">
        <f t="shared" si="110"/>
        <v>0</v>
      </c>
      <c r="M328" s="138">
        <v>0</v>
      </c>
      <c r="N328" s="23"/>
      <c r="O328" s="35" t="s">
        <v>863</v>
      </c>
      <c r="P328" s="35" t="s">
        <v>864</v>
      </c>
      <c r="Q328" s="35" t="s">
        <v>865</v>
      </c>
      <c r="R328" s="149"/>
      <c r="S328" s="149"/>
      <c r="T328" s="145"/>
    </row>
    <row r="329" ht="15" spans="1:20">
      <c r="A329" s="44" t="s">
        <v>44</v>
      </c>
      <c r="B329" s="44" t="s">
        <v>163</v>
      </c>
      <c r="C329" s="143"/>
      <c r="D329" s="143"/>
      <c r="E329" s="143">
        <f>SUM(E330:E343)</f>
        <v>32</v>
      </c>
      <c r="F329" s="10" t="str">
        <f>CONCATENATE("32'h",K329)</f>
        <v>32'hA0000000</v>
      </c>
      <c r="G329" s="10"/>
      <c r="H329" s="166" t="s">
        <v>1242</v>
      </c>
      <c r="I329" s="166"/>
      <c r="J329" s="166"/>
      <c r="K329" s="143" t="str">
        <f>UPPER(DEC2HEX(L329,8))</f>
        <v>A0000000</v>
      </c>
      <c r="L329" s="175">
        <f>SUM(L330:L343)</f>
        <v>2684354560</v>
      </c>
      <c r="M329" s="166"/>
      <c r="N329" s="143"/>
      <c r="O329" s="143"/>
      <c r="P329" s="143"/>
      <c r="Q329" s="143"/>
      <c r="R329" s="149"/>
      <c r="S329" s="148"/>
      <c r="T329" s="148"/>
    </row>
    <row r="330" ht="15" spans="1:20">
      <c r="A330" s="145"/>
      <c r="B330" s="145"/>
      <c r="C330" s="23">
        <f t="shared" ref="C330:C342" si="112">D331+1</f>
        <v>30</v>
      </c>
      <c r="D330" s="23">
        <f t="shared" ref="D330:D343" si="113">C330+E330-1</f>
        <v>31</v>
      </c>
      <c r="E330" s="146">
        <v>2</v>
      </c>
      <c r="F330" s="23" t="str">
        <f t="shared" ref="F330:F343" si="114">CONCATENATE(E330,"'h",K330)</f>
        <v>2'h2</v>
      </c>
      <c r="G330" s="154" t="s">
        <v>20</v>
      </c>
      <c r="H330" s="168" t="s">
        <v>1243</v>
      </c>
      <c r="I330" s="158" t="s">
        <v>1197</v>
      </c>
      <c r="J330" s="138">
        <v>2</v>
      </c>
      <c r="K330" s="23">
        <v>2</v>
      </c>
      <c r="L330" s="176">
        <f t="shared" ref="L330:L343" si="115">J330*(2^C330)</f>
        <v>2147483648</v>
      </c>
      <c r="M330" s="138">
        <v>2</v>
      </c>
      <c r="N330" s="23"/>
      <c r="O330" s="35" t="s">
        <v>863</v>
      </c>
      <c r="P330" s="35" t="s">
        <v>864</v>
      </c>
      <c r="Q330" s="35" t="s">
        <v>865</v>
      </c>
      <c r="R330" s="149"/>
      <c r="S330" s="149"/>
      <c r="T330" s="145"/>
    </row>
    <row r="331" ht="15" spans="1:20">
      <c r="A331" s="145"/>
      <c r="B331" s="145"/>
      <c r="C331" s="23">
        <f t="shared" si="112"/>
        <v>28</v>
      </c>
      <c r="D331" s="23">
        <f t="shared" si="113"/>
        <v>29</v>
      </c>
      <c r="E331" s="146">
        <v>2</v>
      </c>
      <c r="F331" s="23" t="str">
        <f t="shared" si="114"/>
        <v>2'h2</v>
      </c>
      <c r="G331" s="154" t="s">
        <v>20</v>
      </c>
      <c r="H331" s="168" t="s">
        <v>1244</v>
      </c>
      <c r="I331" s="158" t="s">
        <v>1197</v>
      </c>
      <c r="J331" s="138">
        <v>2</v>
      </c>
      <c r="K331" s="23">
        <v>2</v>
      </c>
      <c r="L331" s="176">
        <f t="shared" si="115"/>
        <v>536870912</v>
      </c>
      <c r="M331" s="138">
        <v>2</v>
      </c>
      <c r="N331" s="23"/>
      <c r="O331" s="35" t="s">
        <v>863</v>
      </c>
      <c r="P331" s="35" t="s">
        <v>864</v>
      </c>
      <c r="Q331" s="35" t="s">
        <v>865</v>
      </c>
      <c r="R331" s="149"/>
      <c r="S331" s="149"/>
      <c r="T331" s="145"/>
    </row>
    <row r="332" ht="15" spans="1:20">
      <c r="A332" s="145"/>
      <c r="B332" s="145"/>
      <c r="C332" s="23">
        <f t="shared" si="112"/>
        <v>27</v>
      </c>
      <c r="D332" s="23">
        <f t="shared" si="113"/>
        <v>27</v>
      </c>
      <c r="E332" s="146">
        <v>1</v>
      </c>
      <c r="F332" s="23" t="str">
        <f t="shared" si="114"/>
        <v>1'h0</v>
      </c>
      <c r="G332" s="154" t="s">
        <v>20</v>
      </c>
      <c r="H332" s="168" t="s">
        <v>1245</v>
      </c>
      <c r="I332" s="18" t="s">
        <v>1246</v>
      </c>
      <c r="J332" s="138">
        <v>0</v>
      </c>
      <c r="K332" s="23">
        <v>0</v>
      </c>
      <c r="L332" s="176">
        <f t="shared" si="115"/>
        <v>0</v>
      </c>
      <c r="M332" s="138">
        <v>0</v>
      </c>
      <c r="N332" s="23"/>
      <c r="O332" s="35" t="s">
        <v>863</v>
      </c>
      <c r="P332" s="35" t="s">
        <v>864</v>
      </c>
      <c r="Q332" s="35" t="s">
        <v>865</v>
      </c>
      <c r="R332" s="149"/>
      <c r="S332" s="149"/>
      <c r="T332" s="145"/>
    </row>
    <row r="333" ht="15" spans="1:20">
      <c r="A333" s="145"/>
      <c r="B333" s="145"/>
      <c r="C333" s="23">
        <f t="shared" si="112"/>
        <v>24</v>
      </c>
      <c r="D333" s="23">
        <f t="shared" si="113"/>
        <v>26</v>
      </c>
      <c r="E333" s="146">
        <v>3</v>
      </c>
      <c r="F333" s="23" t="str">
        <f t="shared" si="114"/>
        <v>3'h0</v>
      </c>
      <c r="G333" s="154" t="s">
        <v>20</v>
      </c>
      <c r="H333" s="168" t="s">
        <v>1247</v>
      </c>
      <c r="I333" s="18" t="s">
        <v>1248</v>
      </c>
      <c r="J333" s="138">
        <v>0</v>
      </c>
      <c r="K333" s="23">
        <v>0</v>
      </c>
      <c r="L333" s="176">
        <f t="shared" si="115"/>
        <v>0</v>
      </c>
      <c r="M333" s="138">
        <v>0</v>
      </c>
      <c r="N333" s="23"/>
      <c r="O333" s="35" t="s">
        <v>863</v>
      </c>
      <c r="P333" s="35" t="s">
        <v>864</v>
      </c>
      <c r="Q333" s="35" t="s">
        <v>865</v>
      </c>
      <c r="R333" s="149"/>
      <c r="S333" s="149"/>
      <c r="T333" s="145"/>
    </row>
    <row r="334" ht="15" spans="1:20">
      <c r="A334" s="145"/>
      <c r="B334" s="145"/>
      <c r="C334" s="23">
        <f t="shared" si="112"/>
        <v>23</v>
      </c>
      <c r="D334" s="23">
        <f t="shared" si="113"/>
        <v>23</v>
      </c>
      <c r="E334" s="146">
        <v>1</v>
      </c>
      <c r="F334" s="23" t="str">
        <f t="shared" si="114"/>
        <v>1'h0</v>
      </c>
      <c r="G334" s="154" t="s">
        <v>20</v>
      </c>
      <c r="H334" s="168" t="s">
        <v>1249</v>
      </c>
      <c r="I334" s="18" t="s">
        <v>1250</v>
      </c>
      <c r="J334" s="138">
        <v>0</v>
      </c>
      <c r="K334" s="23">
        <v>0</v>
      </c>
      <c r="L334" s="176">
        <f t="shared" si="115"/>
        <v>0</v>
      </c>
      <c r="M334" s="138">
        <v>0</v>
      </c>
      <c r="N334" s="23"/>
      <c r="O334" s="35" t="s">
        <v>863</v>
      </c>
      <c r="P334" s="35" t="s">
        <v>864</v>
      </c>
      <c r="Q334" s="35" t="s">
        <v>865</v>
      </c>
      <c r="R334" s="149"/>
      <c r="S334" s="149"/>
      <c r="T334" s="145"/>
    </row>
    <row r="335" ht="15" spans="1:20">
      <c r="A335" s="145"/>
      <c r="B335" s="145"/>
      <c r="C335" s="23">
        <f t="shared" si="112"/>
        <v>22</v>
      </c>
      <c r="D335" s="23">
        <f t="shared" si="113"/>
        <v>22</v>
      </c>
      <c r="E335" s="146">
        <v>1</v>
      </c>
      <c r="F335" s="23" t="str">
        <f t="shared" si="114"/>
        <v>1'h0</v>
      </c>
      <c r="G335" s="154" t="s">
        <v>20</v>
      </c>
      <c r="H335" s="168" t="s">
        <v>1251</v>
      </c>
      <c r="I335" s="18" t="s">
        <v>1252</v>
      </c>
      <c r="J335" s="138">
        <v>0</v>
      </c>
      <c r="K335" s="23">
        <v>0</v>
      </c>
      <c r="L335" s="176">
        <f t="shared" si="115"/>
        <v>0</v>
      </c>
      <c r="M335" s="138">
        <v>0</v>
      </c>
      <c r="N335" s="23"/>
      <c r="O335" s="35" t="s">
        <v>863</v>
      </c>
      <c r="P335" s="35" t="s">
        <v>864</v>
      </c>
      <c r="Q335" s="35" t="s">
        <v>865</v>
      </c>
      <c r="R335" s="149"/>
      <c r="S335" s="149"/>
      <c r="T335" s="145"/>
    </row>
    <row r="336" ht="15" spans="1:20">
      <c r="A336" s="145"/>
      <c r="B336" s="145"/>
      <c r="C336" s="23">
        <f t="shared" si="112"/>
        <v>21</v>
      </c>
      <c r="D336" s="23">
        <f t="shared" si="113"/>
        <v>21</v>
      </c>
      <c r="E336" s="146">
        <v>1</v>
      </c>
      <c r="F336" s="23" t="str">
        <f t="shared" si="114"/>
        <v>1'h0</v>
      </c>
      <c r="G336" s="154" t="s">
        <v>20</v>
      </c>
      <c r="H336" s="168" t="s">
        <v>1253</v>
      </c>
      <c r="I336" s="18" t="s">
        <v>1254</v>
      </c>
      <c r="J336" s="138">
        <v>0</v>
      </c>
      <c r="K336" s="23">
        <v>0</v>
      </c>
      <c r="L336" s="176">
        <f t="shared" si="115"/>
        <v>0</v>
      </c>
      <c r="M336" s="138">
        <v>0</v>
      </c>
      <c r="N336" s="23"/>
      <c r="O336" s="35" t="s">
        <v>863</v>
      </c>
      <c r="P336" s="35" t="s">
        <v>864</v>
      </c>
      <c r="Q336" s="35" t="s">
        <v>865</v>
      </c>
      <c r="R336" s="149"/>
      <c r="S336" s="149"/>
      <c r="T336" s="145"/>
    </row>
    <row r="337" ht="15" spans="1:20">
      <c r="A337" s="145"/>
      <c r="B337" s="145"/>
      <c r="C337" s="23">
        <f t="shared" si="112"/>
        <v>20</v>
      </c>
      <c r="D337" s="23">
        <f t="shared" si="113"/>
        <v>20</v>
      </c>
      <c r="E337" s="146">
        <v>1</v>
      </c>
      <c r="F337" s="23" t="str">
        <f t="shared" si="114"/>
        <v>1'h0</v>
      </c>
      <c r="G337" s="154" t="s">
        <v>20</v>
      </c>
      <c r="H337" s="168" t="s">
        <v>1255</v>
      </c>
      <c r="I337" s="18" t="s">
        <v>1254</v>
      </c>
      <c r="J337" s="138">
        <v>0</v>
      </c>
      <c r="K337" s="23">
        <v>0</v>
      </c>
      <c r="L337" s="176">
        <f t="shared" si="115"/>
        <v>0</v>
      </c>
      <c r="M337" s="138">
        <v>0</v>
      </c>
      <c r="N337" s="23"/>
      <c r="O337" s="35" t="s">
        <v>863</v>
      </c>
      <c r="P337" s="35" t="s">
        <v>864</v>
      </c>
      <c r="Q337" s="35" t="s">
        <v>865</v>
      </c>
      <c r="R337" s="149"/>
      <c r="S337" s="149"/>
      <c r="T337" s="145"/>
    </row>
    <row r="338" ht="15" spans="1:20">
      <c r="A338" s="145"/>
      <c r="B338" s="145"/>
      <c r="C338" s="23">
        <f t="shared" si="112"/>
        <v>19</v>
      </c>
      <c r="D338" s="23">
        <f t="shared" si="113"/>
        <v>19</v>
      </c>
      <c r="E338" s="146">
        <v>1</v>
      </c>
      <c r="F338" s="23" t="str">
        <f t="shared" si="114"/>
        <v>1'h0</v>
      </c>
      <c r="G338" s="154" t="s">
        <v>20</v>
      </c>
      <c r="H338" s="168" t="s">
        <v>1256</v>
      </c>
      <c r="I338" s="18" t="s">
        <v>1257</v>
      </c>
      <c r="J338" s="138">
        <v>0</v>
      </c>
      <c r="K338" s="23">
        <v>0</v>
      </c>
      <c r="L338" s="176">
        <f t="shared" si="115"/>
        <v>0</v>
      </c>
      <c r="M338" s="138">
        <v>0</v>
      </c>
      <c r="N338" s="23"/>
      <c r="O338" s="35" t="s">
        <v>863</v>
      </c>
      <c r="P338" s="35" t="s">
        <v>864</v>
      </c>
      <c r="Q338" s="35" t="s">
        <v>865</v>
      </c>
      <c r="R338" s="149"/>
      <c r="S338" s="149"/>
      <c r="T338" s="145"/>
    </row>
    <row r="339" ht="15" spans="1:20">
      <c r="A339" s="145"/>
      <c r="B339" s="145"/>
      <c r="C339" s="23">
        <f t="shared" si="112"/>
        <v>18</v>
      </c>
      <c r="D339" s="23">
        <f t="shared" si="113"/>
        <v>18</v>
      </c>
      <c r="E339" s="146">
        <v>1</v>
      </c>
      <c r="F339" s="23" t="str">
        <f t="shared" si="114"/>
        <v>1'h0</v>
      </c>
      <c r="G339" s="154" t="s">
        <v>20</v>
      </c>
      <c r="H339" s="168" t="s">
        <v>1258</v>
      </c>
      <c r="I339" s="18" t="s">
        <v>1259</v>
      </c>
      <c r="J339" s="138">
        <v>0</v>
      </c>
      <c r="K339" s="23">
        <v>0</v>
      </c>
      <c r="L339" s="176">
        <f t="shared" si="115"/>
        <v>0</v>
      </c>
      <c r="M339" s="138">
        <v>0</v>
      </c>
      <c r="N339" s="23"/>
      <c r="O339" s="35" t="s">
        <v>863</v>
      </c>
      <c r="P339" s="35" t="s">
        <v>864</v>
      </c>
      <c r="Q339" s="35" t="s">
        <v>865</v>
      </c>
      <c r="R339" s="149"/>
      <c r="S339" s="149"/>
      <c r="T339" s="145"/>
    </row>
    <row r="340" ht="15" spans="1:20">
      <c r="A340" s="145"/>
      <c r="B340" s="145"/>
      <c r="C340" s="23">
        <f t="shared" si="112"/>
        <v>17</v>
      </c>
      <c r="D340" s="23">
        <f t="shared" si="113"/>
        <v>17</v>
      </c>
      <c r="E340" s="146">
        <v>1</v>
      </c>
      <c r="F340" s="23" t="str">
        <f t="shared" si="114"/>
        <v>1'h0</v>
      </c>
      <c r="G340" s="154" t="s">
        <v>20</v>
      </c>
      <c r="H340" s="168" t="s">
        <v>1260</v>
      </c>
      <c r="I340" s="158" t="s">
        <v>1261</v>
      </c>
      <c r="J340" s="138">
        <v>0</v>
      </c>
      <c r="K340" s="23">
        <v>0</v>
      </c>
      <c r="L340" s="176">
        <f t="shared" si="115"/>
        <v>0</v>
      </c>
      <c r="M340" s="138">
        <v>0</v>
      </c>
      <c r="N340" s="23"/>
      <c r="O340" s="35" t="s">
        <v>863</v>
      </c>
      <c r="P340" s="35" t="s">
        <v>864</v>
      </c>
      <c r="Q340" s="35" t="s">
        <v>865</v>
      </c>
      <c r="R340" s="149"/>
      <c r="S340" s="149"/>
      <c r="T340" s="145"/>
    </row>
    <row r="341" ht="15" spans="1:20">
      <c r="A341" s="145"/>
      <c r="B341" s="145"/>
      <c r="C341" s="23">
        <f t="shared" si="112"/>
        <v>16</v>
      </c>
      <c r="D341" s="23">
        <f t="shared" si="113"/>
        <v>16</v>
      </c>
      <c r="E341" s="146">
        <v>1</v>
      </c>
      <c r="F341" s="23" t="str">
        <f t="shared" si="114"/>
        <v>1'h0</v>
      </c>
      <c r="G341" s="138" t="s">
        <v>20</v>
      </c>
      <c r="H341" s="168" t="s">
        <v>1262</v>
      </c>
      <c r="I341" s="18" t="s">
        <v>1263</v>
      </c>
      <c r="J341" s="138">
        <v>0</v>
      </c>
      <c r="K341" s="23">
        <v>0</v>
      </c>
      <c r="L341" s="176">
        <f t="shared" si="115"/>
        <v>0</v>
      </c>
      <c r="M341" s="138">
        <v>0</v>
      </c>
      <c r="N341" s="23"/>
      <c r="O341" s="35" t="s">
        <v>863</v>
      </c>
      <c r="P341" s="35" t="s">
        <v>864</v>
      </c>
      <c r="Q341" s="35" t="s">
        <v>865</v>
      </c>
      <c r="R341" s="149"/>
      <c r="S341" s="149"/>
      <c r="T341" s="145"/>
    </row>
    <row r="342" ht="15" spans="1:20">
      <c r="A342" s="145"/>
      <c r="B342" s="145"/>
      <c r="C342" s="23">
        <f t="shared" si="112"/>
        <v>10</v>
      </c>
      <c r="D342" s="23">
        <f t="shared" si="113"/>
        <v>15</v>
      </c>
      <c r="E342" s="146">
        <v>6</v>
      </c>
      <c r="F342" s="23" t="str">
        <f t="shared" si="114"/>
        <v>6'h0</v>
      </c>
      <c r="G342" s="138" t="s">
        <v>20</v>
      </c>
      <c r="H342" s="168" t="s">
        <v>18</v>
      </c>
      <c r="I342" s="158" t="s">
        <v>782</v>
      </c>
      <c r="J342" s="138">
        <v>0</v>
      </c>
      <c r="K342" s="23">
        <v>0</v>
      </c>
      <c r="L342" s="176">
        <f t="shared" si="115"/>
        <v>0</v>
      </c>
      <c r="M342" s="138">
        <v>0</v>
      </c>
      <c r="N342" s="23"/>
      <c r="O342" s="35" t="s">
        <v>863</v>
      </c>
      <c r="P342" s="35" t="s">
        <v>864</v>
      </c>
      <c r="Q342" s="35" t="s">
        <v>865</v>
      </c>
      <c r="R342" s="149"/>
      <c r="S342" s="149"/>
      <c r="T342" s="145"/>
    </row>
    <row r="343" ht="15" spans="1:20">
      <c r="A343" s="145"/>
      <c r="B343" s="145"/>
      <c r="C343" s="23">
        <f>E329-32</f>
        <v>0</v>
      </c>
      <c r="D343" s="23">
        <f t="shared" si="113"/>
        <v>9</v>
      </c>
      <c r="E343" s="146">
        <v>10</v>
      </c>
      <c r="F343" s="23" t="str">
        <f t="shared" si="114"/>
        <v>10'h0</v>
      </c>
      <c r="G343" s="197" t="s">
        <v>17</v>
      </c>
      <c r="H343" s="169" t="s">
        <v>18</v>
      </c>
      <c r="I343" s="200" t="s">
        <v>782</v>
      </c>
      <c r="J343" s="138">
        <v>0</v>
      </c>
      <c r="K343" s="23">
        <v>0</v>
      </c>
      <c r="L343" s="176">
        <f t="shared" si="115"/>
        <v>0</v>
      </c>
      <c r="M343" s="138">
        <v>0</v>
      </c>
      <c r="N343" s="23"/>
      <c r="O343" s="35" t="s">
        <v>863</v>
      </c>
      <c r="P343" s="35" t="s">
        <v>864</v>
      </c>
      <c r="Q343" s="35" t="s">
        <v>865</v>
      </c>
      <c r="R343" s="149"/>
      <c r="S343" s="149"/>
      <c r="T343" s="145"/>
    </row>
    <row r="344" ht="15" spans="1:20">
      <c r="A344" s="44" t="s">
        <v>44</v>
      </c>
      <c r="B344" s="44" t="s">
        <v>169</v>
      </c>
      <c r="C344" s="143"/>
      <c r="D344" s="143"/>
      <c r="E344" s="143">
        <f>SUM(E345:E366)</f>
        <v>32</v>
      </c>
      <c r="F344" s="10" t="str">
        <f>CONCATENATE("32'h",K344)</f>
        <v>32'h00000800</v>
      </c>
      <c r="G344" s="10"/>
      <c r="H344" s="166" t="s">
        <v>1264</v>
      </c>
      <c r="I344" s="166"/>
      <c r="J344" s="166"/>
      <c r="K344" s="143" t="str">
        <f>UPPER(DEC2HEX(L344,8))</f>
        <v>00000800</v>
      </c>
      <c r="L344" s="175">
        <f>SUM(L345:L358)</f>
        <v>2048</v>
      </c>
      <c r="M344" s="166"/>
      <c r="N344" s="143"/>
      <c r="O344" s="143"/>
      <c r="P344" s="143"/>
      <c r="Q344" s="143"/>
      <c r="R344" s="145"/>
      <c r="S344" s="201"/>
      <c r="T344" s="148"/>
    </row>
    <row r="345" ht="15" spans="1:20">
      <c r="A345" s="145"/>
      <c r="B345" s="145"/>
      <c r="C345" s="23">
        <f t="shared" ref="C345:C365" si="116">D346+1</f>
        <v>30</v>
      </c>
      <c r="D345" s="23">
        <f t="shared" ref="D345:D366" si="117">C345+E345-1</f>
        <v>31</v>
      </c>
      <c r="E345" s="146">
        <v>2</v>
      </c>
      <c r="F345" s="23" t="str">
        <f t="shared" ref="F345:F366" si="118">CONCATENATE(E345,"'h",K345)</f>
        <v>2'h0</v>
      </c>
      <c r="G345" s="154" t="s">
        <v>20</v>
      </c>
      <c r="H345" s="169" t="s">
        <v>1265</v>
      </c>
      <c r="I345" s="200" t="s">
        <v>1266</v>
      </c>
      <c r="J345" s="138">
        <v>0</v>
      </c>
      <c r="K345" s="23">
        <v>0</v>
      </c>
      <c r="L345" s="176">
        <f t="shared" ref="L345:L366" si="119">J345*(2^C345)</f>
        <v>0</v>
      </c>
      <c r="M345" s="138">
        <v>0</v>
      </c>
      <c r="N345" s="23"/>
      <c r="O345" s="35" t="s">
        <v>863</v>
      </c>
      <c r="P345" s="35" t="s">
        <v>864</v>
      </c>
      <c r="Q345" s="35" t="s">
        <v>865</v>
      </c>
      <c r="R345" s="145"/>
      <c r="S345" s="149"/>
      <c r="T345" s="145"/>
    </row>
    <row r="346" ht="15" spans="1:20">
      <c r="A346" s="145"/>
      <c r="B346" s="145"/>
      <c r="C346" s="23">
        <f t="shared" si="116"/>
        <v>28</v>
      </c>
      <c r="D346" s="23">
        <f t="shared" si="117"/>
        <v>29</v>
      </c>
      <c r="E346" s="146">
        <v>2</v>
      </c>
      <c r="F346" s="23" t="str">
        <f t="shared" si="118"/>
        <v>2'h0</v>
      </c>
      <c r="G346" s="154" t="s">
        <v>20</v>
      </c>
      <c r="H346" s="169" t="s">
        <v>1267</v>
      </c>
      <c r="I346" s="200" t="s">
        <v>1268</v>
      </c>
      <c r="J346" s="138">
        <v>0</v>
      </c>
      <c r="K346" s="23">
        <v>0</v>
      </c>
      <c r="L346" s="176">
        <f t="shared" si="119"/>
        <v>0</v>
      </c>
      <c r="M346" s="138">
        <v>0</v>
      </c>
      <c r="N346" s="23"/>
      <c r="O346" s="35" t="s">
        <v>863</v>
      </c>
      <c r="P346" s="35" t="s">
        <v>864</v>
      </c>
      <c r="Q346" s="35" t="s">
        <v>865</v>
      </c>
      <c r="R346" s="145"/>
      <c r="S346" s="149"/>
      <c r="T346" s="145"/>
    </row>
    <row r="347" ht="15" spans="1:20">
      <c r="A347" s="145"/>
      <c r="B347" s="145"/>
      <c r="C347" s="23">
        <f t="shared" si="116"/>
        <v>27</v>
      </c>
      <c r="D347" s="23">
        <f t="shared" si="117"/>
        <v>27</v>
      </c>
      <c r="E347" s="146">
        <v>1</v>
      </c>
      <c r="F347" s="23" t="str">
        <f t="shared" si="118"/>
        <v>1'h0</v>
      </c>
      <c r="G347" s="154" t="s">
        <v>20</v>
      </c>
      <c r="H347" s="169" t="s">
        <v>1269</v>
      </c>
      <c r="I347" s="119" t="s">
        <v>1270</v>
      </c>
      <c r="J347" s="138">
        <v>0</v>
      </c>
      <c r="K347" s="23">
        <v>0</v>
      </c>
      <c r="L347" s="176">
        <f t="shared" si="119"/>
        <v>0</v>
      </c>
      <c r="M347" s="138">
        <v>0</v>
      </c>
      <c r="N347" s="23"/>
      <c r="O347" s="35" t="s">
        <v>863</v>
      </c>
      <c r="P347" s="35" t="s">
        <v>864</v>
      </c>
      <c r="Q347" s="35" t="s">
        <v>865</v>
      </c>
      <c r="R347" s="145"/>
      <c r="S347" s="149"/>
      <c r="T347" s="145"/>
    </row>
    <row r="348" ht="15" spans="1:20">
      <c r="A348" s="145"/>
      <c r="B348" s="145"/>
      <c r="C348" s="23">
        <f t="shared" si="116"/>
        <v>25</v>
      </c>
      <c r="D348" s="23">
        <f t="shared" si="117"/>
        <v>26</v>
      </c>
      <c r="E348" s="146">
        <v>2</v>
      </c>
      <c r="F348" s="23" t="str">
        <f t="shared" si="118"/>
        <v>2'h0</v>
      </c>
      <c r="G348" s="154" t="s">
        <v>20</v>
      </c>
      <c r="H348" s="169" t="s">
        <v>1271</v>
      </c>
      <c r="I348" s="119" t="s">
        <v>1272</v>
      </c>
      <c r="J348" s="138">
        <v>0</v>
      </c>
      <c r="K348" s="23">
        <v>0</v>
      </c>
      <c r="L348" s="176">
        <f t="shared" si="119"/>
        <v>0</v>
      </c>
      <c r="M348" s="138">
        <v>0</v>
      </c>
      <c r="N348" s="23"/>
      <c r="O348" s="35" t="s">
        <v>863</v>
      </c>
      <c r="P348" s="35" t="s">
        <v>864</v>
      </c>
      <c r="Q348" s="35" t="s">
        <v>865</v>
      </c>
      <c r="R348" s="145"/>
      <c r="S348" s="149"/>
      <c r="T348" s="145"/>
    </row>
    <row r="349" ht="15" spans="1:20">
      <c r="A349" s="145"/>
      <c r="B349" s="145"/>
      <c r="C349" s="23">
        <f t="shared" si="116"/>
        <v>24</v>
      </c>
      <c r="D349" s="23">
        <f t="shared" si="117"/>
        <v>24</v>
      </c>
      <c r="E349" s="146">
        <v>1</v>
      </c>
      <c r="F349" s="23" t="str">
        <f t="shared" si="118"/>
        <v>1'h0</v>
      </c>
      <c r="G349" s="154" t="s">
        <v>20</v>
      </c>
      <c r="H349" s="169" t="s">
        <v>1273</v>
      </c>
      <c r="I349" s="119" t="s">
        <v>1274</v>
      </c>
      <c r="J349" s="138">
        <v>0</v>
      </c>
      <c r="K349" s="23">
        <v>0</v>
      </c>
      <c r="L349" s="176">
        <f t="shared" si="119"/>
        <v>0</v>
      </c>
      <c r="M349" s="138">
        <v>0</v>
      </c>
      <c r="N349" s="23"/>
      <c r="O349" s="35" t="s">
        <v>863</v>
      </c>
      <c r="P349" s="35" t="s">
        <v>864</v>
      </c>
      <c r="Q349" s="35" t="s">
        <v>865</v>
      </c>
      <c r="R349" s="145"/>
      <c r="S349" s="149"/>
      <c r="T349" s="145"/>
    </row>
    <row r="350" ht="15" spans="1:20">
      <c r="A350" s="145"/>
      <c r="B350" s="145"/>
      <c r="C350" s="23">
        <f t="shared" si="116"/>
        <v>22</v>
      </c>
      <c r="D350" s="23">
        <f t="shared" si="117"/>
        <v>23</v>
      </c>
      <c r="E350" s="146">
        <v>2</v>
      </c>
      <c r="F350" s="23" t="str">
        <f t="shared" si="118"/>
        <v>2'h0</v>
      </c>
      <c r="G350" s="154" t="s">
        <v>20</v>
      </c>
      <c r="H350" s="169" t="s">
        <v>1275</v>
      </c>
      <c r="I350" s="119" t="s">
        <v>1276</v>
      </c>
      <c r="J350" s="138">
        <v>0</v>
      </c>
      <c r="K350" s="23">
        <v>0</v>
      </c>
      <c r="L350" s="176">
        <f t="shared" si="119"/>
        <v>0</v>
      </c>
      <c r="M350" s="138">
        <v>0</v>
      </c>
      <c r="N350" s="23"/>
      <c r="O350" s="35" t="s">
        <v>863</v>
      </c>
      <c r="P350" s="35" t="s">
        <v>864</v>
      </c>
      <c r="Q350" s="35" t="s">
        <v>865</v>
      </c>
      <c r="R350" s="145"/>
      <c r="S350" s="149"/>
      <c r="T350" s="145"/>
    </row>
    <row r="351" ht="15" spans="1:20">
      <c r="A351" s="145"/>
      <c r="B351" s="145"/>
      <c r="C351" s="23">
        <f t="shared" si="116"/>
        <v>21</v>
      </c>
      <c r="D351" s="23">
        <f t="shared" si="117"/>
        <v>21</v>
      </c>
      <c r="E351" s="146">
        <v>1</v>
      </c>
      <c r="F351" s="23" t="str">
        <f t="shared" si="118"/>
        <v>1'h0</v>
      </c>
      <c r="G351" s="154" t="s">
        <v>20</v>
      </c>
      <c r="H351" s="169" t="s">
        <v>1277</v>
      </c>
      <c r="I351" s="119" t="s">
        <v>1278</v>
      </c>
      <c r="J351" s="138">
        <v>0</v>
      </c>
      <c r="K351" s="23">
        <v>0</v>
      </c>
      <c r="L351" s="176">
        <f t="shared" si="119"/>
        <v>0</v>
      </c>
      <c r="M351" s="138">
        <v>0</v>
      </c>
      <c r="N351" s="23"/>
      <c r="O351" s="35" t="s">
        <v>863</v>
      </c>
      <c r="P351" s="35" t="s">
        <v>864</v>
      </c>
      <c r="Q351" s="35" t="s">
        <v>865</v>
      </c>
      <c r="R351" s="145"/>
      <c r="S351" s="149"/>
      <c r="T351" s="145"/>
    </row>
    <row r="352" ht="15" spans="1:20">
      <c r="A352" s="145"/>
      <c r="B352" s="145"/>
      <c r="C352" s="23">
        <f t="shared" si="116"/>
        <v>20</v>
      </c>
      <c r="D352" s="23">
        <f t="shared" si="117"/>
        <v>20</v>
      </c>
      <c r="E352" s="146">
        <v>1</v>
      </c>
      <c r="F352" s="23" t="str">
        <f t="shared" si="118"/>
        <v>1'h0</v>
      </c>
      <c r="G352" s="154" t="s">
        <v>20</v>
      </c>
      <c r="H352" s="169" t="s">
        <v>1279</v>
      </c>
      <c r="I352" s="119" t="s">
        <v>1280</v>
      </c>
      <c r="J352" s="138">
        <v>0</v>
      </c>
      <c r="K352" s="23">
        <v>0</v>
      </c>
      <c r="L352" s="176">
        <f t="shared" si="119"/>
        <v>0</v>
      </c>
      <c r="M352" s="138">
        <v>0</v>
      </c>
      <c r="N352" s="23"/>
      <c r="O352" s="35" t="s">
        <v>863</v>
      </c>
      <c r="P352" s="35" t="s">
        <v>864</v>
      </c>
      <c r="Q352" s="35" t="s">
        <v>865</v>
      </c>
      <c r="R352" s="145"/>
      <c r="S352" s="149"/>
      <c r="T352" s="145"/>
    </row>
    <row r="353" ht="15" spans="1:20">
      <c r="A353" s="145"/>
      <c r="B353" s="145"/>
      <c r="C353" s="23">
        <f t="shared" si="116"/>
        <v>19</v>
      </c>
      <c r="D353" s="23">
        <f t="shared" si="117"/>
        <v>19</v>
      </c>
      <c r="E353" s="146">
        <v>1</v>
      </c>
      <c r="F353" s="23" t="str">
        <f t="shared" si="118"/>
        <v>1'h0</v>
      </c>
      <c r="G353" s="154" t="s">
        <v>20</v>
      </c>
      <c r="H353" s="169" t="s">
        <v>1281</v>
      </c>
      <c r="I353" s="119" t="s">
        <v>1282</v>
      </c>
      <c r="J353" s="138">
        <v>0</v>
      </c>
      <c r="K353" s="23">
        <v>0</v>
      </c>
      <c r="L353" s="176">
        <f t="shared" si="119"/>
        <v>0</v>
      </c>
      <c r="M353" s="138">
        <v>0</v>
      </c>
      <c r="N353" s="23"/>
      <c r="O353" s="35" t="s">
        <v>863</v>
      </c>
      <c r="P353" s="35" t="s">
        <v>864</v>
      </c>
      <c r="Q353" s="35" t="s">
        <v>865</v>
      </c>
      <c r="R353" s="145"/>
      <c r="S353" s="149"/>
      <c r="T353" s="145"/>
    </row>
    <row r="354" ht="15" spans="1:20">
      <c r="A354" s="145"/>
      <c r="B354" s="145"/>
      <c r="C354" s="23">
        <f t="shared" si="116"/>
        <v>18</v>
      </c>
      <c r="D354" s="23">
        <f t="shared" si="117"/>
        <v>18</v>
      </c>
      <c r="E354" s="146">
        <v>1</v>
      </c>
      <c r="F354" s="23" t="str">
        <f t="shared" si="118"/>
        <v>1'h0</v>
      </c>
      <c r="G354" s="154" t="s">
        <v>20</v>
      </c>
      <c r="H354" s="169" t="s">
        <v>1283</v>
      </c>
      <c r="I354" s="119" t="s">
        <v>1284</v>
      </c>
      <c r="J354" s="138">
        <v>0</v>
      </c>
      <c r="K354" s="23">
        <v>0</v>
      </c>
      <c r="L354" s="176">
        <f t="shared" si="119"/>
        <v>0</v>
      </c>
      <c r="M354" s="138">
        <v>0</v>
      </c>
      <c r="N354" s="23"/>
      <c r="O354" s="35" t="s">
        <v>863</v>
      </c>
      <c r="P354" s="35" t="s">
        <v>864</v>
      </c>
      <c r="Q354" s="35" t="s">
        <v>865</v>
      </c>
      <c r="R354" s="145"/>
      <c r="S354" s="149"/>
      <c r="T354" s="145"/>
    </row>
    <row r="355" ht="15" spans="1:20">
      <c r="A355" s="145"/>
      <c r="B355" s="145"/>
      <c r="C355" s="23">
        <f t="shared" si="116"/>
        <v>15</v>
      </c>
      <c r="D355" s="23">
        <f t="shared" si="117"/>
        <v>17</v>
      </c>
      <c r="E355" s="146">
        <v>3</v>
      </c>
      <c r="F355" s="23" t="str">
        <f t="shared" si="118"/>
        <v>3'h0</v>
      </c>
      <c r="G355" s="154" t="s">
        <v>20</v>
      </c>
      <c r="H355" s="169" t="s">
        <v>1285</v>
      </c>
      <c r="I355" s="200" t="s">
        <v>1286</v>
      </c>
      <c r="J355" s="138">
        <v>0</v>
      </c>
      <c r="K355" s="23">
        <v>0</v>
      </c>
      <c r="L355" s="176">
        <f t="shared" si="119"/>
        <v>0</v>
      </c>
      <c r="M355" s="138">
        <v>0</v>
      </c>
      <c r="N355" s="23"/>
      <c r="O355" s="35" t="s">
        <v>863</v>
      </c>
      <c r="P355" s="35" t="s">
        <v>864</v>
      </c>
      <c r="Q355" s="35" t="s">
        <v>865</v>
      </c>
      <c r="R355" s="145"/>
      <c r="S355" s="149"/>
      <c r="T355" s="145"/>
    </row>
    <row r="356" ht="15" spans="1:20">
      <c r="A356" s="145"/>
      <c r="B356" s="145"/>
      <c r="C356" s="23">
        <f t="shared" si="116"/>
        <v>14</v>
      </c>
      <c r="D356" s="23">
        <f t="shared" si="117"/>
        <v>14</v>
      </c>
      <c r="E356" s="146">
        <v>1</v>
      </c>
      <c r="F356" s="23" t="str">
        <f t="shared" si="118"/>
        <v>1'h0</v>
      </c>
      <c r="G356" s="154" t="s">
        <v>20</v>
      </c>
      <c r="H356" s="169" t="s">
        <v>1287</v>
      </c>
      <c r="I356" s="119" t="s">
        <v>1288</v>
      </c>
      <c r="J356" s="138">
        <v>0</v>
      </c>
      <c r="K356" s="23">
        <v>0</v>
      </c>
      <c r="L356" s="176">
        <f t="shared" si="119"/>
        <v>0</v>
      </c>
      <c r="M356" s="138">
        <v>0</v>
      </c>
      <c r="N356" s="23"/>
      <c r="O356" s="35" t="s">
        <v>863</v>
      </c>
      <c r="P356" s="35" t="s">
        <v>864</v>
      </c>
      <c r="Q356" s="35" t="s">
        <v>865</v>
      </c>
      <c r="R356" s="145"/>
      <c r="S356" s="149"/>
      <c r="T356" s="145"/>
    </row>
    <row r="357" ht="15" spans="1:20">
      <c r="A357" s="145"/>
      <c r="B357" s="145"/>
      <c r="C357" s="23">
        <f t="shared" si="116"/>
        <v>13</v>
      </c>
      <c r="D357" s="23">
        <f t="shared" si="117"/>
        <v>13</v>
      </c>
      <c r="E357" s="146">
        <v>1</v>
      </c>
      <c r="F357" s="23" t="str">
        <f t="shared" si="118"/>
        <v>1'h0</v>
      </c>
      <c r="G357" s="154" t="s">
        <v>20</v>
      </c>
      <c r="H357" s="169" t="s">
        <v>1289</v>
      </c>
      <c r="I357" s="200" t="s">
        <v>1290</v>
      </c>
      <c r="J357" s="138">
        <v>0</v>
      </c>
      <c r="K357" s="23">
        <v>0</v>
      </c>
      <c r="L357" s="176">
        <f t="shared" si="119"/>
        <v>0</v>
      </c>
      <c r="M357" s="138">
        <v>0</v>
      </c>
      <c r="N357" s="23"/>
      <c r="O357" s="35" t="s">
        <v>863</v>
      </c>
      <c r="P357" s="35" t="s">
        <v>864</v>
      </c>
      <c r="Q357" s="35" t="s">
        <v>865</v>
      </c>
      <c r="R357" s="145"/>
      <c r="S357" s="149"/>
      <c r="T357" s="145"/>
    </row>
    <row r="358" ht="15" spans="1:20">
      <c r="A358" s="145"/>
      <c r="B358" s="145"/>
      <c r="C358" s="23">
        <f t="shared" si="116"/>
        <v>10</v>
      </c>
      <c r="D358" s="23">
        <f t="shared" si="117"/>
        <v>12</v>
      </c>
      <c r="E358" s="146">
        <v>3</v>
      </c>
      <c r="F358" s="23" t="str">
        <f t="shared" si="118"/>
        <v>3'h2</v>
      </c>
      <c r="G358" s="154" t="s">
        <v>20</v>
      </c>
      <c r="H358" s="169" t="s">
        <v>1291</v>
      </c>
      <c r="I358" s="199" t="s">
        <v>1292</v>
      </c>
      <c r="J358" s="138">
        <v>2</v>
      </c>
      <c r="K358" s="23">
        <v>2</v>
      </c>
      <c r="L358" s="176">
        <f t="shared" si="119"/>
        <v>2048</v>
      </c>
      <c r="M358" s="138">
        <v>2</v>
      </c>
      <c r="N358" s="23"/>
      <c r="O358" s="35" t="s">
        <v>863</v>
      </c>
      <c r="P358" s="35" t="s">
        <v>864</v>
      </c>
      <c r="Q358" s="35" t="s">
        <v>865</v>
      </c>
      <c r="R358" s="145"/>
      <c r="S358" s="149"/>
      <c r="T358" s="145"/>
    </row>
    <row r="359" ht="15" spans="1:20">
      <c r="A359" s="145"/>
      <c r="B359" s="145"/>
      <c r="C359" s="23">
        <f t="shared" si="116"/>
        <v>9</v>
      </c>
      <c r="D359" s="23">
        <f t="shared" si="117"/>
        <v>9</v>
      </c>
      <c r="E359" s="146">
        <v>1</v>
      </c>
      <c r="F359" s="23" t="str">
        <f t="shared" si="118"/>
        <v>1'h0</v>
      </c>
      <c r="G359" s="154" t="s">
        <v>20</v>
      </c>
      <c r="H359" s="199" t="s">
        <v>1293</v>
      </c>
      <c r="I359" s="199" t="s">
        <v>1294</v>
      </c>
      <c r="J359" s="138">
        <v>0</v>
      </c>
      <c r="K359" s="23">
        <v>0</v>
      </c>
      <c r="L359" s="176">
        <f t="shared" si="119"/>
        <v>0</v>
      </c>
      <c r="M359" s="138">
        <v>0</v>
      </c>
      <c r="N359" s="23"/>
      <c r="O359" s="35" t="s">
        <v>863</v>
      </c>
      <c r="P359" s="35" t="s">
        <v>864</v>
      </c>
      <c r="Q359" s="35" t="s">
        <v>865</v>
      </c>
      <c r="R359" s="145"/>
      <c r="S359" s="149"/>
      <c r="T359" s="145"/>
    </row>
    <row r="360" ht="15" spans="1:20">
      <c r="A360" s="145"/>
      <c r="B360" s="145"/>
      <c r="C360" s="23">
        <f t="shared" si="116"/>
        <v>8</v>
      </c>
      <c r="D360" s="23">
        <f t="shared" si="117"/>
        <v>8</v>
      </c>
      <c r="E360" s="146">
        <v>1</v>
      </c>
      <c r="F360" s="23" t="str">
        <f t="shared" si="118"/>
        <v>1'h0</v>
      </c>
      <c r="G360" s="154" t="s">
        <v>20</v>
      </c>
      <c r="H360" s="169" t="s">
        <v>1295</v>
      </c>
      <c r="I360" s="199" t="s">
        <v>1296</v>
      </c>
      <c r="J360" s="138">
        <v>0</v>
      </c>
      <c r="K360" s="23">
        <v>0</v>
      </c>
      <c r="L360" s="176">
        <f t="shared" si="119"/>
        <v>0</v>
      </c>
      <c r="M360" s="138">
        <v>0</v>
      </c>
      <c r="N360" s="23"/>
      <c r="O360" s="35" t="s">
        <v>863</v>
      </c>
      <c r="P360" s="35" t="s">
        <v>864</v>
      </c>
      <c r="Q360" s="35" t="s">
        <v>865</v>
      </c>
      <c r="R360" s="145"/>
      <c r="S360" s="149"/>
      <c r="T360" s="145"/>
    </row>
    <row r="361" ht="15" spans="1:20">
      <c r="A361" s="145"/>
      <c r="B361" s="145"/>
      <c r="C361" s="23">
        <f t="shared" si="116"/>
        <v>7</v>
      </c>
      <c r="D361" s="23">
        <f t="shared" si="117"/>
        <v>7</v>
      </c>
      <c r="E361" s="146">
        <v>1</v>
      </c>
      <c r="F361" s="23" t="str">
        <f t="shared" si="118"/>
        <v>1'h0</v>
      </c>
      <c r="G361" s="154" t="s">
        <v>20</v>
      </c>
      <c r="H361" s="169" t="s">
        <v>1297</v>
      </c>
      <c r="I361" s="199" t="s">
        <v>1298</v>
      </c>
      <c r="J361" s="138">
        <v>0</v>
      </c>
      <c r="K361" s="23">
        <v>0</v>
      </c>
      <c r="L361" s="176">
        <f t="shared" si="119"/>
        <v>0</v>
      </c>
      <c r="M361" s="138">
        <v>0</v>
      </c>
      <c r="N361" s="23"/>
      <c r="O361" s="35" t="s">
        <v>863</v>
      </c>
      <c r="P361" s="35" t="s">
        <v>864</v>
      </c>
      <c r="Q361" s="35" t="s">
        <v>865</v>
      </c>
      <c r="R361" s="145"/>
      <c r="S361" s="149"/>
      <c r="T361" s="145"/>
    </row>
    <row r="362" ht="15" spans="1:20">
      <c r="A362" s="145"/>
      <c r="B362" s="145"/>
      <c r="C362" s="23">
        <f t="shared" si="116"/>
        <v>6</v>
      </c>
      <c r="D362" s="23">
        <f t="shared" si="117"/>
        <v>6</v>
      </c>
      <c r="E362" s="146">
        <v>1</v>
      </c>
      <c r="F362" s="23" t="str">
        <f t="shared" si="118"/>
        <v>1'h0</v>
      </c>
      <c r="G362" s="154" t="s">
        <v>20</v>
      </c>
      <c r="H362" s="169" t="s">
        <v>1299</v>
      </c>
      <c r="I362" s="199" t="s">
        <v>1300</v>
      </c>
      <c r="J362" s="138">
        <v>0</v>
      </c>
      <c r="K362" s="23">
        <v>0</v>
      </c>
      <c r="L362" s="176">
        <f t="shared" si="119"/>
        <v>0</v>
      </c>
      <c r="M362" s="138">
        <v>0</v>
      </c>
      <c r="N362" s="23"/>
      <c r="O362" s="35" t="s">
        <v>863</v>
      </c>
      <c r="P362" s="35" t="s">
        <v>864</v>
      </c>
      <c r="Q362" s="35" t="s">
        <v>865</v>
      </c>
      <c r="R362" s="145"/>
      <c r="S362" s="149"/>
      <c r="T362" s="145"/>
    </row>
    <row r="363" ht="15" spans="1:20">
      <c r="A363" s="145"/>
      <c r="B363" s="145"/>
      <c r="C363" s="23">
        <f t="shared" si="116"/>
        <v>5</v>
      </c>
      <c r="D363" s="23">
        <f t="shared" si="117"/>
        <v>5</v>
      </c>
      <c r="E363" s="146">
        <v>1</v>
      </c>
      <c r="F363" s="23" t="str">
        <f t="shared" si="118"/>
        <v>1'h0</v>
      </c>
      <c r="G363" s="154" t="s">
        <v>20</v>
      </c>
      <c r="H363" s="169" t="s">
        <v>1301</v>
      </c>
      <c r="I363" s="199" t="s">
        <v>1302</v>
      </c>
      <c r="J363" s="138">
        <v>0</v>
      </c>
      <c r="K363" s="23">
        <v>0</v>
      </c>
      <c r="L363" s="176">
        <f t="shared" si="119"/>
        <v>0</v>
      </c>
      <c r="M363" s="138">
        <v>0</v>
      </c>
      <c r="N363" s="23"/>
      <c r="O363" s="35" t="s">
        <v>863</v>
      </c>
      <c r="P363" s="35" t="s">
        <v>864</v>
      </c>
      <c r="Q363" s="35" t="s">
        <v>865</v>
      </c>
      <c r="R363" s="145"/>
      <c r="S363" s="149"/>
      <c r="T363" s="145"/>
    </row>
    <row r="364" ht="15" spans="1:20">
      <c r="A364" s="145"/>
      <c r="B364" s="145"/>
      <c r="C364" s="23">
        <f t="shared" si="116"/>
        <v>2</v>
      </c>
      <c r="D364" s="23">
        <f t="shared" si="117"/>
        <v>4</v>
      </c>
      <c r="E364" s="146">
        <v>3</v>
      </c>
      <c r="F364" s="23" t="str">
        <f t="shared" si="118"/>
        <v>3'h0</v>
      </c>
      <c r="G364" s="154" t="s">
        <v>20</v>
      </c>
      <c r="H364" s="169" t="s">
        <v>1303</v>
      </c>
      <c r="I364" s="199" t="s">
        <v>1304</v>
      </c>
      <c r="J364" s="138">
        <v>0</v>
      </c>
      <c r="K364" s="23">
        <v>0</v>
      </c>
      <c r="L364" s="176">
        <f t="shared" si="119"/>
        <v>0</v>
      </c>
      <c r="M364" s="138">
        <v>0</v>
      </c>
      <c r="N364" s="23"/>
      <c r="O364" s="35" t="s">
        <v>863</v>
      </c>
      <c r="P364" s="35" t="s">
        <v>864</v>
      </c>
      <c r="Q364" s="35" t="s">
        <v>865</v>
      </c>
      <c r="R364" s="145"/>
      <c r="S364" s="149"/>
      <c r="T364" s="145"/>
    </row>
    <row r="365" ht="15" spans="1:20">
      <c r="A365" s="145"/>
      <c r="B365" s="145"/>
      <c r="C365" s="23">
        <f t="shared" si="116"/>
        <v>1</v>
      </c>
      <c r="D365" s="23">
        <f t="shared" si="117"/>
        <v>1</v>
      </c>
      <c r="E365" s="146">
        <v>1</v>
      </c>
      <c r="F365" s="23" t="str">
        <f t="shared" si="118"/>
        <v>1'h0</v>
      </c>
      <c r="G365" s="154" t="s">
        <v>20</v>
      </c>
      <c r="H365" s="169" t="s">
        <v>1305</v>
      </c>
      <c r="I365" s="199" t="s">
        <v>1306</v>
      </c>
      <c r="J365" s="138">
        <v>0</v>
      </c>
      <c r="K365" s="23">
        <v>0</v>
      </c>
      <c r="L365" s="176">
        <f t="shared" si="119"/>
        <v>0</v>
      </c>
      <c r="M365" s="138">
        <v>0</v>
      </c>
      <c r="N365" s="23"/>
      <c r="O365" s="35" t="s">
        <v>863</v>
      </c>
      <c r="P365" s="35" t="s">
        <v>864</v>
      </c>
      <c r="Q365" s="35" t="s">
        <v>865</v>
      </c>
      <c r="R365" s="145"/>
      <c r="S365" s="149"/>
      <c r="T365" s="145"/>
    </row>
    <row r="366" ht="15" spans="1:20">
      <c r="A366" s="145"/>
      <c r="B366" s="145"/>
      <c r="C366" s="23">
        <v>0</v>
      </c>
      <c r="D366" s="23">
        <f t="shared" si="117"/>
        <v>0</v>
      </c>
      <c r="E366" s="146">
        <v>1</v>
      </c>
      <c r="F366" s="23" t="str">
        <f t="shared" si="118"/>
        <v>1'h0</v>
      </c>
      <c r="G366" s="154" t="s">
        <v>20</v>
      </c>
      <c r="H366" s="169" t="s">
        <v>18</v>
      </c>
      <c r="I366" s="112"/>
      <c r="J366" s="138">
        <v>0</v>
      </c>
      <c r="K366" s="23">
        <v>0</v>
      </c>
      <c r="L366" s="176">
        <f t="shared" si="119"/>
        <v>0</v>
      </c>
      <c r="M366" s="138">
        <v>0</v>
      </c>
      <c r="N366" s="23"/>
      <c r="O366" s="35" t="s">
        <v>863</v>
      </c>
      <c r="P366" s="35" t="s">
        <v>864</v>
      </c>
      <c r="Q366" s="35" t="s">
        <v>865</v>
      </c>
      <c r="R366" s="145"/>
      <c r="S366" s="149"/>
      <c r="T366" s="145"/>
    </row>
    <row r="367" ht="15" spans="1:20">
      <c r="A367" s="44" t="s">
        <v>44</v>
      </c>
      <c r="B367" s="44" t="s">
        <v>175</v>
      </c>
      <c r="C367" s="143"/>
      <c r="D367" s="143"/>
      <c r="E367" s="143">
        <f>SUM(E368:E374)</f>
        <v>32</v>
      </c>
      <c r="F367" s="10" t="str">
        <f>CONCATENATE("32'h",K367)</f>
        <v>32'h00000029</v>
      </c>
      <c r="G367" s="10"/>
      <c r="H367" s="166" t="s">
        <v>1307</v>
      </c>
      <c r="I367" s="166"/>
      <c r="J367" s="166"/>
      <c r="K367" s="143" t="str">
        <f>UPPER(DEC2HEX(L367,8))</f>
        <v>00000029</v>
      </c>
      <c r="L367" s="175">
        <f>SUM(L368:L381)</f>
        <v>41</v>
      </c>
      <c r="M367" s="166"/>
      <c r="N367" s="143"/>
      <c r="O367" s="143"/>
      <c r="P367" s="143"/>
      <c r="Q367" s="143"/>
      <c r="R367" s="179"/>
      <c r="S367" s="148"/>
      <c r="T367" s="148"/>
    </row>
    <row r="368" ht="15" spans="1:20">
      <c r="A368" s="145"/>
      <c r="B368" s="145"/>
      <c r="C368" s="23">
        <f>D372+1</f>
        <v>10</v>
      </c>
      <c r="D368" s="23">
        <f t="shared" ref="D368:D374" si="120">C368+E368-1</f>
        <v>25</v>
      </c>
      <c r="E368" s="146">
        <v>16</v>
      </c>
      <c r="F368" s="23" t="str">
        <f t="shared" ref="F368:F374" si="121">CONCATENATE(E368,"'h",K368)</f>
        <v>16'h0</v>
      </c>
      <c r="G368" s="154" t="s">
        <v>20</v>
      </c>
      <c r="H368" s="169" t="s">
        <v>18</v>
      </c>
      <c r="I368" s="169" t="s">
        <v>19</v>
      </c>
      <c r="J368" s="138">
        <v>0</v>
      </c>
      <c r="K368" s="23">
        <v>0</v>
      </c>
      <c r="L368" s="176">
        <f t="shared" ref="L368:L374" si="122">J368*(2^C368)</f>
        <v>0</v>
      </c>
      <c r="M368" s="138">
        <v>0</v>
      </c>
      <c r="N368" s="23"/>
      <c r="O368" s="35" t="s">
        <v>863</v>
      </c>
      <c r="P368" s="35" t="s">
        <v>864</v>
      </c>
      <c r="Q368" s="35" t="s">
        <v>865</v>
      </c>
      <c r="R368" s="202"/>
      <c r="S368" s="149"/>
      <c r="T368" s="145"/>
    </row>
    <row r="369" ht="15" spans="1:20">
      <c r="A369" s="145"/>
      <c r="B369" s="145"/>
      <c r="C369" s="23">
        <f>D370+1</f>
        <v>15</v>
      </c>
      <c r="D369" s="23">
        <f t="shared" si="120"/>
        <v>15</v>
      </c>
      <c r="E369" s="146">
        <v>1</v>
      </c>
      <c r="F369" s="23" t="str">
        <f t="shared" si="121"/>
        <v>1'h0</v>
      </c>
      <c r="G369" s="154" t="s">
        <v>20</v>
      </c>
      <c r="H369" s="169" t="s">
        <v>1308</v>
      </c>
      <c r="I369" s="119" t="s">
        <v>1309</v>
      </c>
      <c r="J369" s="138">
        <v>0</v>
      </c>
      <c r="K369" s="23">
        <v>0</v>
      </c>
      <c r="L369" s="176">
        <f t="shared" si="122"/>
        <v>0</v>
      </c>
      <c r="M369" s="138">
        <v>0</v>
      </c>
      <c r="N369" s="23"/>
      <c r="O369" s="35" t="s">
        <v>863</v>
      </c>
      <c r="P369" s="35" t="s">
        <v>864</v>
      </c>
      <c r="Q369" s="35" t="s">
        <v>865</v>
      </c>
      <c r="R369" s="202"/>
      <c r="S369" s="149"/>
      <c r="T369" s="145"/>
    </row>
    <row r="370" ht="15" spans="1:20">
      <c r="A370" s="145"/>
      <c r="B370" s="145"/>
      <c r="C370" s="23">
        <f>D371+1</f>
        <v>14</v>
      </c>
      <c r="D370" s="23">
        <f t="shared" si="120"/>
        <v>14</v>
      </c>
      <c r="E370" s="146">
        <v>1</v>
      </c>
      <c r="F370" s="23" t="str">
        <f t="shared" si="121"/>
        <v>1'h0</v>
      </c>
      <c r="G370" s="154" t="s">
        <v>20</v>
      </c>
      <c r="H370" s="169" t="s">
        <v>1310</v>
      </c>
      <c r="I370" s="119" t="s">
        <v>1311</v>
      </c>
      <c r="J370" s="138">
        <v>0</v>
      </c>
      <c r="K370" s="23">
        <v>0</v>
      </c>
      <c r="L370" s="176">
        <f t="shared" si="122"/>
        <v>0</v>
      </c>
      <c r="M370" s="138">
        <v>0</v>
      </c>
      <c r="N370" s="23"/>
      <c r="O370" s="35" t="s">
        <v>863</v>
      </c>
      <c r="P370" s="35" t="s">
        <v>864</v>
      </c>
      <c r="Q370" s="35" t="s">
        <v>865</v>
      </c>
      <c r="R370" s="202"/>
      <c r="S370" s="149"/>
      <c r="T370" s="145"/>
    </row>
    <row r="371" ht="15" spans="1:20">
      <c r="A371" s="145"/>
      <c r="B371" s="145"/>
      <c r="C371" s="23">
        <f>D372+1</f>
        <v>10</v>
      </c>
      <c r="D371" s="23">
        <f t="shared" si="120"/>
        <v>13</v>
      </c>
      <c r="E371" s="146">
        <v>4</v>
      </c>
      <c r="F371" s="23" t="str">
        <f t="shared" si="121"/>
        <v>4'h0</v>
      </c>
      <c r="G371" s="154" t="s">
        <v>20</v>
      </c>
      <c r="H371" s="169" t="s">
        <v>1312</v>
      </c>
      <c r="I371" s="119" t="s">
        <v>1313</v>
      </c>
      <c r="J371" s="138">
        <v>0</v>
      </c>
      <c r="K371" s="23">
        <v>0</v>
      </c>
      <c r="L371" s="176">
        <f t="shared" si="122"/>
        <v>0</v>
      </c>
      <c r="M371" s="138">
        <v>0</v>
      </c>
      <c r="N371" s="23"/>
      <c r="O371" s="35" t="s">
        <v>863</v>
      </c>
      <c r="P371" s="35" t="s">
        <v>864</v>
      </c>
      <c r="Q371" s="35" t="s">
        <v>865</v>
      </c>
      <c r="R371" s="202"/>
      <c r="S371" s="149"/>
      <c r="T371" s="145"/>
    </row>
    <row r="372" ht="15" spans="1:20">
      <c r="A372" s="145"/>
      <c r="B372" s="145"/>
      <c r="C372" s="23">
        <f>D373+1</f>
        <v>6</v>
      </c>
      <c r="D372" s="23">
        <f t="shared" si="120"/>
        <v>9</v>
      </c>
      <c r="E372" s="146">
        <v>4</v>
      </c>
      <c r="F372" s="23" t="str">
        <f t="shared" si="121"/>
        <v>4'h0</v>
      </c>
      <c r="G372" s="154" t="s">
        <v>20</v>
      </c>
      <c r="H372" s="169" t="s">
        <v>1314</v>
      </c>
      <c r="I372" s="119" t="s">
        <v>1315</v>
      </c>
      <c r="J372" s="138">
        <v>0</v>
      </c>
      <c r="K372" s="23">
        <v>0</v>
      </c>
      <c r="L372" s="176">
        <f t="shared" si="122"/>
        <v>0</v>
      </c>
      <c r="M372" s="138">
        <v>0</v>
      </c>
      <c r="N372" s="23"/>
      <c r="O372" s="35" t="s">
        <v>863</v>
      </c>
      <c r="P372" s="35" t="s">
        <v>864</v>
      </c>
      <c r="Q372" s="35" t="s">
        <v>865</v>
      </c>
      <c r="R372" s="202"/>
      <c r="S372" s="149"/>
      <c r="T372" s="145"/>
    </row>
    <row r="373" ht="15" spans="1:20">
      <c r="A373" s="145"/>
      <c r="B373" s="145"/>
      <c r="C373" s="23">
        <f>D374+1</f>
        <v>5</v>
      </c>
      <c r="D373" s="23">
        <f t="shared" si="120"/>
        <v>5</v>
      </c>
      <c r="E373" s="146">
        <v>1</v>
      </c>
      <c r="F373" s="23" t="str">
        <f t="shared" si="121"/>
        <v>1'h1</v>
      </c>
      <c r="G373" s="154" t="s">
        <v>20</v>
      </c>
      <c r="H373" s="169" t="s">
        <v>1316</v>
      </c>
      <c r="I373" s="119" t="s">
        <v>1317</v>
      </c>
      <c r="J373" s="138">
        <v>1</v>
      </c>
      <c r="K373" s="23">
        <v>1</v>
      </c>
      <c r="L373" s="176">
        <f t="shared" si="122"/>
        <v>32</v>
      </c>
      <c r="M373" s="138">
        <v>1</v>
      </c>
      <c r="N373" s="23"/>
      <c r="O373" s="35" t="s">
        <v>863</v>
      </c>
      <c r="P373" s="35" t="s">
        <v>864</v>
      </c>
      <c r="Q373" s="35" t="s">
        <v>865</v>
      </c>
      <c r="R373" s="202"/>
      <c r="S373" s="149"/>
      <c r="T373" s="145"/>
    </row>
    <row r="374" ht="15" spans="1:17">
      <c r="A374" s="163"/>
      <c r="B374" s="145"/>
      <c r="C374" s="23">
        <v>0</v>
      </c>
      <c r="D374" s="23">
        <f t="shared" si="120"/>
        <v>4</v>
      </c>
      <c r="E374" s="146">
        <v>5</v>
      </c>
      <c r="F374" s="23" t="str">
        <f t="shared" si="121"/>
        <v>5'h9</v>
      </c>
      <c r="G374" s="154" t="s">
        <v>20</v>
      </c>
      <c r="H374" s="169" t="s">
        <v>1318</v>
      </c>
      <c r="I374" s="199" t="s">
        <v>1319</v>
      </c>
      <c r="J374" s="138">
        <v>9</v>
      </c>
      <c r="K374" s="23">
        <v>9</v>
      </c>
      <c r="L374" s="176">
        <f t="shared" si="122"/>
        <v>9</v>
      </c>
      <c r="M374" s="138">
        <v>9</v>
      </c>
      <c r="N374" s="23"/>
      <c r="O374" s="35" t="s">
        <v>863</v>
      </c>
      <c r="P374" s="35" t="s">
        <v>864</v>
      </c>
      <c r="Q374" s="35" t="s">
        <v>865</v>
      </c>
    </row>
    <row r="375" ht="15" spans="1:19">
      <c r="A375" s="44" t="s">
        <v>44</v>
      </c>
      <c r="B375" s="44" t="s">
        <v>181</v>
      </c>
      <c r="C375" s="143"/>
      <c r="D375" s="143"/>
      <c r="E375" s="143">
        <f>SUM(E376:E383)</f>
        <v>32</v>
      </c>
      <c r="F375" s="10" t="str">
        <f>CONCATENATE("32'h",K375)</f>
        <v>32'h00000000</v>
      </c>
      <c r="G375" s="10"/>
      <c r="H375" s="166" t="s">
        <v>1320</v>
      </c>
      <c r="I375" s="166"/>
      <c r="J375" s="166"/>
      <c r="K375" s="143" t="str">
        <f>UPPER(DEC2HEX(L375,8))</f>
        <v>00000000</v>
      </c>
      <c r="L375" s="175">
        <f>SUM(L376:L383)</f>
        <v>0</v>
      </c>
      <c r="M375" s="166"/>
      <c r="N375" s="143"/>
      <c r="O375" s="143"/>
      <c r="P375" s="143"/>
      <c r="Q375" s="143"/>
      <c r="R375" s="185"/>
      <c r="S375" s="193"/>
    </row>
    <row r="376" ht="15" spans="1:19">
      <c r="A376" s="170"/>
      <c r="B376" s="170"/>
      <c r="C376" s="23">
        <f t="shared" ref="C376:C382" si="123">D377+1</f>
        <v>31</v>
      </c>
      <c r="D376" s="23">
        <f t="shared" ref="D376:D383" si="124">C376+E376-1</f>
        <v>31</v>
      </c>
      <c r="E376" s="146">
        <v>1</v>
      </c>
      <c r="F376" s="23" t="str">
        <f t="shared" ref="F376:F383" si="125">CONCATENATE(E376,"'h",K376)</f>
        <v>1'h0</v>
      </c>
      <c r="G376" s="154" t="s">
        <v>17</v>
      </c>
      <c r="H376" s="169" t="s">
        <v>18</v>
      </c>
      <c r="I376" s="169" t="s">
        <v>19</v>
      </c>
      <c r="J376" s="138">
        <v>0</v>
      </c>
      <c r="K376" s="23" t="str">
        <f t="shared" ref="K376:K383" si="126">UPPER(DEC2HEX((J376)))</f>
        <v>0</v>
      </c>
      <c r="L376" s="176">
        <f t="shared" ref="L376:L383" si="127">J376*(2^C376)</f>
        <v>0</v>
      </c>
      <c r="M376" s="138">
        <v>0</v>
      </c>
      <c r="N376" s="23"/>
      <c r="O376" s="35" t="s">
        <v>863</v>
      </c>
      <c r="P376" s="35" t="s">
        <v>864</v>
      </c>
      <c r="Q376" s="35" t="s">
        <v>865</v>
      </c>
      <c r="R376" s="194" t="s">
        <v>998</v>
      </c>
      <c r="S376" s="193"/>
    </row>
    <row r="377" ht="15" spans="1:19">
      <c r="A377" s="145"/>
      <c r="B377" s="145"/>
      <c r="C377" s="23">
        <f t="shared" si="123"/>
        <v>30</v>
      </c>
      <c r="D377" s="23">
        <f t="shared" si="124"/>
        <v>30</v>
      </c>
      <c r="E377" s="146">
        <v>1</v>
      </c>
      <c r="F377" s="23" t="str">
        <f t="shared" si="125"/>
        <v>1'h0</v>
      </c>
      <c r="G377" s="154" t="s">
        <v>17</v>
      </c>
      <c r="H377" s="169" t="s">
        <v>18</v>
      </c>
      <c r="I377" s="169" t="s">
        <v>19</v>
      </c>
      <c r="J377" s="138">
        <v>0</v>
      </c>
      <c r="K377" s="23" t="str">
        <f t="shared" si="126"/>
        <v>0</v>
      </c>
      <c r="L377" s="176">
        <f t="shared" si="127"/>
        <v>0</v>
      </c>
      <c r="M377" s="138">
        <v>0</v>
      </c>
      <c r="N377" s="23"/>
      <c r="O377" s="35" t="s">
        <v>863</v>
      </c>
      <c r="P377" s="35" t="s">
        <v>864</v>
      </c>
      <c r="Q377" s="35" t="s">
        <v>865</v>
      </c>
      <c r="R377" s="194"/>
      <c r="S377" s="149"/>
    </row>
    <row r="378" ht="15" spans="1:19">
      <c r="A378" s="145"/>
      <c r="B378" s="145"/>
      <c r="C378" s="23">
        <f t="shared" si="123"/>
        <v>29</v>
      </c>
      <c r="D378" s="23">
        <f t="shared" si="124"/>
        <v>29</v>
      </c>
      <c r="E378" s="146">
        <v>1</v>
      </c>
      <c r="F378" s="23" t="str">
        <f t="shared" si="125"/>
        <v>1'h0</v>
      </c>
      <c r="G378" s="154" t="s">
        <v>17</v>
      </c>
      <c r="H378" s="169" t="s">
        <v>18</v>
      </c>
      <c r="I378" s="169" t="s">
        <v>19</v>
      </c>
      <c r="J378" s="138">
        <v>0</v>
      </c>
      <c r="K378" s="23" t="str">
        <f t="shared" si="126"/>
        <v>0</v>
      </c>
      <c r="L378" s="176">
        <f t="shared" si="127"/>
        <v>0</v>
      </c>
      <c r="M378" s="138">
        <v>0</v>
      </c>
      <c r="N378" s="23"/>
      <c r="O378" s="35" t="s">
        <v>863</v>
      </c>
      <c r="P378" s="35" t="s">
        <v>864</v>
      </c>
      <c r="Q378" s="35" t="s">
        <v>865</v>
      </c>
      <c r="R378" s="194"/>
      <c r="S378" s="149"/>
    </row>
    <row r="379" ht="15" spans="1:19">
      <c r="A379" s="145"/>
      <c r="B379" s="145"/>
      <c r="C379" s="23">
        <f t="shared" si="123"/>
        <v>25</v>
      </c>
      <c r="D379" s="23">
        <f t="shared" si="124"/>
        <v>28</v>
      </c>
      <c r="E379" s="146">
        <v>4</v>
      </c>
      <c r="F379" s="23" t="str">
        <f t="shared" si="125"/>
        <v>4'h0</v>
      </c>
      <c r="G379" s="154" t="s">
        <v>17</v>
      </c>
      <c r="H379" s="169" t="s">
        <v>18</v>
      </c>
      <c r="I379" s="169" t="s">
        <v>19</v>
      </c>
      <c r="J379" s="138">
        <v>0</v>
      </c>
      <c r="K379" s="23" t="str">
        <f t="shared" si="126"/>
        <v>0</v>
      </c>
      <c r="L379" s="176">
        <f t="shared" si="127"/>
        <v>0</v>
      </c>
      <c r="M379" s="138">
        <v>0</v>
      </c>
      <c r="N379" s="23"/>
      <c r="O379" s="35" t="s">
        <v>863</v>
      </c>
      <c r="P379" s="35" t="s">
        <v>864</v>
      </c>
      <c r="Q379" s="35" t="s">
        <v>865</v>
      </c>
      <c r="R379" s="194"/>
      <c r="S379" s="149"/>
    </row>
    <row r="380" ht="15" spans="1:19">
      <c r="A380" s="145"/>
      <c r="B380" s="145"/>
      <c r="C380" s="23">
        <f t="shared" si="123"/>
        <v>22</v>
      </c>
      <c r="D380" s="23">
        <f t="shared" si="124"/>
        <v>24</v>
      </c>
      <c r="E380" s="146">
        <v>3</v>
      </c>
      <c r="F380" s="23" t="str">
        <f t="shared" si="125"/>
        <v>3'h0</v>
      </c>
      <c r="G380" s="154" t="s">
        <v>17</v>
      </c>
      <c r="H380" s="169" t="s">
        <v>18</v>
      </c>
      <c r="I380" s="169" t="s">
        <v>19</v>
      </c>
      <c r="J380" s="138">
        <v>0</v>
      </c>
      <c r="K380" s="23" t="str">
        <f t="shared" si="126"/>
        <v>0</v>
      </c>
      <c r="L380" s="176">
        <f t="shared" si="127"/>
        <v>0</v>
      </c>
      <c r="M380" s="138">
        <v>0</v>
      </c>
      <c r="N380" s="23"/>
      <c r="O380" s="35" t="s">
        <v>863</v>
      </c>
      <c r="P380" s="35" t="s">
        <v>864</v>
      </c>
      <c r="Q380" s="35" t="s">
        <v>865</v>
      </c>
      <c r="R380" s="194"/>
      <c r="S380" s="149"/>
    </row>
    <row r="381" ht="15" spans="1:19">
      <c r="A381" s="145"/>
      <c r="B381" s="145"/>
      <c r="C381" s="23">
        <f t="shared" si="123"/>
        <v>21</v>
      </c>
      <c r="D381" s="23">
        <f t="shared" si="124"/>
        <v>21</v>
      </c>
      <c r="E381" s="146">
        <v>1</v>
      </c>
      <c r="F381" s="23" t="str">
        <f t="shared" si="125"/>
        <v>1'h0</v>
      </c>
      <c r="G381" s="138" t="s">
        <v>788</v>
      </c>
      <c r="H381" s="169" t="s">
        <v>1321</v>
      </c>
      <c r="I381" s="169" t="s">
        <v>1322</v>
      </c>
      <c r="J381" s="138">
        <v>0</v>
      </c>
      <c r="K381" s="23" t="str">
        <f t="shared" si="126"/>
        <v>0</v>
      </c>
      <c r="L381" s="176">
        <f t="shared" si="127"/>
        <v>0</v>
      </c>
      <c r="M381" s="138">
        <v>0</v>
      </c>
      <c r="N381" s="23"/>
      <c r="O381" s="35" t="s">
        <v>863</v>
      </c>
      <c r="P381" s="35" t="s">
        <v>864</v>
      </c>
      <c r="Q381" s="35" t="s">
        <v>865</v>
      </c>
      <c r="R381" s="194"/>
      <c r="S381" s="149"/>
    </row>
    <row r="382" ht="15" spans="1:19">
      <c r="A382" s="145"/>
      <c r="B382" s="145"/>
      <c r="C382" s="23">
        <f t="shared" si="123"/>
        <v>16</v>
      </c>
      <c r="D382" s="23">
        <f t="shared" si="124"/>
        <v>20</v>
      </c>
      <c r="E382" s="146">
        <v>5</v>
      </c>
      <c r="F382" s="23" t="str">
        <f t="shared" si="125"/>
        <v>5'h0</v>
      </c>
      <c r="G382" s="138" t="s">
        <v>788</v>
      </c>
      <c r="H382" s="169" t="s">
        <v>1323</v>
      </c>
      <c r="I382" s="169" t="s">
        <v>1324</v>
      </c>
      <c r="J382" s="138">
        <v>0</v>
      </c>
      <c r="K382" s="23" t="str">
        <f t="shared" si="126"/>
        <v>0</v>
      </c>
      <c r="L382" s="176">
        <f t="shared" si="127"/>
        <v>0</v>
      </c>
      <c r="M382" s="138">
        <v>0</v>
      </c>
      <c r="N382" s="23"/>
      <c r="O382" s="35" t="s">
        <v>863</v>
      </c>
      <c r="P382" s="35" t="s">
        <v>864</v>
      </c>
      <c r="Q382" s="35" t="s">
        <v>865</v>
      </c>
      <c r="R382" s="194"/>
      <c r="S382" s="149"/>
    </row>
    <row r="383" s="161" customFormat="1" ht="15" spans="1:19">
      <c r="A383" s="188"/>
      <c r="B383" s="188"/>
      <c r="C383" s="23">
        <f>E375-32</f>
        <v>0</v>
      </c>
      <c r="D383" s="23">
        <f t="shared" si="124"/>
        <v>15</v>
      </c>
      <c r="E383" s="154">
        <v>16</v>
      </c>
      <c r="F383" s="23" t="str">
        <f t="shared" si="125"/>
        <v>16'h0</v>
      </c>
      <c r="G383" s="138" t="s">
        <v>788</v>
      </c>
      <c r="H383" s="169" t="s">
        <v>1325</v>
      </c>
      <c r="I383" s="169" t="s">
        <v>1326</v>
      </c>
      <c r="J383" s="138">
        <v>0</v>
      </c>
      <c r="K383" s="23" t="str">
        <f t="shared" si="126"/>
        <v>0</v>
      </c>
      <c r="L383" s="176">
        <f t="shared" si="127"/>
        <v>0</v>
      </c>
      <c r="M383" s="138">
        <v>0</v>
      </c>
      <c r="N383" s="23"/>
      <c r="O383" s="35" t="s">
        <v>863</v>
      </c>
      <c r="P383" s="35" t="s">
        <v>864</v>
      </c>
      <c r="Q383" s="35" t="s">
        <v>865</v>
      </c>
      <c r="R383" s="194"/>
      <c r="S383" s="195"/>
    </row>
    <row r="384" ht="15" spans="1:19">
      <c r="A384" s="44" t="s">
        <v>44</v>
      </c>
      <c r="B384" s="44" t="s">
        <v>187</v>
      </c>
      <c r="C384" s="143"/>
      <c r="D384" s="143"/>
      <c r="E384" s="143">
        <f>SUM(E385:E392)</f>
        <v>32</v>
      </c>
      <c r="F384" s="10" t="str">
        <f>CONCATENATE("32'h",K384)</f>
        <v>32'h00000000</v>
      </c>
      <c r="G384" s="10"/>
      <c r="H384" s="166" t="s">
        <v>1327</v>
      </c>
      <c r="I384" s="166"/>
      <c r="J384" s="166"/>
      <c r="K384" s="143" t="str">
        <f>UPPER(DEC2HEX(L384,8))</f>
        <v>00000000</v>
      </c>
      <c r="L384" s="175">
        <f>SUM(L385:L392)</f>
        <v>0</v>
      </c>
      <c r="M384" s="166"/>
      <c r="N384" s="143"/>
      <c r="O384" s="143"/>
      <c r="P384" s="143"/>
      <c r="Q384" s="143"/>
      <c r="R384" s="185"/>
      <c r="S384" s="193"/>
    </row>
    <row r="385" ht="15" spans="1:19">
      <c r="A385" s="170"/>
      <c r="B385" s="170"/>
      <c r="C385" s="23">
        <f t="shared" ref="C385:C391" si="128">D386+1</f>
        <v>16</v>
      </c>
      <c r="D385" s="23">
        <f t="shared" ref="D385:D392" si="129">C385+E385-1</f>
        <v>31</v>
      </c>
      <c r="E385" s="146">
        <v>16</v>
      </c>
      <c r="F385" s="23" t="str">
        <f t="shared" ref="F385:F392" si="130">CONCATENATE(E385,"'h",K385)</f>
        <v>16'h0</v>
      </c>
      <c r="G385" s="168" t="s">
        <v>17</v>
      </c>
      <c r="H385" s="169" t="s">
        <v>18</v>
      </c>
      <c r="I385" s="169" t="s">
        <v>19</v>
      </c>
      <c r="J385" s="138">
        <v>0</v>
      </c>
      <c r="K385" s="23" t="str">
        <f t="shared" ref="K385:K392" si="131">UPPER(DEC2HEX((J385)))</f>
        <v>0</v>
      </c>
      <c r="L385" s="176">
        <f t="shared" ref="L385:L392" si="132">J385*(2^C385)</f>
        <v>0</v>
      </c>
      <c r="M385" s="138">
        <v>0</v>
      </c>
      <c r="N385" s="23"/>
      <c r="O385" s="35" t="s">
        <v>863</v>
      </c>
      <c r="P385" s="35" t="s">
        <v>864</v>
      </c>
      <c r="Q385" s="35" t="s">
        <v>865</v>
      </c>
      <c r="R385" s="194" t="s">
        <v>998</v>
      </c>
      <c r="S385" s="193"/>
    </row>
    <row r="386" ht="15" spans="1:19">
      <c r="A386" s="145"/>
      <c r="B386" s="145"/>
      <c r="C386" s="23">
        <f t="shared" si="128"/>
        <v>15</v>
      </c>
      <c r="D386" s="23">
        <f t="shared" si="129"/>
        <v>15</v>
      </c>
      <c r="E386" s="146">
        <v>1</v>
      </c>
      <c r="F386" s="23" t="str">
        <f t="shared" si="130"/>
        <v>1'h0</v>
      </c>
      <c r="G386" s="168" t="s">
        <v>17</v>
      </c>
      <c r="H386" s="169" t="s">
        <v>18</v>
      </c>
      <c r="I386" s="169" t="s">
        <v>19</v>
      </c>
      <c r="J386" s="138">
        <v>0</v>
      </c>
      <c r="K386" s="23" t="str">
        <f t="shared" si="131"/>
        <v>0</v>
      </c>
      <c r="L386" s="176">
        <f t="shared" si="132"/>
        <v>0</v>
      </c>
      <c r="M386" s="138">
        <v>0</v>
      </c>
      <c r="N386" s="23"/>
      <c r="O386" s="35" t="s">
        <v>863</v>
      </c>
      <c r="P386" s="35" t="s">
        <v>864</v>
      </c>
      <c r="Q386" s="35" t="s">
        <v>865</v>
      </c>
      <c r="R386" s="194"/>
      <c r="S386" s="149"/>
    </row>
    <row r="387" ht="15" spans="1:19">
      <c r="A387" s="145"/>
      <c r="B387" s="145"/>
      <c r="C387" s="23">
        <f t="shared" si="128"/>
        <v>14</v>
      </c>
      <c r="D387" s="23">
        <f t="shared" si="129"/>
        <v>14</v>
      </c>
      <c r="E387" s="146">
        <v>1</v>
      </c>
      <c r="F387" s="23" t="str">
        <f t="shared" si="130"/>
        <v>1'h0</v>
      </c>
      <c r="G387" s="168" t="s">
        <v>17</v>
      </c>
      <c r="H387" s="169" t="s">
        <v>18</v>
      </c>
      <c r="I387" s="169" t="s">
        <v>19</v>
      </c>
      <c r="J387" s="138">
        <v>0</v>
      </c>
      <c r="K387" s="23" t="str">
        <f t="shared" si="131"/>
        <v>0</v>
      </c>
      <c r="L387" s="176">
        <f t="shared" si="132"/>
        <v>0</v>
      </c>
      <c r="M387" s="138">
        <v>0</v>
      </c>
      <c r="N387" s="23"/>
      <c r="O387" s="35" t="s">
        <v>863</v>
      </c>
      <c r="P387" s="35" t="s">
        <v>864</v>
      </c>
      <c r="Q387" s="35" t="s">
        <v>865</v>
      </c>
      <c r="R387" s="194"/>
      <c r="S387" s="149"/>
    </row>
    <row r="388" ht="15" spans="1:19">
      <c r="A388" s="145"/>
      <c r="B388" s="145"/>
      <c r="C388" s="23">
        <f t="shared" si="128"/>
        <v>10</v>
      </c>
      <c r="D388" s="23">
        <f t="shared" si="129"/>
        <v>13</v>
      </c>
      <c r="E388" s="146">
        <v>4</v>
      </c>
      <c r="F388" s="23" t="str">
        <f t="shared" si="130"/>
        <v>4'h0</v>
      </c>
      <c r="G388" s="168" t="s">
        <v>17</v>
      </c>
      <c r="H388" s="169" t="s">
        <v>18</v>
      </c>
      <c r="I388" s="169" t="s">
        <v>19</v>
      </c>
      <c r="J388" s="138">
        <v>0</v>
      </c>
      <c r="K388" s="23" t="str">
        <f t="shared" si="131"/>
        <v>0</v>
      </c>
      <c r="L388" s="176">
        <f t="shared" si="132"/>
        <v>0</v>
      </c>
      <c r="M388" s="138">
        <v>0</v>
      </c>
      <c r="N388" s="23"/>
      <c r="O388" s="35" t="s">
        <v>863</v>
      </c>
      <c r="P388" s="35" t="s">
        <v>864</v>
      </c>
      <c r="Q388" s="35" t="s">
        <v>865</v>
      </c>
      <c r="R388" s="194"/>
      <c r="S388" s="149"/>
    </row>
    <row r="389" ht="15" spans="1:19">
      <c r="A389" s="145"/>
      <c r="B389" s="145"/>
      <c r="C389" s="23">
        <f t="shared" si="128"/>
        <v>7</v>
      </c>
      <c r="D389" s="23">
        <f t="shared" si="129"/>
        <v>9</v>
      </c>
      <c r="E389" s="146">
        <v>3</v>
      </c>
      <c r="F389" s="23" t="str">
        <f t="shared" si="130"/>
        <v>3'h0</v>
      </c>
      <c r="G389" s="168" t="s">
        <v>17</v>
      </c>
      <c r="H389" s="169" t="s">
        <v>18</v>
      </c>
      <c r="I389" s="169" t="s">
        <v>19</v>
      </c>
      <c r="J389" s="138">
        <v>0</v>
      </c>
      <c r="K389" s="23" t="str">
        <f t="shared" si="131"/>
        <v>0</v>
      </c>
      <c r="L389" s="176">
        <f t="shared" si="132"/>
        <v>0</v>
      </c>
      <c r="M389" s="138">
        <v>0</v>
      </c>
      <c r="N389" s="23"/>
      <c r="O389" s="35" t="s">
        <v>863</v>
      </c>
      <c r="P389" s="35" t="s">
        <v>864</v>
      </c>
      <c r="Q389" s="35" t="s">
        <v>865</v>
      </c>
      <c r="R389" s="194"/>
      <c r="S389" s="149"/>
    </row>
    <row r="390" ht="15" spans="1:19">
      <c r="A390" s="145"/>
      <c r="B390" s="145"/>
      <c r="C390" s="23">
        <f t="shared" si="128"/>
        <v>6</v>
      </c>
      <c r="D390" s="23">
        <f t="shared" si="129"/>
        <v>6</v>
      </c>
      <c r="E390" s="146">
        <v>1</v>
      </c>
      <c r="F390" s="23" t="str">
        <f t="shared" si="130"/>
        <v>1'h0</v>
      </c>
      <c r="G390" s="154" t="s">
        <v>20</v>
      </c>
      <c r="H390" s="169" t="s">
        <v>1328</v>
      </c>
      <c r="I390" s="169" t="s">
        <v>1329</v>
      </c>
      <c r="J390" s="138">
        <v>0</v>
      </c>
      <c r="K390" s="23" t="str">
        <f t="shared" si="131"/>
        <v>0</v>
      </c>
      <c r="L390" s="176">
        <f t="shared" si="132"/>
        <v>0</v>
      </c>
      <c r="M390" s="138">
        <v>0</v>
      </c>
      <c r="N390" s="23"/>
      <c r="O390" s="35" t="s">
        <v>863</v>
      </c>
      <c r="P390" s="35" t="s">
        <v>864</v>
      </c>
      <c r="Q390" s="35" t="s">
        <v>865</v>
      </c>
      <c r="R390" s="194"/>
      <c r="S390" s="149"/>
    </row>
    <row r="391" ht="15" spans="1:19">
      <c r="A391" s="145"/>
      <c r="B391" s="145"/>
      <c r="C391" s="23">
        <f t="shared" si="128"/>
        <v>5</v>
      </c>
      <c r="D391" s="23">
        <f t="shared" si="129"/>
        <v>5</v>
      </c>
      <c r="E391" s="146">
        <v>1</v>
      </c>
      <c r="F391" s="23" t="str">
        <f t="shared" si="130"/>
        <v>1'h0</v>
      </c>
      <c r="G391" s="154" t="s">
        <v>20</v>
      </c>
      <c r="H391" s="169" t="s">
        <v>1330</v>
      </c>
      <c r="I391" s="169" t="s">
        <v>1331</v>
      </c>
      <c r="J391" s="138">
        <v>0</v>
      </c>
      <c r="K391" s="23" t="str">
        <f t="shared" si="131"/>
        <v>0</v>
      </c>
      <c r="L391" s="176">
        <f t="shared" si="132"/>
        <v>0</v>
      </c>
      <c r="M391" s="138">
        <v>0</v>
      </c>
      <c r="N391" s="23"/>
      <c r="O391" s="35" t="s">
        <v>863</v>
      </c>
      <c r="P391" s="35" t="s">
        <v>864</v>
      </c>
      <c r="Q391" s="35" t="s">
        <v>865</v>
      </c>
      <c r="R391" s="194"/>
      <c r="S391" s="149"/>
    </row>
    <row r="392" s="161" customFormat="1" ht="15" spans="1:19">
      <c r="A392" s="188"/>
      <c r="B392" s="188"/>
      <c r="C392" s="23">
        <f>E384-32</f>
        <v>0</v>
      </c>
      <c r="D392" s="23">
        <f t="shared" si="129"/>
        <v>4</v>
      </c>
      <c r="E392" s="154">
        <v>5</v>
      </c>
      <c r="F392" s="23" t="str">
        <f t="shared" si="130"/>
        <v>5'h0</v>
      </c>
      <c r="G392" s="154" t="s">
        <v>20</v>
      </c>
      <c r="H392" s="169" t="s">
        <v>1332</v>
      </c>
      <c r="I392" s="169" t="s">
        <v>1333</v>
      </c>
      <c r="J392" s="138">
        <v>0</v>
      </c>
      <c r="K392" s="23" t="str">
        <f t="shared" si="131"/>
        <v>0</v>
      </c>
      <c r="L392" s="176">
        <f t="shared" si="132"/>
        <v>0</v>
      </c>
      <c r="M392" s="138">
        <v>0</v>
      </c>
      <c r="N392" s="23"/>
      <c r="O392" s="35" t="s">
        <v>863</v>
      </c>
      <c r="P392" s="35" t="s">
        <v>864</v>
      </c>
      <c r="Q392" s="35" t="s">
        <v>865</v>
      </c>
      <c r="R392" s="194"/>
      <c r="S392" s="195"/>
    </row>
    <row r="393" ht="15" spans="1:20">
      <c r="A393" s="44" t="s">
        <v>44</v>
      </c>
      <c r="B393" s="44" t="s">
        <v>193</v>
      </c>
      <c r="C393" s="143"/>
      <c r="D393" s="143"/>
      <c r="E393" s="143">
        <f>SUM(E394:E399)</f>
        <v>32</v>
      </c>
      <c r="F393" s="10" t="str">
        <f>CONCATENATE("32'h",K393)</f>
        <v>32'h00000000</v>
      </c>
      <c r="G393" s="10"/>
      <c r="H393" s="166" t="s">
        <v>1334</v>
      </c>
      <c r="I393" s="166"/>
      <c r="J393" s="166"/>
      <c r="K393" s="143" t="str">
        <f>UPPER(DEC2HEX(L393,8))</f>
        <v>00000000</v>
      </c>
      <c r="L393" s="175">
        <f>SUM(L394:L399)</f>
        <v>0</v>
      </c>
      <c r="M393" s="166"/>
      <c r="N393" s="143"/>
      <c r="O393" s="143"/>
      <c r="P393" s="143"/>
      <c r="Q393" s="143"/>
      <c r="S393" s="148"/>
      <c r="T393" s="148"/>
    </row>
    <row r="394" ht="15" spans="1:20">
      <c r="A394" s="145"/>
      <c r="B394" s="145"/>
      <c r="C394" s="23">
        <f>D395+1</f>
        <v>28</v>
      </c>
      <c r="D394" s="23">
        <f t="shared" ref="D394:D399" si="133">C394+E394-1</f>
        <v>31</v>
      </c>
      <c r="E394" s="146">
        <v>4</v>
      </c>
      <c r="F394" s="23" t="str">
        <f t="shared" ref="F394:F399" si="134">CONCATENATE(E394,"'h",K394)</f>
        <v>4'h0</v>
      </c>
      <c r="G394" s="138" t="s">
        <v>17</v>
      </c>
      <c r="H394" s="171" t="s">
        <v>18</v>
      </c>
      <c r="I394" s="171" t="s">
        <v>19</v>
      </c>
      <c r="J394" s="138">
        <v>0</v>
      </c>
      <c r="K394" s="23" t="str">
        <f t="shared" ref="K394:K399" si="135">UPPER(DEC2HEX((J394)))</f>
        <v>0</v>
      </c>
      <c r="L394" s="176">
        <f t="shared" ref="L394:L399" si="136">J394*(2^C394)</f>
        <v>0</v>
      </c>
      <c r="M394" s="138">
        <v>0</v>
      </c>
      <c r="N394" s="23"/>
      <c r="O394" s="35" t="s">
        <v>863</v>
      </c>
      <c r="P394" s="35" t="s">
        <v>864</v>
      </c>
      <c r="Q394" s="35" t="s">
        <v>865</v>
      </c>
      <c r="R394" s="202" t="s">
        <v>1000</v>
      </c>
      <c r="S394" s="149"/>
      <c r="T394" s="145" t="s">
        <v>1001</v>
      </c>
    </row>
    <row r="395" ht="15" spans="1:20">
      <c r="A395" s="145"/>
      <c r="B395" s="145"/>
      <c r="C395" s="23">
        <f>D396+1</f>
        <v>27</v>
      </c>
      <c r="D395" s="23">
        <f t="shared" si="133"/>
        <v>27</v>
      </c>
      <c r="E395" s="146">
        <v>1</v>
      </c>
      <c r="F395" s="23" t="str">
        <f t="shared" si="134"/>
        <v>1'h0</v>
      </c>
      <c r="G395" s="138" t="s">
        <v>788</v>
      </c>
      <c r="H395" s="171" t="s">
        <v>1335</v>
      </c>
      <c r="I395" s="171" t="s">
        <v>1336</v>
      </c>
      <c r="J395" s="138">
        <v>0</v>
      </c>
      <c r="K395" s="23" t="str">
        <f t="shared" si="135"/>
        <v>0</v>
      </c>
      <c r="L395" s="176">
        <f t="shared" si="136"/>
        <v>0</v>
      </c>
      <c r="M395" s="138">
        <v>0</v>
      </c>
      <c r="N395" s="23"/>
      <c r="O395" s="35" t="s">
        <v>863</v>
      </c>
      <c r="P395" s="35" t="s">
        <v>864</v>
      </c>
      <c r="Q395" s="35" t="s">
        <v>865</v>
      </c>
      <c r="R395" s="202"/>
      <c r="S395" s="149"/>
      <c r="T395" s="145"/>
    </row>
    <row r="396" ht="15" spans="1:20">
      <c r="A396" s="145"/>
      <c r="B396" s="145"/>
      <c r="C396" s="23">
        <f>D397+1</f>
        <v>26</v>
      </c>
      <c r="D396" s="23">
        <f t="shared" si="133"/>
        <v>26</v>
      </c>
      <c r="E396" s="146">
        <v>1</v>
      </c>
      <c r="F396" s="23" t="str">
        <f t="shared" si="134"/>
        <v>1'h0</v>
      </c>
      <c r="G396" s="138" t="s">
        <v>788</v>
      </c>
      <c r="H396" s="171" t="s">
        <v>1337</v>
      </c>
      <c r="I396" s="171" t="s">
        <v>1338</v>
      </c>
      <c r="J396" s="138">
        <v>0</v>
      </c>
      <c r="K396" s="23" t="str">
        <f t="shared" si="135"/>
        <v>0</v>
      </c>
      <c r="L396" s="176">
        <f t="shared" si="136"/>
        <v>0</v>
      </c>
      <c r="M396" s="138">
        <v>0</v>
      </c>
      <c r="N396" s="23"/>
      <c r="O396" s="35" t="s">
        <v>863</v>
      </c>
      <c r="P396" s="35" t="s">
        <v>864</v>
      </c>
      <c r="Q396" s="35" t="s">
        <v>865</v>
      </c>
      <c r="R396" s="202"/>
      <c r="S396" s="149"/>
      <c r="T396" s="145"/>
    </row>
    <row r="397" ht="15" spans="1:20">
      <c r="A397" s="145"/>
      <c r="B397" s="145"/>
      <c r="C397" s="23">
        <f t="shared" ref="C397:C402" si="137">D398+1</f>
        <v>25</v>
      </c>
      <c r="D397" s="23">
        <f t="shared" si="133"/>
        <v>25</v>
      </c>
      <c r="E397" s="146">
        <v>1</v>
      </c>
      <c r="F397" s="23" t="str">
        <f t="shared" si="134"/>
        <v>1'h0</v>
      </c>
      <c r="G397" s="138" t="s">
        <v>788</v>
      </c>
      <c r="H397" s="171" t="s">
        <v>1339</v>
      </c>
      <c r="I397" s="171" t="s">
        <v>1336</v>
      </c>
      <c r="J397" s="138">
        <v>0</v>
      </c>
      <c r="K397" s="23" t="str">
        <f t="shared" si="135"/>
        <v>0</v>
      </c>
      <c r="L397" s="176">
        <f t="shared" si="136"/>
        <v>0</v>
      </c>
      <c r="M397" s="138">
        <v>0</v>
      </c>
      <c r="N397" s="23"/>
      <c r="O397" s="35" t="s">
        <v>863</v>
      </c>
      <c r="P397" s="35" t="s">
        <v>864</v>
      </c>
      <c r="Q397" s="35" t="s">
        <v>865</v>
      </c>
      <c r="R397" s="202"/>
      <c r="S397" s="149"/>
      <c r="T397" s="145"/>
    </row>
    <row r="398" ht="15" spans="1:20">
      <c r="A398" s="145"/>
      <c r="B398" s="145"/>
      <c r="C398" s="23">
        <f t="shared" si="137"/>
        <v>24</v>
      </c>
      <c r="D398" s="23">
        <f t="shared" si="133"/>
        <v>24</v>
      </c>
      <c r="E398" s="146">
        <v>1</v>
      </c>
      <c r="F398" s="23" t="str">
        <f t="shared" si="134"/>
        <v>1'h0</v>
      </c>
      <c r="G398" s="138" t="s">
        <v>788</v>
      </c>
      <c r="H398" s="171" t="s">
        <v>1340</v>
      </c>
      <c r="I398" s="171" t="s">
        <v>1338</v>
      </c>
      <c r="J398" s="138">
        <v>0</v>
      </c>
      <c r="K398" s="23" t="str">
        <f t="shared" si="135"/>
        <v>0</v>
      </c>
      <c r="L398" s="176">
        <f t="shared" si="136"/>
        <v>0</v>
      </c>
      <c r="M398" s="138">
        <v>0</v>
      </c>
      <c r="N398" s="23"/>
      <c r="O398" s="35" t="s">
        <v>863</v>
      </c>
      <c r="P398" s="35" t="s">
        <v>864</v>
      </c>
      <c r="Q398" s="35" t="s">
        <v>865</v>
      </c>
      <c r="R398" s="202"/>
      <c r="S398" s="149"/>
      <c r="T398" s="145"/>
    </row>
    <row r="399" ht="15" spans="1:20">
      <c r="A399" s="145"/>
      <c r="B399" s="145"/>
      <c r="C399" s="23">
        <f>E393-32</f>
        <v>0</v>
      </c>
      <c r="D399" s="23">
        <f t="shared" si="133"/>
        <v>23</v>
      </c>
      <c r="E399" s="154">
        <v>24</v>
      </c>
      <c r="F399" s="23" t="str">
        <f t="shared" si="134"/>
        <v>24'h0</v>
      </c>
      <c r="G399" s="138" t="s">
        <v>17</v>
      </c>
      <c r="H399" s="169" t="s">
        <v>18</v>
      </c>
      <c r="I399" s="200" t="s">
        <v>782</v>
      </c>
      <c r="J399" s="138">
        <v>0</v>
      </c>
      <c r="K399" s="23" t="str">
        <f t="shared" si="135"/>
        <v>0</v>
      </c>
      <c r="L399" s="176">
        <f t="shared" si="136"/>
        <v>0</v>
      </c>
      <c r="M399" s="138">
        <v>0</v>
      </c>
      <c r="N399" s="23"/>
      <c r="O399" s="35" t="s">
        <v>863</v>
      </c>
      <c r="P399" s="35" t="s">
        <v>864</v>
      </c>
      <c r="Q399" s="35" t="s">
        <v>865</v>
      </c>
      <c r="R399" s="202"/>
      <c r="S399" s="149"/>
      <c r="T399" s="145"/>
    </row>
    <row r="400" ht="15" spans="1:20">
      <c r="A400" s="44" t="s">
        <v>44</v>
      </c>
      <c r="B400" s="44" t="s">
        <v>748</v>
      </c>
      <c r="C400" s="143"/>
      <c r="D400" s="143"/>
      <c r="E400" s="143">
        <f>SUM(E401:E403)</f>
        <v>32</v>
      </c>
      <c r="F400" s="10" t="str">
        <f>CONCATENATE("32'h",K400)</f>
        <v>32'h00000000</v>
      </c>
      <c r="G400" s="10"/>
      <c r="H400" s="166" t="s">
        <v>1341</v>
      </c>
      <c r="I400" s="166"/>
      <c r="J400" s="166"/>
      <c r="K400" s="143" t="str">
        <f>UPPER(DEC2HEX(L400,8))</f>
        <v>00000000</v>
      </c>
      <c r="L400" s="175">
        <f>SUM(L401:L403)</f>
        <v>0</v>
      </c>
      <c r="M400" s="166"/>
      <c r="N400" s="143"/>
      <c r="O400" s="143"/>
      <c r="P400" s="143"/>
      <c r="Q400" s="143"/>
      <c r="R400" s="149"/>
      <c r="S400" s="148"/>
      <c r="T400" s="148"/>
    </row>
    <row r="401" ht="15" spans="1:20">
      <c r="A401" s="145"/>
      <c r="B401" s="145"/>
      <c r="C401" s="23">
        <f t="shared" ref="C401:C414" si="138">D402+1</f>
        <v>11</v>
      </c>
      <c r="D401" s="23">
        <f>C401+E401-1</f>
        <v>31</v>
      </c>
      <c r="E401" s="146">
        <v>21</v>
      </c>
      <c r="F401" s="23" t="str">
        <f>CONCATENATE(E401,"'h",K401)</f>
        <v>21'h0</v>
      </c>
      <c r="G401" s="138" t="s">
        <v>17</v>
      </c>
      <c r="H401" s="169" t="s">
        <v>18</v>
      </c>
      <c r="I401" s="200" t="s">
        <v>782</v>
      </c>
      <c r="J401" s="138">
        <v>0</v>
      </c>
      <c r="K401" s="23">
        <v>0</v>
      </c>
      <c r="L401" s="176">
        <f>J401*(2^C401)</f>
        <v>0</v>
      </c>
      <c r="M401" s="138">
        <v>0</v>
      </c>
      <c r="N401" s="23"/>
      <c r="O401" s="35" t="s">
        <v>863</v>
      </c>
      <c r="P401" s="35" t="s">
        <v>864</v>
      </c>
      <c r="Q401" s="35" t="s">
        <v>865</v>
      </c>
      <c r="R401" s="149"/>
      <c r="S401" s="149"/>
      <c r="T401" s="145"/>
    </row>
    <row r="402" ht="15" spans="1:20">
      <c r="A402" s="145"/>
      <c r="B402" s="145"/>
      <c r="C402" s="23">
        <f t="shared" si="137"/>
        <v>10</v>
      </c>
      <c r="D402" s="23">
        <f t="shared" ref="D402:D408" si="139">C402+E402-1</f>
        <v>10</v>
      </c>
      <c r="E402" s="146">
        <v>1</v>
      </c>
      <c r="F402" s="23" t="str">
        <f t="shared" ref="F402:F408" si="140">CONCATENATE(E402,"'h",K402)</f>
        <v>1'h0</v>
      </c>
      <c r="G402" s="138" t="s">
        <v>788</v>
      </c>
      <c r="H402" s="199" t="s">
        <v>1342</v>
      </c>
      <c r="I402" s="199" t="s">
        <v>1343</v>
      </c>
      <c r="J402" s="138">
        <v>0</v>
      </c>
      <c r="K402" s="23">
        <v>0</v>
      </c>
      <c r="L402" s="176">
        <f t="shared" ref="L402:L408" si="141">J402*(2^C402)</f>
        <v>0</v>
      </c>
      <c r="M402" s="138">
        <v>0</v>
      </c>
      <c r="N402" s="23"/>
      <c r="O402" s="35" t="s">
        <v>863</v>
      </c>
      <c r="P402" s="35" t="s">
        <v>864</v>
      </c>
      <c r="Q402" s="35" t="s">
        <v>865</v>
      </c>
      <c r="R402" s="149"/>
      <c r="S402" s="149"/>
      <c r="T402" s="145"/>
    </row>
    <row r="403" ht="15" spans="1:20">
      <c r="A403" s="145"/>
      <c r="B403" s="145"/>
      <c r="C403" s="23">
        <f>E400-32</f>
        <v>0</v>
      </c>
      <c r="D403" s="23">
        <f t="shared" si="139"/>
        <v>9</v>
      </c>
      <c r="E403" s="146">
        <v>10</v>
      </c>
      <c r="F403" s="23" t="str">
        <f t="shared" si="140"/>
        <v>10'h0</v>
      </c>
      <c r="G403" s="138" t="s">
        <v>788</v>
      </c>
      <c r="H403" s="199" t="s">
        <v>1344</v>
      </c>
      <c r="I403" s="199" t="s">
        <v>1343</v>
      </c>
      <c r="J403" s="138">
        <v>0</v>
      </c>
      <c r="K403" s="23">
        <v>0</v>
      </c>
      <c r="L403" s="176">
        <f t="shared" si="141"/>
        <v>0</v>
      </c>
      <c r="M403" s="138">
        <v>0</v>
      </c>
      <c r="N403" s="23"/>
      <c r="O403" s="35" t="s">
        <v>863</v>
      </c>
      <c r="P403" s="35" t="s">
        <v>864</v>
      </c>
      <c r="Q403" s="35" t="s">
        <v>865</v>
      </c>
      <c r="R403" s="149"/>
      <c r="S403" s="149"/>
      <c r="T403" s="145"/>
    </row>
    <row r="404" ht="15" spans="1:20">
      <c r="A404" s="44" t="s">
        <v>44</v>
      </c>
      <c r="B404" s="44" t="s">
        <v>199</v>
      </c>
      <c r="C404" s="143"/>
      <c r="D404" s="143"/>
      <c r="E404" s="143">
        <f>SUM(E405:E415)</f>
        <v>32</v>
      </c>
      <c r="F404" s="10" t="str">
        <f>CONCATENATE("32'h",K404)</f>
        <v>32'h00000000</v>
      </c>
      <c r="G404" s="10"/>
      <c r="H404" s="166" t="s">
        <v>1345</v>
      </c>
      <c r="I404" s="166"/>
      <c r="J404" s="166"/>
      <c r="K404" s="143" t="str">
        <f>UPPER(DEC2HEX(L404,8))</f>
        <v>00000000</v>
      </c>
      <c r="L404" s="175">
        <f>SUM(L405:L412)</f>
        <v>0</v>
      </c>
      <c r="M404" s="166"/>
      <c r="N404" s="143"/>
      <c r="O404" s="143"/>
      <c r="P404" s="143"/>
      <c r="Q404" s="143"/>
      <c r="R404" s="149"/>
      <c r="S404" s="148"/>
      <c r="T404" s="148"/>
    </row>
    <row r="405" ht="15" spans="1:20">
      <c r="A405" s="145"/>
      <c r="B405" s="145"/>
      <c r="C405" s="23">
        <f t="shared" si="138"/>
        <v>24</v>
      </c>
      <c r="D405" s="23">
        <f t="shared" si="139"/>
        <v>31</v>
      </c>
      <c r="E405" s="146">
        <v>8</v>
      </c>
      <c r="F405" s="23" t="str">
        <f t="shared" si="140"/>
        <v>8'h0</v>
      </c>
      <c r="G405" s="154" t="s">
        <v>20</v>
      </c>
      <c r="H405" s="169" t="s">
        <v>18</v>
      </c>
      <c r="I405" s="200" t="s">
        <v>782</v>
      </c>
      <c r="J405" s="138">
        <v>0</v>
      </c>
      <c r="K405" s="23" t="str">
        <f>UPPER(DEC2HEX((J405)))</f>
        <v>0</v>
      </c>
      <c r="L405" s="176">
        <f t="shared" si="141"/>
        <v>0</v>
      </c>
      <c r="M405" s="138">
        <v>0</v>
      </c>
      <c r="N405" s="23"/>
      <c r="O405" s="35" t="s">
        <v>863</v>
      </c>
      <c r="P405" s="35" t="s">
        <v>864</v>
      </c>
      <c r="Q405" s="35" t="s">
        <v>865</v>
      </c>
      <c r="R405" s="149"/>
      <c r="S405" s="149"/>
      <c r="T405" s="145"/>
    </row>
    <row r="406" ht="15" spans="1:20">
      <c r="A406" s="145"/>
      <c r="B406" s="145"/>
      <c r="C406" s="23">
        <f t="shared" si="138"/>
        <v>16</v>
      </c>
      <c r="D406" s="23">
        <f t="shared" si="139"/>
        <v>23</v>
      </c>
      <c r="E406" s="146">
        <v>8</v>
      </c>
      <c r="F406" s="23" t="str">
        <f t="shared" si="140"/>
        <v>8'h0</v>
      </c>
      <c r="G406" s="154" t="s">
        <v>20</v>
      </c>
      <c r="H406" s="169" t="s">
        <v>18</v>
      </c>
      <c r="I406" s="200" t="s">
        <v>782</v>
      </c>
      <c r="J406" s="138">
        <v>0</v>
      </c>
      <c r="K406" s="23">
        <v>0</v>
      </c>
      <c r="L406" s="176">
        <f t="shared" si="141"/>
        <v>0</v>
      </c>
      <c r="M406" s="138">
        <v>0</v>
      </c>
      <c r="N406" s="23"/>
      <c r="O406" s="35" t="s">
        <v>863</v>
      </c>
      <c r="P406" s="35" t="s">
        <v>864</v>
      </c>
      <c r="Q406" s="35" t="s">
        <v>865</v>
      </c>
      <c r="R406" s="149"/>
      <c r="S406" s="149"/>
      <c r="T406" s="145"/>
    </row>
    <row r="407" ht="15" spans="1:20">
      <c r="A407" s="145"/>
      <c r="B407" s="145"/>
      <c r="C407" s="23">
        <f t="shared" si="138"/>
        <v>9</v>
      </c>
      <c r="D407" s="23">
        <f t="shared" si="139"/>
        <v>15</v>
      </c>
      <c r="E407" s="146">
        <v>7</v>
      </c>
      <c r="F407" s="23" t="str">
        <f t="shared" si="140"/>
        <v>7'h0</v>
      </c>
      <c r="G407" s="154" t="s">
        <v>20</v>
      </c>
      <c r="H407" s="169" t="s">
        <v>18</v>
      </c>
      <c r="I407" s="200" t="s">
        <v>782</v>
      </c>
      <c r="J407" s="138">
        <v>0</v>
      </c>
      <c r="K407" s="23">
        <v>0</v>
      </c>
      <c r="L407" s="176">
        <f t="shared" si="141"/>
        <v>0</v>
      </c>
      <c r="M407" s="138">
        <v>0</v>
      </c>
      <c r="N407" s="23"/>
      <c r="O407" s="35" t="s">
        <v>863</v>
      </c>
      <c r="P407" s="35" t="s">
        <v>864</v>
      </c>
      <c r="Q407" s="35" t="s">
        <v>865</v>
      </c>
      <c r="R407" s="149"/>
      <c r="S407" s="149"/>
      <c r="T407" s="145"/>
    </row>
    <row r="408" ht="15" spans="1:20">
      <c r="A408" s="145"/>
      <c r="B408" s="145"/>
      <c r="C408" s="23">
        <f t="shared" si="138"/>
        <v>8</v>
      </c>
      <c r="D408" s="23">
        <f t="shared" si="139"/>
        <v>8</v>
      </c>
      <c r="E408" s="146">
        <v>1</v>
      </c>
      <c r="F408" s="23" t="str">
        <f t="shared" si="140"/>
        <v>1'h0</v>
      </c>
      <c r="G408" s="154" t="s">
        <v>20</v>
      </c>
      <c r="H408" s="169" t="s">
        <v>18</v>
      </c>
      <c r="I408" s="200" t="s">
        <v>782</v>
      </c>
      <c r="J408" s="138">
        <v>0</v>
      </c>
      <c r="K408" s="23">
        <v>0</v>
      </c>
      <c r="L408" s="176">
        <f t="shared" si="141"/>
        <v>0</v>
      </c>
      <c r="M408" s="138">
        <v>0</v>
      </c>
      <c r="N408" s="23"/>
      <c r="O408" s="35" t="s">
        <v>863</v>
      </c>
      <c r="P408" s="35" t="s">
        <v>864</v>
      </c>
      <c r="Q408" s="35" t="s">
        <v>865</v>
      </c>
      <c r="R408" s="149"/>
      <c r="S408" s="149"/>
      <c r="T408" s="145"/>
    </row>
    <row r="409" ht="15" spans="1:20">
      <c r="A409" s="145"/>
      <c r="B409" s="145"/>
      <c r="C409" s="23">
        <f t="shared" si="138"/>
        <v>6</v>
      </c>
      <c r="D409" s="23">
        <f t="shared" ref="D409:D415" si="142">C409+E409-1</f>
        <v>7</v>
      </c>
      <c r="E409" s="146">
        <v>2</v>
      </c>
      <c r="F409" s="23" t="str">
        <f t="shared" ref="F409:F415" si="143">CONCATENATE(E409,"'h",K409)</f>
        <v>2'h0</v>
      </c>
      <c r="G409" s="154" t="s">
        <v>20</v>
      </c>
      <c r="H409" s="169" t="s">
        <v>18</v>
      </c>
      <c r="I409" s="200" t="s">
        <v>782</v>
      </c>
      <c r="J409" s="138">
        <v>0</v>
      </c>
      <c r="K409" s="23">
        <v>0</v>
      </c>
      <c r="L409" s="176">
        <f t="shared" ref="L409:L415" si="144">J409*(2^C409)</f>
        <v>0</v>
      </c>
      <c r="M409" s="138">
        <v>0</v>
      </c>
      <c r="N409" s="23"/>
      <c r="O409" s="35" t="s">
        <v>863</v>
      </c>
      <c r="P409" s="35" t="s">
        <v>864</v>
      </c>
      <c r="Q409" s="35" t="s">
        <v>865</v>
      </c>
      <c r="R409" s="149"/>
      <c r="S409" s="149"/>
      <c r="T409" s="145"/>
    </row>
    <row r="410" ht="15" spans="1:20">
      <c r="A410" s="145"/>
      <c r="B410" s="145"/>
      <c r="C410" s="23">
        <f t="shared" si="138"/>
        <v>5</v>
      </c>
      <c r="D410" s="23">
        <f t="shared" si="142"/>
        <v>5</v>
      </c>
      <c r="E410" s="146">
        <v>1</v>
      </c>
      <c r="F410" s="23" t="str">
        <f t="shared" si="143"/>
        <v>1'h0</v>
      </c>
      <c r="G410" s="154" t="s">
        <v>20</v>
      </c>
      <c r="H410" s="169" t="s">
        <v>1346</v>
      </c>
      <c r="I410" s="199" t="s">
        <v>1347</v>
      </c>
      <c r="J410" s="138">
        <v>0</v>
      </c>
      <c r="K410" s="23">
        <v>0</v>
      </c>
      <c r="L410" s="176">
        <f t="shared" si="144"/>
        <v>0</v>
      </c>
      <c r="M410" s="138">
        <v>0</v>
      </c>
      <c r="N410" s="23"/>
      <c r="O410" s="35" t="s">
        <v>863</v>
      </c>
      <c r="P410" s="35" t="s">
        <v>864</v>
      </c>
      <c r="Q410" s="35" t="s">
        <v>865</v>
      </c>
      <c r="R410" s="149"/>
      <c r="S410" s="149"/>
      <c r="T410" s="145"/>
    </row>
    <row r="411" ht="15" spans="1:20">
      <c r="A411" s="145"/>
      <c r="B411" s="145"/>
      <c r="C411" s="23">
        <f t="shared" si="138"/>
        <v>4</v>
      </c>
      <c r="D411" s="23">
        <f t="shared" si="142"/>
        <v>4</v>
      </c>
      <c r="E411" s="146">
        <v>1</v>
      </c>
      <c r="F411" s="23" t="str">
        <f t="shared" si="143"/>
        <v>1'h0</v>
      </c>
      <c r="G411" s="138" t="s">
        <v>20</v>
      </c>
      <c r="H411" s="169" t="s">
        <v>1348</v>
      </c>
      <c r="I411" s="199" t="s">
        <v>1349</v>
      </c>
      <c r="J411" s="138">
        <v>0</v>
      </c>
      <c r="K411" s="23">
        <v>0</v>
      </c>
      <c r="L411" s="176">
        <f t="shared" si="144"/>
        <v>0</v>
      </c>
      <c r="M411" s="138">
        <v>0</v>
      </c>
      <c r="N411" s="23"/>
      <c r="O411" s="35" t="s">
        <v>863</v>
      </c>
      <c r="P411" s="35" t="s">
        <v>864</v>
      </c>
      <c r="Q411" s="35" t="s">
        <v>865</v>
      </c>
      <c r="R411" s="149"/>
      <c r="S411" s="149"/>
      <c r="T411" s="145"/>
    </row>
    <row r="412" ht="15" spans="1:20">
      <c r="A412" s="145"/>
      <c r="B412" s="145"/>
      <c r="C412" s="23">
        <f t="shared" si="138"/>
        <v>3</v>
      </c>
      <c r="D412" s="23">
        <f t="shared" si="142"/>
        <v>3</v>
      </c>
      <c r="E412" s="146">
        <v>1</v>
      </c>
      <c r="F412" s="23" t="str">
        <f t="shared" si="143"/>
        <v>1'h0</v>
      </c>
      <c r="G412" s="138" t="s">
        <v>20</v>
      </c>
      <c r="H412" s="199" t="s">
        <v>1350</v>
      </c>
      <c r="I412" s="199" t="s">
        <v>1351</v>
      </c>
      <c r="J412" s="138">
        <v>0</v>
      </c>
      <c r="K412" s="23">
        <v>0</v>
      </c>
      <c r="L412" s="176">
        <f t="shared" si="144"/>
        <v>0</v>
      </c>
      <c r="M412" s="138">
        <v>0</v>
      </c>
      <c r="N412" s="23"/>
      <c r="O412" s="35" t="s">
        <v>863</v>
      </c>
      <c r="P412" s="35" t="s">
        <v>864</v>
      </c>
      <c r="Q412" s="35" t="s">
        <v>865</v>
      </c>
      <c r="R412" s="149"/>
      <c r="S412" s="149"/>
      <c r="T412" s="145"/>
    </row>
    <row r="413" ht="15" spans="1:20">
      <c r="A413" s="145"/>
      <c r="B413" s="145"/>
      <c r="C413" s="23">
        <f t="shared" si="138"/>
        <v>2</v>
      </c>
      <c r="D413" s="23">
        <f t="shared" si="142"/>
        <v>2</v>
      </c>
      <c r="E413" s="146">
        <v>1</v>
      </c>
      <c r="F413" s="23" t="str">
        <f t="shared" si="143"/>
        <v>1'h0</v>
      </c>
      <c r="G413" s="154" t="s">
        <v>20</v>
      </c>
      <c r="H413" s="169" t="s">
        <v>1352</v>
      </c>
      <c r="I413" s="199" t="s">
        <v>1347</v>
      </c>
      <c r="J413" s="138">
        <v>0</v>
      </c>
      <c r="K413" s="23">
        <v>0</v>
      </c>
      <c r="L413" s="176">
        <f t="shared" si="144"/>
        <v>0</v>
      </c>
      <c r="M413" s="138">
        <v>0</v>
      </c>
      <c r="N413" s="23"/>
      <c r="O413" s="35" t="s">
        <v>863</v>
      </c>
      <c r="P413" s="35" t="s">
        <v>864</v>
      </c>
      <c r="Q413" s="35" t="s">
        <v>865</v>
      </c>
      <c r="R413" s="149"/>
      <c r="S413" s="149"/>
      <c r="T413" s="145"/>
    </row>
    <row r="414" ht="15" spans="1:20">
      <c r="A414" s="145"/>
      <c r="B414" s="145"/>
      <c r="C414" s="23">
        <f t="shared" si="138"/>
        <v>1</v>
      </c>
      <c r="D414" s="23">
        <f t="shared" si="142"/>
        <v>1</v>
      </c>
      <c r="E414" s="146">
        <v>1</v>
      </c>
      <c r="F414" s="23" t="str">
        <f t="shared" si="143"/>
        <v>1'h0</v>
      </c>
      <c r="G414" s="138" t="s">
        <v>20</v>
      </c>
      <c r="H414" s="169" t="s">
        <v>1353</v>
      </c>
      <c r="I414" s="199" t="s">
        <v>1349</v>
      </c>
      <c r="J414" s="138">
        <v>0</v>
      </c>
      <c r="K414" s="23">
        <v>0</v>
      </c>
      <c r="L414" s="176">
        <f t="shared" si="144"/>
        <v>0</v>
      </c>
      <c r="M414" s="138">
        <v>0</v>
      </c>
      <c r="N414" s="23"/>
      <c r="O414" s="35" t="s">
        <v>863</v>
      </c>
      <c r="P414" s="35" t="s">
        <v>864</v>
      </c>
      <c r="Q414" s="35" t="s">
        <v>865</v>
      </c>
      <c r="R414" s="149"/>
      <c r="S414" s="149"/>
      <c r="T414" s="145"/>
    </row>
    <row r="415" ht="15" spans="1:20">
      <c r="A415" s="145"/>
      <c r="B415" s="145"/>
      <c r="C415" s="23">
        <v>0</v>
      </c>
      <c r="D415" s="23">
        <f t="shared" si="142"/>
        <v>0</v>
      </c>
      <c r="E415" s="146">
        <v>1</v>
      </c>
      <c r="F415" s="23" t="str">
        <f t="shared" si="143"/>
        <v>1'h0</v>
      </c>
      <c r="G415" s="138" t="s">
        <v>20</v>
      </c>
      <c r="H415" s="199" t="s">
        <v>1354</v>
      </c>
      <c r="I415" s="199" t="s">
        <v>1351</v>
      </c>
      <c r="J415" s="138">
        <v>0</v>
      </c>
      <c r="K415" s="23">
        <v>0</v>
      </c>
      <c r="L415" s="176">
        <f t="shared" si="144"/>
        <v>0</v>
      </c>
      <c r="M415" s="138">
        <v>0</v>
      </c>
      <c r="N415" s="23"/>
      <c r="O415" s="35" t="s">
        <v>863</v>
      </c>
      <c r="P415" s="35" t="s">
        <v>864</v>
      </c>
      <c r="Q415" s="35" t="s">
        <v>865</v>
      </c>
      <c r="R415" s="149"/>
      <c r="S415" s="149"/>
      <c r="T415" s="145"/>
    </row>
    <row r="416" ht="15" spans="1:20">
      <c r="A416" s="44" t="s">
        <v>44</v>
      </c>
      <c r="B416" s="44" t="s">
        <v>206</v>
      </c>
      <c r="C416" s="143"/>
      <c r="D416" s="143"/>
      <c r="E416" s="143">
        <f>SUM(E417:E421)</f>
        <v>32</v>
      </c>
      <c r="F416" s="10" t="str">
        <f>CONCATENATE("32'h",K416)</f>
        <v>32'h00000000</v>
      </c>
      <c r="G416" s="10"/>
      <c r="H416" s="166" t="s">
        <v>1355</v>
      </c>
      <c r="I416" s="166"/>
      <c r="J416" s="166"/>
      <c r="K416" s="143" t="str">
        <f>UPPER(DEC2HEX(L416,8))</f>
        <v>00000000</v>
      </c>
      <c r="L416" s="175">
        <f>SUM(L417:L421)</f>
        <v>0</v>
      </c>
      <c r="M416" s="166"/>
      <c r="N416" s="143"/>
      <c r="O416" s="143"/>
      <c r="P416" s="143"/>
      <c r="Q416" s="143"/>
      <c r="R416" s="149"/>
      <c r="S416" s="148"/>
      <c r="T416" s="148"/>
    </row>
    <row r="417" ht="15" spans="1:20">
      <c r="A417" s="145"/>
      <c r="B417" s="145"/>
      <c r="C417" s="23">
        <f t="shared" ref="C417:C420" si="145">D418+1</f>
        <v>24</v>
      </c>
      <c r="D417" s="23">
        <f t="shared" ref="D417:D421" si="146">C417+E417-1</f>
        <v>31</v>
      </c>
      <c r="E417" s="146">
        <v>8</v>
      </c>
      <c r="F417" s="23" t="str">
        <f t="shared" ref="F417:F421" si="147">CONCATENATE(E417,"'h",K417)</f>
        <v>8'h0</v>
      </c>
      <c r="G417" s="154" t="s">
        <v>20</v>
      </c>
      <c r="H417" s="169" t="s">
        <v>1356</v>
      </c>
      <c r="I417" s="119" t="s">
        <v>1357</v>
      </c>
      <c r="J417" s="138">
        <v>0</v>
      </c>
      <c r="K417" s="23" t="str">
        <f>UPPER(DEC2HEX((J417)))</f>
        <v>0</v>
      </c>
      <c r="L417" s="176">
        <f t="shared" ref="L417:L421" si="148">J417*(2^C417)</f>
        <v>0</v>
      </c>
      <c r="M417" s="138">
        <v>0</v>
      </c>
      <c r="N417" s="23"/>
      <c r="O417" s="35" t="s">
        <v>863</v>
      </c>
      <c r="P417" s="35" t="s">
        <v>864</v>
      </c>
      <c r="Q417" s="35" t="s">
        <v>865</v>
      </c>
      <c r="R417" s="149"/>
      <c r="S417" s="149"/>
      <c r="T417" s="145"/>
    </row>
    <row r="418" ht="15" spans="1:20">
      <c r="A418" s="145"/>
      <c r="B418" s="145"/>
      <c r="C418" s="23">
        <f t="shared" si="145"/>
        <v>16</v>
      </c>
      <c r="D418" s="23">
        <f t="shared" si="146"/>
        <v>23</v>
      </c>
      <c r="E418" s="146">
        <v>8</v>
      </c>
      <c r="F418" s="23" t="str">
        <f t="shared" si="147"/>
        <v>8'h0</v>
      </c>
      <c r="G418" s="154" t="s">
        <v>20</v>
      </c>
      <c r="H418" s="169" t="s">
        <v>1358</v>
      </c>
      <c r="I418" s="119" t="s">
        <v>1357</v>
      </c>
      <c r="J418" s="138">
        <v>0</v>
      </c>
      <c r="K418" s="23">
        <v>0</v>
      </c>
      <c r="L418" s="176">
        <f t="shared" si="148"/>
        <v>0</v>
      </c>
      <c r="M418" s="138">
        <v>0</v>
      </c>
      <c r="N418" s="23"/>
      <c r="O418" s="35" t="s">
        <v>863</v>
      </c>
      <c r="P418" s="35" t="s">
        <v>864</v>
      </c>
      <c r="Q418" s="35" t="s">
        <v>865</v>
      </c>
      <c r="R418" s="149"/>
      <c r="S418" s="149"/>
      <c r="T418" s="145"/>
    </row>
    <row r="419" ht="15" spans="1:20">
      <c r="A419" s="145"/>
      <c r="B419" s="145"/>
      <c r="C419" s="23">
        <f t="shared" si="145"/>
        <v>8</v>
      </c>
      <c r="D419" s="23">
        <f t="shared" si="146"/>
        <v>15</v>
      </c>
      <c r="E419" s="146">
        <v>8</v>
      </c>
      <c r="F419" s="23" t="str">
        <f t="shared" si="147"/>
        <v>8'h0</v>
      </c>
      <c r="G419" s="154" t="s">
        <v>20</v>
      </c>
      <c r="H419" s="169" t="s">
        <v>1359</v>
      </c>
      <c r="I419" s="119" t="s">
        <v>1357</v>
      </c>
      <c r="J419" s="138">
        <v>0</v>
      </c>
      <c r="K419" s="23">
        <v>0</v>
      </c>
      <c r="L419" s="176">
        <f t="shared" si="148"/>
        <v>0</v>
      </c>
      <c r="M419" s="138">
        <v>0</v>
      </c>
      <c r="N419" s="23"/>
      <c r="O419" s="35" t="s">
        <v>863</v>
      </c>
      <c r="P419" s="35" t="s">
        <v>864</v>
      </c>
      <c r="Q419" s="35" t="s">
        <v>865</v>
      </c>
      <c r="R419" s="149"/>
      <c r="S419" s="149"/>
      <c r="T419" s="145"/>
    </row>
    <row r="420" ht="15" spans="1:20">
      <c r="A420" s="145"/>
      <c r="B420" s="145"/>
      <c r="C420" s="23">
        <f t="shared" si="145"/>
        <v>1</v>
      </c>
      <c r="D420" s="23">
        <f t="shared" si="146"/>
        <v>7</v>
      </c>
      <c r="E420" s="146">
        <v>7</v>
      </c>
      <c r="F420" s="23" t="str">
        <f t="shared" si="147"/>
        <v>7'h0</v>
      </c>
      <c r="G420" s="138" t="s">
        <v>20</v>
      </c>
      <c r="H420" s="169" t="s">
        <v>18</v>
      </c>
      <c r="I420" s="200" t="s">
        <v>782</v>
      </c>
      <c r="J420" s="138">
        <v>0</v>
      </c>
      <c r="K420" s="23">
        <v>0</v>
      </c>
      <c r="L420" s="176">
        <f t="shared" si="148"/>
        <v>0</v>
      </c>
      <c r="M420" s="138">
        <v>0</v>
      </c>
      <c r="N420" s="23"/>
      <c r="O420" s="35" t="s">
        <v>863</v>
      </c>
      <c r="P420" s="35" t="s">
        <v>864</v>
      </c>
      <c r="Q420" s="35" t="s">
        <v>865</v>
      </c>
      <c r="R420" s="149"/>
      <c r="S420" s="149"/>
      <c r="T420" s="145"/>
    </row>
    <row r="421" ht="15" spans="1:20">
      <c r="A421" s="145"/>
      <c r="B421" s="145"/>
      <c r="C421" s="23">
        <f>E416-32</f>
        <v>0</v>
      </c>
      <c r="D421" s="23">
        <f t="shared" si="146"/>
        <v>0</v>
      </c>
      <c r="E421" s="146">
        <v>1</v>
      </c>
      <c r="F421" s="23" t="str">
        <f t="shared" si="147"/>
        <v>1'h0</v>
      </c>
      <c r="G421" s="138" t="s">
        <v>20</v>
      </c>
      <c r="H421" s="169" t="s">
        <v>1360</v>
      </c>
      <c r="I421" s="119" t="s">
        <v>1361</v>
      </c>
      <c r="J421" s="138">
        <v>0</v>
      </c>
      <c r="K421" s="23">
        <v>0</v>
      </c>
      <c r="L421" s="176">
        <f t="shared" si="148"/>
        <v>0</v>
      </c>
      <c r="M421" s="138">
        <v>0</v>
      </c>
      <c r="N421" s="23"/>
      <c r="O421" s="35" t="s">
        <v>863</v>
      </c>
      <c r="P421" s="35" t="s">
        <v>864</v>
      </c>
      <c r="Q421" s="35" t="s">
        <v>865</v>
      </c>
      <c r="R421" s="149"/>
      <c r="S421" s="149"/>
      <c r="T421" s="145"/>
    </row>
  </sheetData>
  <mergeCells count="21">
    <mergeCell ref="R2:R11"/>
    <mergeCell ref="R12:R19"/>
    <mergeCell ref="R20:R22"/>
    <mergeCell ref="R23:R49"/>
    <mergeCell ref="R76:R94"/>
    <mergeCell ref="R96:R103"/>
    <mergeCell ref="R105:R128"/>
    <mergeCell ref="R129:R210"/>
    <mergeCell ref="R211:R253"/>
    <mergeCell ref="R254:R262"/>
    <mergeCell ref="R263:R271"/>
    <mergeCell ref="R272:R292"/>
    <mergeCell ref="R293:R307"/>
    <mergeCell ref="R308:R328"/>
    <mergeCell ref="R329:R343"/>
    <mergeCell ref="R344:R366"/>
    <mergeCell ref="R376:R383"/>
    <mergeCell ref="R385:R392"/>
    <mergeCell ref="R400:R403"/>
    <mergeCell ref="R404:R412"/>
    <mergeCell ref="R416:R421"/>
  </mergeCells>
  <conditionalFormatting sqref="H3:I3">
    <cfRule type="duplicateValues" dxfId="0" priority="124"/>
    <cfRule type="duplicateValues" dxfId="0" priority="125"/>
    <cfRule type="duplicateValues" dxfId="0" priority="126"/>
    <cfRule type="duplicateValues" dxfId="0" priority="127"/>
  </conditionalFormatting>
  <conditionalFormatting sqref="H4">
    <cfRule type="duplicateValues" dxfId="0" priority="132"/>
    <cfRule type="duplicateValues" dxfId="0" priority="133"/>
    <cfRule type="duplicateValues" dxfId="0" priority="134"/>
    <cfRule type="duplicateValues" dxfId="0" priority="135"/>
  </conditionalFormatting>
  <conditionalFormatting sqref="H16">
    <cfRule type="duplicateValues" dxfId="0" priority="128"/>
    <cfRule type="duplicateValues" dxfId="0" priority="129"/>
    <cfRule type="duplicateValues" dxfId="0" priority="130"/>
    <cfRule type="duplicateValues" dxfId="0" priority="131"/>
  </conditionalFormatting>
  <conditionalFormatting sqref="H17">
    <cfRule type="duplicateValues" dxfId="0" priority="120"/>
    <cfRule type="duplicateValues" dxfId="0" priority="121"/>
    <cfRule type="duplicateValues" dxfId="0" priority="122"/>
    <cfRule type="duplicateValues" dxfId="0" priority="123"/>
  </conditionalFormatting>
  <conditionalFormatting sqref="H31:I31">
    <cfRule type="duplicateValues" dxfId="0" priority="105"/>
    <cfRule type="duplicateValues" dxfId="0" priority="106"/>
    <cfRule type="duplicateValues" dxfId="0" priority="107"/>
  </conditionalFormatting>
  <conditionalFormatting sqref="H32">
    <cfRule type="duplicateValues" dxfId="0" priority="12"/>
    <cfRule type="duplicateValues" dxfId="0" priority="11"/>
    <cfRule type="duplicateValues" dxfId="0" priority="10"/>
    <cfRule type="duplicateValues" dxfId="0" priority="9"/>
  </conditionalFormatting>
  <conditionalFormatting sqref="H36:I36">
    <cfRule type="duplicateValues" dxfId="0" priority="111"/>
    <cfRule type="duplicateValues" dxfId="0" priority="112"/>
    <cfRule type="duplicateValues" dxfId="0" priority="113"/>
  </conditionalFormatting>
  <conditionalFormatting sqref="H37">
    <cfRule type="duplicateValues" dxfId="0" priority="114"/>
    <cfRule type="duplicateValues" dxfId="0" priority="115"/>
    <cfRule type="duplicateValues" dxfId="0" priority="116"/>
  </conditionalFormatting>
  <conditionalFormatting sqref="H39">
    <cfRule type="duplicateValues" dxfId="0" priority="117"/>
    <cfRule type="duplicateValues" dxfId="0" priority="118"/>
    <cfRule type="duplicateValues" dxfId="0" priority="119"/>
  </conditionalFormatting>
  <conditionalFormatting sqref="H106">
    <cfRule type="duplicateValues" dxfId="0" priority="30"/>
    <cfRule type="duplicateValues" dxfId="0" priority="31"/>
    <cfRule type="duplicateValues" dxfId="0" priority="32"/>
    <cfRule type="duplicateValues" dxfId="0" priority="33"/>
  </conditionalFormatting>
  <conditionalFormatting sqref="H107">
    <cfRule type="duplicateValues" dxfId="0" priority="26"/>
    <cfRule type="duplicateValues" dxfId="0" priority="27"/>
    <cfRule type="duplicateValues" dxfId="0" priority="28"/>
    <cfRule type="duplicateValues" dxfId="0" priority="29"/>
  </conditionalFormatting>
  <conditionalFormatting sqref="H108">
    <cfRule type="duplicateValues" dxfId="0" priority="22"/>
    <cfRule type="duplicateValues" dxfId="0" priority="23"/>
    <cfRule type="duplicateValues" dxfId="0" priority="24"/>
    <cfRule type="duplicateValues" dxfId="0" priority="25"/>
  </conditionalFormatting>
  <conditionalFormatting sqref="H109">
    <cfRule type="duplicateValues" dxfId="0" priority="18"/>
    <cfRule type="duplicateValues" dxfId="0" priority="19"/>
    <cfRule type="duplicateValues" dxfId="0" priority="20"/>
    <cfRule type="duplicateValues" dxfId="0" priority="21"/>
  </conditionalFormatting>
  <conditionalFormatting sqref="H241">
    <cfRule type="duplicateValues" dxfId="0" priority="50"/>
    <cfRule type="duplicateValues" dxfId="0" priority="51"/>
    <cfRule type="duplicateValues" dxfId="0" priority="52"/>
    <cfRule type="duplicateValues" dxfId="0" priority="53"/>
  </conditionalFormatting>
  <conditionalFormatting sqref="H245">
    <cfRule type="duplicateValues" dxfId="0" priority="54"/>
    <cfRule type="duplicateValues" dxfId="0" priority="55"/>
    <cfRule type="duplicateValues" dxfId="0" priority="56"/>
    <cfRule type="duplicateValues" dxfId="0" priority="57"/>
  </conditionalFormatting>
  <conditionalFormatting sqref="H249">
    <cfRule type="duplicateValues" dxfId="0" priority="58"/>
    <cfRule type="duplicateValues" dxfId="0" priority="59"/>
    <cfRule type="duplicateValues" dxfId="0" priority="60"/>
    <cfRule type="duplicateValues" dxfId="0" priority="61"/>
  </conditionalFormatting>
  <conditionalFormatting sqref="H272">
    <cfRule type="duplicateValues" dxfId="0" priority="78"/>
    <cfRule type="duplicateValues" dxfId="0" priority="79"/>
    <cfRule type="duplicateValues" dxfId="0" priority="80"/>
    <cfRule type="duplicateValues" dxfId="0" priority="81"/>
  </conditionalFormatting>
  <conditionalFormatting sqref="H293">
    <cfRule type="duplicateValues" dxfId="0" priority="74"/>
    <cfRule type="duplicateValues" dxfId="0" priority="75"/>
    <cfRule type="duplicateValues" dxfId="0" priority="76"/>
    <cfRule type="duplicateValues" dxfId="0" priority="77"/>
  </conditionalFormatting>
  <conditionalFormatting sqref="H308">
    <cfRule type="duplicateValues" dxfId="0" priority="70"/>
    <cfRule type="duplicateValues" dxfId="0" priority="71"/>
    <cfRule type="duplicateValues" dxfId="0" priority="72"/>
    <cfRule type="duplicateValues" dxfId="0" priority="73"/>
  </conditionalFormatting>
  <conditionalFormatting sqref="H329">
    <cfRule type="duplicateValues" dxfId="0" priority="66"/>
    <cfRule type="duplicateValues" dxfId="0" priority="67"/>
    <cfRule type="duplicateValues" dxfId="0" priority="68"/>
    <cfRule type="duplicateValues" dxfId="0" priority="69"/>
  </conditionalFormatting>
  <conditionalFormatting sqref="H344">
    <cfRule type="duplicateValues" dxfId="0" priority="42"/>
    <cfRule type="duplicateValues" dxfId="0" priority="43"/>
    <cfRule type="duplicateValues" dxfId="0" priority="44"/>
    <cfRule type="duplicateValues" dxfId="0" priority="45"/>
  </conditionalFormatting>
  <conditionalFormatting sqref="H367">
    <cfRule type="duplicateValues" dxfId="0" priority="38"/>
    <cfRule type="duplicateValues" dxfId="0" priority="39"/>
    <cfRule type="duplicateValues" dxfId="0" priority="40"/>
    <cfRule type="duplicateValues" dxfId="0" priority="41"/>
  </conditionalFormatting>
  <conditionalFormatting sqref="H400">
    <cfRule type="duplicateValues" dxfId="0" priority="14"/>
    <cfRule type="duplicateValues" dxfId="0" priority="15"/>
    <cfRule type="duplicateValues" dxfId="0" priority="16"/>
    <cfRule type="duplicateValues" dxfId="0" priority="17"/>
  </conditionalFormatting>
  <conditionalFormatting sqref="H404">
    <cfRule type="duplicateValues" dxfId="0" priority="5"/>
    <cfRule type="duplicateValues" dxfId="0" priority="6"/>
    <cfRule type="duplicateValues" dxfId="0" priority="7"/>
    <cfRule type="duplicateValues" dxfId="0" priority="8"/>
  </conditionalFormatting>
  <conditionalFormatting sqref="H416">
    <cfRule type="duplicateValues" dxfId="0" priority="1"/>
    <cfRule type="duplicateValues" dxfId="0" priority="2"/>
    <cfRule type="duplicateValues" dxfId="0" priority="3"/>
    <cfRule type="duplicateValues" dxfId="0" priority="4"/>
  </conditionalFormatting>
  <conditionalFormatting sqref="H200:H203">
    <cfRule type="duplicateValues" dxfId="0" priority="46"/>
    <cfRule type="duplicateValues" dxfId="0" priority="47"/>
    <cfRule type="duplicateValues" dxfId="0" priority="48"/>
    <cfRule type="duplicateValues" dxfId="0" priority="49"/>
  </conditionalFormatting>
  <conditionalFormatting sqref="H393:H398">
    <cfRule type="duplicateValues" dxfId="0" priority="34"/>
    <cfRule type="duplicateValues" dxfId="0" priority="35"/>
    <cfRule type="duplicateValues" dxfId="0" priority="36"/>
    <cfRule type="duplicateValues" dxfId="0" priority="37"/>
  </conditionalFormatting>
  <conditionalFormatting sqref="H28:I30">
    <cfRule type="duplicateValues" dxfId="0" priority="102"/>
    <cfRule type="duplicateValues" dxfId="0" priority="103"/>
    <cfRule type="duplicateValues" dxfId="0" priority="104"/>
  </conditionalFormatting>
  <conditionalFormatting sqref="H33:I35">
    <cfRule type="duplicateValues" dxfId="0" priority="108"/>
    <cfRule type="duplicateValues" dxfId="0" priority="109"/>
    <cfRule type="duplicateValues" dxfId="0" priority="110"/>
  </conditionalFormatting>
  <conditionalFormatting sqref="H104:H105 H111 H113 H115:H137 H139 H141:H143 H145 H147 H149 H151">
    <cfRule type="duplicateValues" dxfId="0" priority="136"/>
    <cfRule type="duplicateValues" dxfId="0" priority="137"/>
    <cfRule type="duplicateValues" dxfId="0" priority="138"/>
    <cfRule type="duplicateValues" dxfId="0" priority="139"/>
  </conditionalFormatting>
  <conditionalFormatting sqref="H152:H165 H167 H169:H170 H172 H174 H176 H178:H179">
    <cfRule type="duplicateValues" dxfId="0" priority="140"/>
    <cfRule type="duplicateValues" dxfId="0" priority="141"/>
    <cfRule type="duplicateValues" dxfId="0" priority="142"/>
    <cfRule type="duplicateValues" dxfId="0" priority="143"/>
  </conditionalFormatting>
  <conditionalFormatting sqref="H180:H181 H183 H185 H187">
    <cfRule type="duplicateValues" dxfId="0" priority="62"/>
    <cfRule type="duplicateValues" dxfId="0" priority="63"/>
    <cfRule type="duplicateValues" dxfId="0" priority="64"/>
    <cfRule type="duplicateValues" dxfId="0" priority="65"/>
  </conditionalFormatting>
  <conditionalFormatting sqref="H206:H210 H188">
    <cfRule type="duplicateValues" dxfId="0" priority="98"/>
    <cfRule type="duplicateValues" dxfId="0" priority="99"/>
    <cfRule type="duplicateValues" dxfId="0" priority="100"/>
    <cfRule type="duplicateValues" dxfId="0" priority="101"/>
  </conditionalFormatting>
  <conditionalFormatting sqref="H216 H218 H220 H211 H213:H214">
    <cfRule type="duplicateValues" dxfId="0" priority="94"/>
    <cfRule type="duplicateValues" dxfId="0" priority="95"/>
    <cfRule type="duplicateValues" dxfId="0" priority="96"/>
    <cfRule type="duplicateValues" dxfId="0" priority="97"/>
  </conditionalFormatting>
  <conditionalFormatting sqref="H253 H225">
    <cfRule type="duplicateValues" dxfId="0" priority="90"/>
    <cfRule type="duplicateValues" dxfId="0" priority="91"/>
    <cfRule type="duplicateValues" dxfId="0" priority="92"/>
    <cfRule type="duplicateValues" dxfId="0" priority="93"/>
  </conditionalFormatting>
  <conditionalFormatting sqref="H262 H254">
    <cfRule type="duplicateValues" dxfId="0" priority="86"/>
    <cfRule type="duplicateValues" dxfId="0" priority="87"/>
    <cfRule type="duplicateValues" dxfId="0" priority="88"/>
    <cfRule type="duplicateValues" dxfId="0" priority="89"/>
  </conditionalFormatting>
  <conditionalFormatting sqref="H271 H263">
    <cfRule type="duplicateValues" dxfId="0" priority="82"/>
    <cfRule type="duplicateValues" dxfId="0" priority="83"/>
    <cfRule type="duplicateValues" dxfId="0" priority="84"/>
    <cfRule type="duplicateValues" dxfId="0" priority="85"/>
  </conditionalFormatting>
  <pageMargins left="0.7" right="0.7" top="0.75" bottom="0.75" header="0.511811023622047" footer="0.511811023622047"/>
  <pageSetup paperSize="1" orientation="portrait"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6"/>
  <sheetViews>
    <sheetView zoomScale="85" zoomScaleNormal="85" workbookViewId="0">
      <selection activeCell="H54" sqref="H54"/>
    </sheetView>
  </sheetViews>
  <sheetFormatPr defaultColWidth="9" defaultRowHeight="13.5"/>
  <cols>
    <col min="1" max="1" width="7.88333333333333" style="109" customWidth="1"/>
    <col min="2" max="2" width="8.76666666666667" style="109" customWidth="1"/>
    <col min="3" max="3" width="5.5" style="109" customWidth="1"/>
    <col min="4" max="4" width="4.5" style="109" customWidth="1"/>
    <col min="5" max="5" width="6.38333333333333" style="109" customWidth="1"/>
    <col min="6" max="6" width="13.3833333333333" style="109" customWidth="1"/>
    <col min="7" max="7" width="22.7666666666667" style="109" customWidth="1"/>
    <col min="8" max="8" width="14.8833333333333" style="109" customWidth="1"/>
    <col min="9" max="9" width="80.8833333333333" style="150" customWidth="1"/>
    <col min="10" max="10" width="10.5" style="109" customWidth="1"/>
    <col min="11" max="11" width="10.6333333333333" style="109" customWidth="1"/>
    <col min="12" max="12" width="11.1333333333333" style="109" customWidth="1"/>
    <col min="13" max="16384" width="9" style="109"/>
  </cols>
  <sheetData>
    <row r="1" ht="30" spans="1:12">
      <c r="A1" s="151" t="s">
        <v>0</v>
      </c>
      <c r="B1" s="152" t="s">
        <v>1</v>
      </c>
      <c r="C1" s="151" t="s">
        <v>2</v>
      </c>
      <c r="D1" s="151" t="s">
        <v>3</v>
      </c>
      <c r="E1" s="151" t="s">
        <v>4</v>
      </c>
      <c r="F1" s="151" t="s">
        <v>5</v>
      </c>
      <c r="G1" s="151" t="s">
        <v>6</v>
      </c>
      <c r="H1" s="151" t="s">
        <v>779</v>
      </c>
      <c r="I1" s="151" t="s">
        <v>8</v>
      </c>
      <c r="J1" s="151" t="s">
        <v>9</v>
      </c>
      <c r="K1" s="151" t="s">
        <v>10</v>
      </c>
      <c r="L1" s="151" t="s">
        <v>11</v>
      </c>
    </row>
    <row r="2" ht="15" spans="1:12">
      <c r="A2" s="44" t="s">
        <v>1362</v>
      </c>
      <c r="B2" s="44" t="s">
        <v>14</v>
      </c>
      <c r="C2" s="143"/>
      <c r="D2" s="143"/>
      <c r="E2" s="143">
        <f>SUM(E3:E14)</f>
        <v>32</v>
      </c>
      <c r="F2" s="10" t="str">
        <f>CONCATENATE("32'h",K2)</f>
        <v>32'h00ff01ff</v>
      </c>
      <c r="G2" s="10"/>
      <c r="H2" s="153" t="s">
        <v>1363</v>
      </c>
      <c r="I2" s="143" t="s">
        <v>1364</v>
      </c>
      <c r="J2" s="143"/>
      <c r="K2" s="143" t="str">
        <f>LOWER(DEC2HEX(L2,8))</f>
        <v>00ff01ff</v>
      </c>
      <c r="L2" s="143">
        <f>SUM(L3:L14)</f>
        <v>16712191</v>
      </c>
    </row>
    <row r="3" ht="15" spans="1:12">
      <c r="A3" s="138"/>
      <c r="B3" s="138"/>
      <c r="C3" s="138">
        <v>24</v>
      </c>
      <c r="D3" s="138">
        <v>31</v>
      </c>
      <c r="E3" s="138">
        <f>D3+1-C3</f>
        <v>8</v>
      </c>
      <c r="F3" s="138" t="str">
        <f t="shared" ref="F3:F14" si="0">CONCATENATE(E3,"'h",K3)</f>
        <v>8'h0</v>
      </c>
      <c r="G3" s="138" t="s">
        <v>17</v>
      </c>
      <c r="H3" s="138" t="s">
        <v>18</v>
      </c>
      <c r="I3" s="138" t="s">
        <v>782</v>
      </c>
      <c r="J3" s="138">
        <v>0</v>
      </c>
      <c r="K3" s="138" t="str">
        <f>LOWER(DEC2HEX((J3)))</f>
        <v>0</v>
      </c>
      <c r="L3" s="138">
        <f t="shared" ref="L3:L14" si="1">J3*(2^C3)</f>
        <v>0</v>
      </c>
    </row>
    <row r="4" ht="15" spans="1:12">
      <c r="A4" s="138"/>
      <c r="B4" s="138"/>
      <c r="C4" s="138">
        <v>16</v>
      </c>
      <c r="D4" s="138">
        <v>23</v>
      </c>
      <c r="E4" s="138">
        <v>8</v>
      </c>
      <c r="F4" s="138" t="str">
        <f t="shared" si="0"/>
        <v>8'hff</v>
      </c>
      <c r="G4" s="138" t="s">
        <v>20</v>
      </c>
      <c r="H4" s="138" t="s">
        <v>1363</v>
      </c>
      <c r="I4" s="138"/>
      <c r="J4" s="138">
        <v>255</v>
      </c>
      <c r="K4" s="138" t="s">
        <v>1365</v>
      </c>
      <c r="L4" s="138">
        <f t="shared" si="1"/>
        <v>16711680</v>
      </c>
    </row>
    <row r="5" ht="15" spans="1:12">
      <c r="A5" s="138"/>
      <c r="B5" s="138"/>
      <c r="C5" s="138">
        <v>9</v>
      </c>
      <c r="D5" s="138">
        <v>15</v>
      </c>
      <c r="E5" s="138">
        <v>7</v>
      </c>
      <c r="F5" s="138" t="str">
        <f t="shared" si="0"/>
        <v>7'h0</v>
      </c>
      <c r="G5" s="138" t="s">
        <v>20</v>
      </c>
      <c r="H5" s="138" t="s">
        <v>18</v>
      </c>
      <c r="I5" s="138"/>
      <c r="J5" s="138">
        <v>0</v>
      </c>
      <c r="K5" s="138">
        <v>0</v>
      </c>
      <c r="L5" s="138">
        <f t="shared" si="1"/>
        <v>0</v>
      </c>
    </row>
    <row r="6" ht="15" spans="1:12">
      <c r="A6" s="138"/>
      <c r="B6" s="138"/>
      <c r="C6" s="138">
        <v>8</v>
      </c>
      <c r="D6" s="138">
        <v>8</v>
      </c>
      <c r="E6" s="138">
        <f t="shared" ref="E6:E14" si="2">D6+1-C6</f>
        <v>1</v>
      </c>
      <c r="F6" s="138" t="str">
        <f t="shared" si="0"/>
        <v>1'h1</v>
      </c>
      <c r="G6" s="138" t="s">
        <v>20</v>
      </c>
      <c r="H6" s="138" t="s">
        <v>1366</v>
      </c>
      <c r="I6" s="138"/>
      <c r="J6" s="138">
        <v>1</v>
      </c>
      <c r="K6" s="138" t="str">
        <f t="shared" ref="K6:K14" si="3">LOWER(DEC2HEX((J6)))</f>
        <v>1</v>
      </c>
      <c r="L6" s="138">
        <f t="shared" si="1"/>
        <v>256</v>
      </c>
    </row>
    <row r="7" ht="15" spans="1:12">
      <c r="A7" s="138"/>
      <c r="B7" s="138"/>
      <c r="C7" s="138">
        <v>7</v>
      </c>
      <c r="D7" s="138">
        <v>7</v>
      </c>
      <c r="E7" s="138">
        <f t="shared" si="2"/>
        <v>1</v>
      </c>
      <c r="F7" s="138" t="str">
        <f t="shared" si="0"/>
        <v>1'h1</v>
      </c>
      <c r="G7" s="138" t="s">
        <v>20</v>
      </c>
      <c r="H7" s="138" t="s">
        <v>1367</v>
      </c>
      <c r="I7" s="138"/>
      <c r="J7" s="138">
        <v>1</v>
      </c>
      <c r="K7" s="138" t="str">
        <f t="shared" si="3"/>
        <v>1</v>
      </c>
      <c r="L7" s="138">
        <f t="shared" si="1"/>
        <v>128</v>
      </c>
    </row>
    <row r="8" ht="15" spans="1:12">
      <c r="A8" s="138"/>
      <c r="B8" s="138"/>
      <c r="C8" s="138">
        <v>6</v>
      </c>
      <c r="D8" s="138">
        <v>6</v>
      </c>
      <c r="E8" s="138">
        <f t="shared" si="2"/>
        <v>1</v>
      </c>
      <c r="F8" s="138" t="str">
        <f t="shared" si="0"/>
        <v>1'h1</v>
      </c>
      <c r="G8" s="138" t="s">
        <v>20</v>
      </c>
      <c r="H8" s="138" t="s">
        <v>1368</v>
      </c>
      <c r="I8" s="138"/>
      <c r="J8" s="138">
        <v>1</v>
      </c>
      <c r="K8" s="138" t="str">
        <f t="shared" si="3"/>
        <v>1</v>
      </c>
      <c r="L8" s="138">
        <f t="shared" si="1"/>
        <v>64</v>
      </c>
    </row>
    <row r="9" ht="15" spans="1:12">
      <c r="A9" s="138"/>
      <c r="B9" s="138"/>
      <c r="C9" s="138">
        <v>5</v>
      </c>
      <c r="D9" s="138">
        <v>5</v>
      </c>
      <c r="E9" s="138">
        <f t="shared" si="2"/>
        <v>1</v>
      </c>
      <c r="F9" s="138" t="str">
        <f t="shared" si="0"/>
        <v>1'h1</v>
      </c>
      <c r="G9" s="138" t="s">
        <v>20</v>
      </c>
      <c r="H9" s="138" t="s">
        <v>1369</v>
      </c>
      <c r="I9" s="138"/>
      <c r="J9" s="138">
        <v>1</v>
      </c>
      <c r="K9" s="138" t="str">
        <f t="shared" si="3"/>
        <v>1</v>
      </c>
      <c r="L9" s="138">
        <f t="shared" si="1"/>
        <v>32</v>
      </c>
    </row>
    <row r="10" ht="15" spans="1:12">
      <c r="A10" s="138"/>
      <c r="B10" s="138"/>
      <c r="C10" s="138">
        <v>4</v>
      </c>
      <c r="D10" s="138">
        <v>4</v>
      </c>
      <c r="E10" s="138">
        <f t="shared" si="2"/>
        <v>1</v>
      </c>
      <c r="F10" s="138" t="str">
        <f t="shared" si="0"/>
        <v>1'h1</v>
      </c>
      <c r="G10" s="138" t="s">
        <v>20</v>
      </c>
      <c r="H10" s="138" t="s">
        <v>1370</v>
      </c>
      <c r="I10" s="138"/>
      <c r="J10" s="138">
        <v>1</v>
      </c>
      <c r="K10" s="138" t="str">
        <f t="shared" si="3"/>
        <v>1</v>
      </c>
      <c r="L10" s="138">
        <f t="shared" si="1"/>
        <v>16</v>
      </c>
    </row>
    <row r="11" ht="15" spans="1:12">
      <c r="A11" s="138"/>
      <c r="B11" s="138"/>
      <c r="C11" s="138">
        <v>3</v>
      </c>
      <c r="D11" s="138">
        <v>3</v>
      </c>
      <c r="E11" s="138">
        <f t="shared" si="2"/>
        <v>1</v>
      </c>
      <c r="F11" s="138" t="str">
        <f t="shared" si="0"/>
        <v>1'h1</v>
      </c>
      <c r="G11" s="138" t="s">
        <v>20</v>
      </c>
      <c r="H11" s="138" t="s">
        <v>1371</v>
      </c>
      <c r="I11" s="138"/>
      <c r="J11" s="138">
        <v>1</v>
      </c>
      <c r="K11" s="138" t="str">
        <f t="shared" si="3"/>
        <v>1</v>
      </c>
      <c r="L11" s="138">
        <f t="shared" si="1"/>
        <v>8</v>
      </c>
    </row>
    <row r="12" ht="15" spans="1:12">
      <c r="A12" s="138"/>
      <c r="B12" s="138"/>
      <c r="C12" s="138">
        <v>2</v>
      </c>
      <c r="D12" s="138">
        <v>2</v>
      </c>
      <c r="E12" s="138">
        <f t="shared" si="2"/>
        <v>1</v>
      </c>
      <c r="F12" s="138" t="str">
        <f t="shared" si="0"/>
        <v>1'h1</v>
      </c>
      <c r="G12" s="138" t="s">
        <v>20</v>
      </c>
      <c r="H12" s="138" t="s">
        <v>1372</v>
      </c>
      <c r="I12" s="138"/>
      <c r="J12" s="138">
        <v>1</v>
      </c>
      <c r="K12" s="138" t="str">
        <f t="shared" si="3"/>
        <v>1</v>
      </c>
      <c r="L12" s="138">
        <f t="shared" si="1"/>
        <v>4</v>
      </c>
    </row>
    <row r="13" ht="15" spans="1:12">
      <c r="A13" s="138"/>
      <c r="B13" s="138"/>
      <c r="C13" s="138">
        <v>1</v>
      </c>
      <c r="D13" s="138">
        <v>1</v>
      </c>
      <c r="E13" s="138">
        <f t="shared" si="2"/>
        <v>1</v>
      </c>
      <c r="F13" s="138" t="str">
        <f t="shared" si="0"/>
        <v>1'h1</v>
      </c>
      <c r="G13" s="138" t="s">
        <v>20</v>
      </c>
      <c r="H13" s="138" t="s">
        <v>1373</v>
      </c>
      <c r="I13" s="138"/>
      <c r="J13" s="138">
        <v>1</v>
      </c>
      <c r="K13" s="138" t="str">
        <f t="shared" si="3"/>
        <v>1</v>
      </c>
      <c r="L13" s="138">
        <f t="shared" si="1"/>
        <v>2</v>
      </c>
    </row>
    <row r="14" ht="15" spans="1:12">
      <c r="A14" s="154"/>
      <c r="B14" s="154"/>
      <c r="C14" s="154">
        <v>0</v>
      </c>
      <c r="D14" s="154">
        <v>0</v>
      </c>
      <c r="E14" s="154">
        <f t="shared" si="2"/>
        <v>1</v>
      </c>
      <c r="F14" s="154" t="str">
        <f t="shared" si="0"/>
        <v>1'h1</v>
      </c>
      <c r="G14" s="154" t="s">
        <v>20</v>
      </c>
      <c r="H14" s="154" t="s">
        <v>1374</v>
      </c>
      <c r="I14" s="154"/>
      <c r="J14" s="154">
        <v>1</v>
      </c>
      <c r="K14" s="154" t="str">
        <f t="shared" si="3"/>
        <v>1</v>
      </c>
      <c r="L14" s="154">
        <f t="shared" si="1"/>
        <v>1</v>
      </c>
    </row>
    <row r="15" ht="15" spans="1:12">
      <c r="A15" s="44" t="s">
        <v>1362</v>
      </c>
      <c r="B15" s="44" t="s">
        <v>27</v>
      </c>
      <c r="C15" s="143"/>
      <c r="D15" s="143"/>
      <c r="E15" s="143">
        <f>SUM(E16:E30)</f>
        <v>32</v>
      </c>
      <c r="F15" s="10" t="str">
        <f>CONCATENATE("32'h",K15)</f>
        <v>32'h00000000</v>
      </c>
      <c r="G15" s="10"/>
      <c r="H15" s="155" t="s">
        <v>1375</v>
      </c>
      <c r="I15" s="143"/>
      <c r="J15" s="143"/>
      <c r="K15" s="143" t="str">
        <f>LOWER(DEC2HEX(L15,8))</f>
        <v>00000000</v>
      </c>
      <c r="L15" s="143">
        <f>SUM(L16:L30)</f>
        <v>0</v>
      </c>
    </row>
    <row r="16" ht="15" spans="1:12">
      <c r="A16" s="138"/>
      <c r="B16" s="138"/>
      <c r="C16" s="138">
        <v>24</v>
      </c>
      <c r="D16" s="138">
        <v>31</v>
      </c>
      <c r="E16" s="138">
        <f t="shared" ref="E16:E30" si="4">D16+1-C16</f>
        <v>8</v>
      </c>
      <c r="F16" s="138" t="str">
        <f t="shared" ref="F16:F30" si="5">CONCATENATE(E16,"'h",K16)</f>
        <v>8'h0</v>
      </c>
      <c r="G16" s="138" t="s">
        <v>17</v>
      </c>
      <c r="H16" s="138" t="s">
        <v>18</v>
      </c>
      <c r="I16" s="138" t="s">
        <v>782</v>
      </c>
      <c r="J16" s="138">
        <v>0</v>
      </c>
      <c r="K16" s="138" t="str">
        <f t="shared" ref="K16:K30" si="6">LOWER(DEC2HEX((J16)))</f>
        <v>0</v>
      </c>
      <c r="L16" s="138">
        <f t="shared" ref="L16:L30" si="7">J16*(2^C16)</f>
        <v>0</v>
      </c>
    </row>
    <row r="17" ht="15" spans="1:12">
      <c r="A17" s="138"/>
      <c r="B17" s="138"/>
      <c r="C17" s="138">
        <v>23</v>
      </c>
      <c r="D17" s="138">
        <v>23</v>
      </c>
      <c r="E17" s="138">
        <f t="shared" si="4"/>
        <v>1</v>
      </c>
      <c r="F17" s="138" t="str">
        <f t="shared" si="5"/>
        <v>1'h0</v>
      </c>
      <c r="G17" s="138" t="s">
        <v>20</v>
      </c>
      <c r="H17" s="138" t="s">
        <v>1376</v>
      </c>
      <c r="I17" s="157" t="s">
        <v>1377</v>
      </c>
      <c r="J17" s="138">
        <v>0</v>
      </c>
      <c r="K17" s="138" t="str">
        <f t="shared" si="6"/>
        <v>0</v>
      </c>
      <c r="L17" s="138">
        <f t="shared" si="7"/>
        <v>0</v>
      </c>
    </row>
    <row r="18" ht="15" spans="1:12">
      <c r="A18" s="138"/>
      <c r="B18" s="138"/>
      <c r="C18" s="138">
        <v>20</v>
      </c>
      <c r="D18" s="138">
        <v>22</v>
      </c>
      <c r="E18" s="138">
        <f t="shared" si="4"/>
        <v>3</v>
      </c>
      <c r="F18" s="138" t="str">
        <f t="shared" si="5"/>
        <v>3'h0</v>
      </c>
      <c r="G18" s="138" t="s">
        <v>20</v>
      </c>
      <c r="H18" s="138" t="s">
        <v>18</v>
      </c>
      <c r="I18" s="138" t="s">
        <v>782</v>
      </c>
      <c r="J18" s="138">
        <v>0</v>
      </c>
      <c r="K18" s="138" t="str">
        <f t="shared" si="6"/>
        <v>0</v>
      </c>
      <c r="L18" s="138">
        <f t="shared" si="7"/>
        <v>0</v>
      </c>
    </row>
    <row r="19" ht="15" spans="1:12">
      <c r="A19" s="138"/>
      <c r="B19" s="138"/>
      <c r="C19" s="138">
        <v>19</v>
      </c>
      <c r="D19" s="138">
        <v>19</v>
      </c>
      <c r="E19" s="138">
        <f t="shared" si="4"/>
        <v>1</v>
      </c>
      <c r="F19" s="138" t="str">
        <f t="shared" si="5"/>
        <v>1'h0</v>
      </c>
      <c r="G19" s="138" t="s">
        <v>20</v>
      </c>
      <c r="H19" s="138" t="s">
        <v>1378</v>
      </c>
      <c r="I19" s="138" t="s">
        <v>1379</v>
      </c>
      <c r="J19" s="138">
        <v>0</v>
      </c>
      <c r="K19" s="138" t="str">
        <f t="shared" si="6"/>
        <v>0</v>
      </c>
      <c r="L19" s="138">
        <f t="shared" si="7"/>
        <v>0</v>
      </c>
    </row>
    <row r="20" ht="15" spans="1:12">
      <c r="A20" s="138"/>
      <c r="B20" s="138"/>
      <c r="C20" s="138">
        <v>18</v>
      </c>
      <c r="D20" s="138">
        <v>18</v>
      </c>
      <c r="E20" s="138">
        <f t="shared" si="4"/>
        <v>1</v>
      </c>
      <c r="F20" s="138" t="str">
        <f t="shared" si="5"/>
        <v>1'h0</v>
      </c>
      <c r="G20" s="138" t="s">
        <v>20</v>
      </c>
      <c r="H20" s="138" t="s">
        <v>1380</v>
      </c>
      <c r="I20" s="138" t="s">
        <v>1381</v>
      </c>
      <c r="J20" s="138">
        <v>0</v>
      </c>
      <c r="K20" s="138" t="str">
        <f t="shared" si="6"/>
        <v>0</v>
      </c>
      <c r="L20" s="138">
        <f t="shared" si="7"/>
        <v>0</v>
      </c>
    </row>
    <row r="21" ht="15" spans="1:12">
      <c r="A21" s="138"/>
      <c r="B21" s="138"/>
      <c r="C21" s="138">
        <v>17</v>
      </c>
      <c r="D21" s="138">
        <v>17</v>
      </c>
      <c r="E21" s="138">
        <f t="shared" si="4"/>
        <v>1</v>
      </c>
      <c r="F21" s="138" t="str">
        <f t="shared" si="5"/>
        <v>1'h0</v>
      </c>
      <c r="G21" s="138" t="s">
        <v>20</v>
      </c>
      <c r="H21" s="138" t="s">
        <v>18</v>
      </c>
      <c r="I21" s="138" t="s">
        <v>782</v>
      </c>
      <c r="J21" s="138">
        <v>0</v>
      </c>
      <c r="K21" s="138" t="str">
        <f t="shared" si="6"/>
        <v>0</v>
      </c>
      <c r="L21" s="138">
        <f t="shared" si="7"/>
        <v>0</v>
      </c>
    </row>
    <row r="22" ht="15" spans="1:12">
      <c r="A22" s="138"/>
      <c r="B22" s="138"/>
      <c r="C22" s="138">
        <v>16</v>
      </c>
      <c r="D22" s="138">
        <v>16</v>
      </c>
      <c r="E22" s="138">
        <f t="shared" si="4"/>
        <v>1</v>
      </c>
      <c r="F22" s="138" t="str">
        <f t="shared" si="5"/>
        <v>1'h0</v>
      </c>
      <c r="G22" s="138" t="s">
        <v>20</v>
      </c>
      <c r="H22" s="138" t="s">
        <v>1382</v>
      </c>
      <c r="I22" s="138" t="s">
        <v>1383</v>
      </c>
      <c r="J22" s="138">
        <v>0</v>
      </c>
      <c r="K22" s="138" t="str">
        <f t="shared" si="6"/>
        <v>0</v>
      </c>
      <c r="L22" s="138">
        <f t="shared" si="7"/>
        <v>0</v>
      </c>
    </row>
    <row r="23" ht="15" spans="1:12">
      <c r="A23" s="138"/>
      <c r="B23" s="138"/>
      <c r="C23" s="138">
        <v>15</v>
      </c>
      <c r="D23" s="138">
        <v>15</v>
      </c>
      <c r="E23" s="138">
        <f t="shared" si="4"/>
        <v>1</v>
      </c>
      <c r="F23" s="138" t="str">
        <f t="shared" si="5"/>
        <v>1'h0</v>
      </c>
      <c r="G23" s="138" t="s">
        <v>20</v>
      </c>
      <c r="H23" s="138" t="s">
        <v>1384</v>
      </c>
      <c r="I23" s="138"/>
      <c r="J23" s="138">
        <v>0</v>
      </c>
      <c r="K23" s="138" t="str">
        <f t="shared" si="6"/>
        <v>0</v>
      </c>
      <c r="L23" s="138">
        <f t="shared" si="7"/>
        <v>0</v>
      </c>
    </row>
    <row r="24" ht="15" spans="1:12">
      <c r="A24" s="138"/>
      <c r="B24" s="138"/>
      <c r="C24" s="138">
        <v>11</v>
      </c>
      <c r="D24" s="138">
        <v>14</v>
      </c>
      <c r="E24" s="138">
        <f t="shared" si="4"/>
        <v>4</v>
      </c>
      <c r="F24" s="138" t="str">
        <f t="shared" si="5"/>
        <v>4'h0</v>
      </c>
      <c r="G24" s="138" t="s">
        <v>20</v>
      </c>
      <c r="H24" s="138" t="s">
        <v>18</v>
      </c>
      <c r="I24" s="138" t="s">
        <v>782</v>
      </c>
      <c r="J24" s="138">
        <v>0</v>
      </c>
      <c r="K24" s="138" t="str">
        <f t="shared" si="6"/>
        <v>0</v>
      </c>
      <c r="L24" s="138">
        <f t="shared" si="7"/>
        <v>0</v>
      </c>
    </row>
    <row r="25" ht="15" spans="1:12">
      <c r="A25" s="138"/>
      <c r="B25" s="138"/>
      <c r="C25" s="138">
        <v>10</v>
      </c>
      <c r="D25" s="138">
        <v>10</v>
      </c>
      <c r="E25" s="138">
        <f t="shared" si="4"/>
        <v>1</v>
      </c>
      <c r="F25" s="138" t="str">
        <f t="shared" si="5"/>
        <v>1'h0</v>
      </c>
      <c r="G25" s="138" t="s">
        <v>20</v>
      </c>
      <c r="H25" s="138" t="s">
        <v>1385</v>
      </c>
      <c r="I25" s="138" t="s">
        <v>1386</v>
      </c>
      <c r="J25" s="138">
        <v>0</v>
      </c>
      <c r="K25" s="138" t="str">
        <f t="shared" si="6"/>
        <v>0</v>
      </c>
      <c r="L25" s="138">
        <f t="shared" si="7"/>
        <v>0</v>
      </c>
    </row>
    <row r="26" ht="15" spans="1:12">
      <c r="A26" s="138"/>
      <c r="B26" s="138"/>
      <c r="C26" s="138">
        <v>7</v>
      </c>
      <c r="D26" s="138">
        <v>9</v>
      </c>
      <c r="E26" s="138">
        <f t="shared" si="4"/>
        <v>3</v>
      </c>
      <c r="F26" s="138" t="str">
        <f t="shared" si="5"/>
        <v>3'h0</v>
      </c>
      <c r="G26" s="138" t="s">
        <v>20</v>
      </c>
      <c r="H26" s="138" t="s">
        <v>18</v>
      </c>
      <c r="I26" s="138" t="s">
        <v>782</v>
      </c>
      <c r="J26" s="138">
        <v>0</v>
      </c>
      <c r="K26" s="138" t="str">
        <f t="shared" si="6"/>
        <v>0</v>
      </c>
      <c r="L26" s="138">
        <f t="shared" si="7"/>
        <v>0</v>
      </c>
    </row>
    <row r="27" ht="15" spans="1:12">
      <c r="A27" s="138"/>
      <c r="B27" s="138"/>
      <c r="C27" s="138">
        <v>6</v>
      </c>
      <c r="D27" s="138">
        <v>6</v>
      </c>
      <c r="E27" s="138">
        <f t="shared" si="4"/>
        <v>1</v>
      </c>
      <c r="F27" s="138" t="str">
        <f t="shared" si="5"/>
        <v>1'h0</v>
      </c>
      <c r="G27" s="138" t="s">
        <v>20</v>
      </c>
      <c r="H27" s="138" t="s">
        <v>1387</v>
      </c>
      <c r="I27" s="138" t="s">
        <v>1388</v>
      </c>
      <c r="J27" s="138">
        <v>0</v>
      </c>
      <c r="K27" s="138" t="str">
        <f t="shared" si="6"/>
        <v>0</v>
      </c>
      <c r="L27" s="138">
        <f t="shared" si="7"/>
        <v>0</v>
      </c>
    </row>
    <row r="28" ht="150" spans="1:12">
      <c r="A28" s="138"/>
      <c r="B28" s="138"/>
      <c r="C28" s="138">
        <v>4</v>
      </c>
      <c r="D28" s="138">
        <v>5</v>
      </c>
      <c r="E28" s="138">
        <f t="shared" si="4"/>
        <v>2</v>
      </c>
      <c r="F28" s="138" t="str">
        <f t="shared" si="5"/>
        <v>2'h0</v>
      </c>
      <c r="G28" s="138" t="s">
        <v>20</v>
      </c>
      <c r="H28" s="138" t="s">
        <v>1389</v>
      </c>
      <c r="I28" s="158" t="s">
        <v>1390</v>
      </c>
      <c r="J28" s="138">
        <v>0</v>
      </c>
      <c r="K28" s="138" t="str">
        <f t="shared" si="6"/>
        <v>0</v>
      </c>
      <c r="L28" s="138">
        <f t="shared" si="7"/>
        <v>0</v>
      </c>
    </row>
    <row r="29" ht="150" spans="1:12">
      <c r="A29" s="138"/>
      <c r="B29" s="138"/>
      <c r="C29" s="138">
        <v>2</v>
      </c>
      <c r="D29" s="138">
        <v>3</v>
      </c>
      <c r="E29" s="138">
        <f t="shared" si="4"/>
        <v>2</v>
      </c>
      <c r="F29" s="138" t="str">
        <f t="shared" si="5"/>
        <v>2'h0</v>
      </c>
      <c r="G29" s="138" t="s">
        <v>20</v>
      </c>
      <c r="H29" s="138" t="s">
        <v>1391</v>
      </c>
      <c r="I29" s="158" t="s">
        <v>1392</v>
      </c>
      <c r="J29" s="138">
        <v>0</v>
      </c>
      <c r="K29" s="138" t="str">
        <f t="shared" si="6"/>
        <v>0</v>
      </c>
      <c r="L29" s="138">
        <f t="shared" si="7"/>
        <v>0</v>
      </c>
    </row>
    <row r="30" ht="165" spans="1:12">
      <c r="A30" s="138"/>
      <c r="B30" s="138"/>
      <c r="C30" s="138">
        <v>0</v>
      </c>
      <c r="D30" s="138">
        <v>1</v>
      </c>
      <c r="E30" s="138">
        <f t="shared" si="4"/>
        <v>2</v>
      </c>
      <c r="F30" s="138" t="str">
        <f t="shared" si="5"/>
        <v>2'h0</v>
      </c>
      <c r="G30" s="138" t="s">
        <v>20</v>
      </c>
      <c r="H30" s="138" t="s">
        <v>1393</v>
      </c>
      <c r="I30" s="158" t="s">
        <v>1394</v>
      </c>
      <c r="J30" s="138">
        <v>0</v>
      </c>
      <c r="K30" s="138" t="str">
        <f t="shared" si="6"/>
        <v>0</v>
      </c>
      <c r="L30" s="138">
        <f t="shared" si="7"/>
        <v>0</v>
      </c>
    </row>
    <row r="31" ht="15" spans="1:12">
      <c r="A31" s="44" t="s">
        <v>1362</v>
      </c>
      <c r="B31" s="44" t="s">
        <v>33</v>
      </c>
      <c r="C31" s="143"/>
      <c r="D31" s="143"/>
      <c r="E31" s="143">
        <f>SUM(E32:E44)</f>
        <v>32</v>
      </c>
      <c r="F31" s="10" t="str">
        <f>CONCATENATE("32'h",K31)</f>
        <v>32'h00000000</v>
      </c>
      <c r="G31" s="10"/>
      <c r="H31" s="153" t="s">
        <v>1395</v>
      </c>
      <c r="I31" s="143"/>
      <c r="J31" s="143"/>
      <c r="K31" s="143" t="str">
        <f>LOWER(DEC2HEX(L31,8))</f>
        <v>00000000</v>
      </c>
      <c r="L31" s="143">
        <f>SUM(L32:L44)</f>
        <v>0</v>
      </c>
    </row>
    <row r="32" ht="15" spans="1:12">
      <c r="A32" s="138"/>
      <c r="B32" s="138"/>
      <c r="C32" s="138">
        <v>26</v>
      </c>
      <c r="D32" s="138">
        <v>31</v>
      </c>
      <c r="E32" s="138">
        <f t="shared" ref="E32:E44" si="8">D32+1-C32</f>
        <v>6</v>
      </c>
      <c r="F32" s="138" t="str">
        <f t="shared" ref="F32:F44" si="9">CONCATENATE(E32,"'h",K32)</f>
        <v>6'h0</v>
      </c>
      <c r="G32" s="138" t="s">
        <v>20</v>
      </c>
      <c r="H32" s="138" t="s">
        <v>1396</v>
      </c>
      <c r="I32" s="138" t="s">
        <v>1397</v>
      </c>
      <c r="J32" s="138">
        <v>0</v>
      </c>
      <c r="K32" s="138" t="str">
        <f t="shared" ref="K32:K44" si="10">LOWER(DEC2HEX((J32)))</f>
        <v>0</v>
      </c>
      <c r="L32" s="138">
        <f t="shared" ref="L32:L44" si="11">J32*(2^C32)</f>
        <v>0</v>
      </c>
    </row>
    <row r="33" ht="15" spans="1:12">
      <c r="A33" s="138"/>
      <c r="B33" s="138"/>
      <c r="C33" s="138">
        <v>18</v>
      </c>
      <c r="D33" s="138">
        <v>25</v>
      </c>
      <c r="E33" s="138">
        <f t="shared" si="8"/>
        <v>8</v>
      </c>
      <c r="F33" s="138" t="str">
        <f t="shared" si="9"/>
        <v>8'h0</v>
      </c>
      <c r="G33" s="138" t="s">
        <v>20</v>
      </c>
      <c r="H33" s="138" t="s">
        <v>18</v>
      </c>
      <c r="I33" s="138" t="s">
        <v>782</v>
      </c>
      <c r="J33" s="138">
        <v>0</v>
      </c>
      <c r="K33" s="138" t="str">
        <f t="shared" si="10"/>
        <v>0</v>
      </c>
      <c r="L33" s="138">
        <f t="shared" si="11"/>
        <v>0</v>
      </c>
    </row>
    <row r="34" ht="75" spans="1:12">
      <c r="A34" s="138"/>
      <c r="B34" s="138"/>
      <c r="C34" s="138">
        <v>17</v>
      </c>
      <c r="D34" s="138">
        <v>17</v>
      </c>
      <c r="E34" s="138">
        <f t="shared" si="8"/>
        <v>1</v>
      </c>
      <c r="F34" s="138" t="str">
        <f t="shared" si="9"/>
        <v>1'h0</v>
      </c>
      <c r="G34" s="138" t="s">
        <v>20</v>
      </c>
      <c r="H34" s="138" t="s">
        <v>1398</v>
      </c>
      <c r="I34" s="158" t="s">
        <v>1399</v>
      </c>
      <c r="J34" s="138">
        <v>0</v>
      </c>
      <c r="K34" s="138" t="str">
        <f t="shared" si="10"/>
        <v>0</v>
      </c>
      <c r="L34" s="138">
        <f t="shared" si="11"/>
        <v>0</v>
      </c>
    </row>
    <row r="35" ht="15" spans="1:12">
      <c r="A35" s="138"/>
      <c r="B35" s="138"/>
      <c r="C35" s="138">
        <v>16</v>
      </c>
      <c r="D35" s="138">
        <v>16</v>
      </c>
      <c r="E35" s="138">
        <f t="shared" si="8"/>
        <v>1</v>
      </c>
      <c r="F35" s="138" t="str">
        <f t="shared" si="9"/>
        <v>1'h0</v>
      </c>
      <c r="G35" s="138" t="s">
        <v>20</v>
      </c>
      <c r="H35" s="138" t="s">
        <v>18</v>
      </c>
      <c r="I35" s="138" t="s">
        <v>782</v>
      </c>
      <c r="J35" s="138">
        <v>0</v>
      </c>
      <c r="K35" s="138" t="str">
        <f t="shared" si="10"/>
        <v>0</v>
      </c>
      <c r="L35" s="138">
        <f t="shared" si="11"/>
        <v>0</v>
      </c>
    </row>
    <row r="36" ht="15" spans="1:12">
      <c r="A36" s="138"/>
      <c r="B36" s="138"/>
      <c r="C36" s="138">
        <v>15</v>
      </c>
      <c r="D36" s="138">
        <v>15</v>
      </c>
      <c r="E36" s="138">
        <f t="shared" si="8"/>
        <v>1</v>
      </c>
      <c r="F36" s="138" t="str">
        <f t="shared" si="9"/>
        <v>1'h0</v>
      </c>
      <c r="G36" s="138" t="s">
        <v>20</v>
      </c>
      <c r="H36" s="138" t="s">
        <v>1400</v>
      </c>
      <c r="I36" s="138" t="s">
        <v>1383</v>
      </c>
      <c r="J36" s="138">
        <v>0</v>
      </c>
      <c r="K36" s="138" t="str">
        <f t="shared" si="10"/>
        <v>0</v>
      </c>
      <c r="L36" s="138">
        <f t="shared" si="11"/>
        <v>0</v>
      </c>
    </row>
    <row r="37" ht="15" spans="1:12">
      <c r="A37" s="138"/>
      <c r="B37" s="138"/>
      <c r="C37" s="138">
        <v>13</v>
      </c>
      <c r="D37" s="138">
        <v>14</v>
      </c>
      <c r="E37" s="138">
        <f t="shared" si="8"/>
        <v>2</v>
      </c>
      <c r="F37" s="138" t="str">
        <f t="shared" si="9"/>
        <v>2'h0</v>
      </c>
      <c r="G37" s="138" t="s">
        <v>20</v>
      </c>
      <c r="H37" s="138" t="s">
        <v>18</v>
      </c>
      <c r="I37" s="154" t="s">
        <v>782</v>
      </c>
      <c r="J37" s="138">
        <v>0</v>
      </c>
      <c r="K37" s="138" t="str">
        <f t="shared" si="10"/>
        <v>0</v>
      </c>
      <c r="L37" s="138">
        <f t="shared" si="11"/>
        <v>0</v>
      </c>
    </row>
    <row r="38" ht="15" spans="1:12">
      <c r="A38" s="138"/>
      <c r="B38" s="138"/>
      <c r="C38" s="138">
        <v>12</v>
      </c>
      <c r="D38" s="138">
        <v>12</v>
      </c>
      <c r="E38" s="138">
        <f t="shared" si="8"/>
        <v>1</v>
      </c>
      <c r="F38" s="138" t="str">
        <f t="shared" si="9"/>
        <v>1'h0</v>
      </c>
      <c r="G38" s="138" t="s">
        <v>20</v>
      </c>
      <c r="H38" s="138" t="s">
        <v>1401</v>
      </c>
      <c r="I38" s="138" t="s">
        <v>1402</v>
      </c>
      <c r="J38" s="138">
        <v>0</v>
      </c>
      <c r="K38" s="138" t="str">
        <f t="shared" si="10"/>
        <v>0</v>
      </c>
      <c r="L38" s="138">
        <f t="shared" si="11"/>
        <v>0</v>
      </c>
    </row>
    <row r="39" ht="15" spans="1:12">
      <c r="A39" s="138"/>
      <c r="B39" s="138"/>
      <c r="C39" s="138">
        <v>11</v>
      </c>
      <c r="D39" s="138">
        <v>11</v>
      </c>
      <c r="E39" s="138">
        <f t="shared" si="8"/>
        <v>1</v>
      </c>
      <c r="F39" s="138" t="str">
        <f t="shared" si="9"/>
        <v>1'h0</v>
      </c>
      <c r="G39" s="138" t="s">
        <v>20</v>
      </c>
      <c r="H39" s="138" t="s">
        <v>1403</v>
      </c>
      <c r="I39" s="138" t="s">
        <v>1404</v>
      </c>
      <c r="J39" s="138">
        <v>0</v>
      </c>
      <c r="K39" s="138" t="str">
        <f t="shared" si="10"/>
        <v>0</v>
      </c>
      <c r="L39" s="138">
        <f t="shared" si="11"/>
        <v>0</v>
      </c>
    </row>
    <row r="40" ht="15" spans="1:12">
      <c r="A40" s="138"/>
      <c r="B40" s="138"/>
      <c r="C40" s="138">
        <v>9</v>
      </c>
      <c r="D40" s="138">
        <v>10</v>
      </c>
      <c r="E40" s="138">
        <f t="shared" si="8"/>
        <v>2</v>
      </c>
      <c r="F40" s="138" t="str">
        <f t="shared" si="9"/>
        <v>2'h0</v>
      </c>
      <c r="G40" s="138" t="s">
        <v>20</v>
      </c>
      <c r="H40" s="138" t="s">
        <v>1405</v>
      </c>
      <c r="I40" s="138"/>
      <c r="J40" s="138">
        <v>0</v>
      </c>
      <c r="K40" s="138" t="str">
        <f t="shared" si="10"/>
        <v>0</v>
      </c>
      <c r="L40" s="138">
        <f t="shared" si="11"/>
        <v>0</v>
      </c>
    </row>
    <row r="41" ht="15" spans="1:12">
      <c r="A41" s="138"/>
      <c r="B41" s="138"/>
      <c r="C41" s="138">
        <v>8</v>
      </c>
      <c r="D41" s="138">
        <v>8</v>
      </c>
      <c r="E41" s="138">
        <f t="shared" si="8"/>
        <v>1</v>
      </c>
      <c r="F41" s="138" t="str">
        <f t="shared" si="9"/>
        <v>1'h0</v>
      </c>
      <c r="G41" s="138" t="s">
        <v>20</v>
      </c>
      <c r="H41" s="138" t="s">
        <v>1406</v>
      </c>
      <c r="I41" s="138" t="s">
        <v>1407</v>
      </c>
      <c r="J41" s="138">
        <v>0</v>
      </c>
      <c r="K41" s="138" t="str">
        <f t="shared" si="10"/>
        <v>0</v>
      </c>
      <c r="L41" s="138">
        <f t="shared" si="11"/>
        <v>0</v>
      </c>
    </row>
    <row r="42" ht="15" spans="1:12">
      <c r="A42" s="138"/>
      <c r="B42" s="138"/>
      <c r="C42" s="138">
        <v>6</v>
      </c>
      <c r="D42" s="138">
        <v>7</v>
      </c>
      <c r="E42" s="138">
        <f t="shared" si="8"/>
        <v>2</v>
      </c>
      <c r="F42" s="138" t="str">
        <f t="shared" si="9"/>
        <v>2'h0</v>
      </c>
      <c r="G42" s="138" t="s">
        <v>20</v>
      </c>
      <c r="H42" s="138" t="s">
        <v>18</v>
      </c>
      <c r="I42" s="158"/>
      <c r="J42" s="138">
        <v>0</v>
      </c>
      <c r="K42" s="138" t="str">
        <f t="shared" si="10"/>
        <v>0</v>
      </c>
      <c r="L42" s="138">
        <f t="shared" si="11"/>
        <v>0</v>
      </c>
    </row>
    <row r="43" ht="60" spans="1:12">
      <c r="A43" s="138"/>
      <c r="B43" s="138"/>
      <c r="C43" s="138">
        <v>3</v>
      </c>
      <c r="D43" s="138">
        <v>5</v>
      </c>
      <c r="E43" s="138">
        <f t="shared" si="8"/>
        <v>3</v>
      </c>
      <c r="F43" s="138" t="str">
        <f t="shared" si="9"/>
        <v>3'h0</v>
      </c>
      <c r="G43" s="138" t="s">
        <v>20</v>
      </c>
      <c r="H43" s="138" t="s">
        <v>1408</v>
      </c>
      <c r="I43" s="156" t="s">
        <v>1409</v>
      </c>
      <c r="J43" s="138">
        <v>0</v>
      </c>
      <c r="K43" s="138" t="str">
        <f t="shared" si="10"/>
        <v>0</v>
      </c>
      <c r="L43" s="138">
        <f t="shared" si="11"/>
        <v>0</v>
      </c>
    </row>
    <row r="44" ht="15" spans="1:12">
      <c r="A44" s="138"/>
      <c r="B44" s="138"/>
      <c r="C44" s="138">
        <v>0</v>
      </c>
      <c r="D44" s="138">
        <v>2</v>
      </c>
      <c r="E44" s="138">
        <f t="shared" si="8"/>
        <v>3</v>
      </c>
      <c r="F44" s="138" t="str">
        <f t="shared" si="9"/>
        <v>3'h0</v>
      </c>
      <c r="G44" s="138" t="s">
        <v>20</v>
      </c>
      <c r="H44" s="138" t="s">
        <v>18</v>
      </c>
      <c r="I44" s="138" t="s">
        <v>782</v>
      </c>
      <c r="J44" s="138">
        <v>0</v>
      </c>
      <c r="K44" s="138" t="str">
        <f t="shared" si="10"/>
        <v>0</v>
      </c>
      <c r="L44" s="138">
        <f t="shared" si="11"/>
        <v>0</v>
      </c>
    </row>
    <row r="45" ht="15" spans="1:12">
      <c r="A45" s="44" t="s">
        <v>1362</v>
      </c>
      <c r="B45" s="44" t="s">
        <v>50</v>
      </c>
      <c r="C45" s="143"/>
      <c r="D45" s="143"/>
      <c r="E45" s="143">
        <f>SUM(E46:E47)</f>
        <v>31</v>
      </c>
      <c r="F45" s="10" t="str">
        <f>CONCATENATE("32'h",K45)</f>
        <v>32'h00000000</v>
      </c>
      <c r="G45" s="10"/>
      <c r="H45" s="153" t="s">
        <v>1410</v>
      </c>
      <c r="I45" s="143" t="s">
        <v>1411</v>
      </c>
      <c r="J45" s="143"/>
      <c r="K45" s="143" t="str">
        <f>LOWER(DEC2HEX(L45,8))</f>
        <v>00000000</v>
      </c>
      <c r="L45" s="143">
        <f>SUM(L46:L47)</f>
        <v>0</v>
      </c>
    </row>
    <row r="46" ht="15" spans="1:12">
      <c r="A46" s="138"/>
      <c r="B46" s="138"/>
      <c r="C46" s="138">
        <v>13</v>
      </c>
      <c r="D46" s="138">
        <v>31</v>
      </c>
      <c r="E46" s="138">
        <f>D46+1-C46</f>
        <v>19</v>
      </c>
      <c r="F46" s="138" t="str">
        <f>CONCATENATE(E46,"'h",K46)</f>
        <v>19'h0</v>
      </c>
      <c r="G46" s="138" t="s">
        <v>17</v>
      </c>
      <c r="H46" s="138" t="s">
        <v>18</v>
      </c>
      <c r="I46" s="138" t="s">
        <v>782</v>
      </c>
      <c r="J46" s="138">
        <v>0</v>
      </c>
      <c r="K46" s="138" t="str">
        <f>LOWER(DEC2HEX((J46)))</f>
        <v>0</v>
      </c>
      <c r="L46" s="138">
        <f>J46*(2^C46)</f>
        <v>0</v>
      </c>
    </row>
    <row r="47" ht="45" spans="1:12">
      <c r="A47" s="138"/>
      <c r="B47" s="138"/>
      <c r="C47" s="138">
        <v>0</v>
      </c>
      <c r="D47" s="138">
        <v>11</v>
      </c>
      <c r="E47" s="138">
        <f>D47+1-C47</f>
        <v>12</v>
      </c>
      <c r="F47" s="138" t="str">
        <f>CONCATENATE(E47,"'h",K47)</f>
        <v>12'h0</v>
      </c>
      <c r="G47" s="138" t="s">
        <v>20</v>
      </c>
      <c r="H47" s="138" t="s">
        <v>1412</v>
      </c>
      <c r="I47" s="156" t="s">
        <v>1413</v>
      </c>
      <c r="J47" s="138">
        <v>0</v>
      </c>
      <c r="K47" s="138" t="str">
        <f>LOWER(DEC2HEX((J47)))</f>
        <v>0</v>
      </c>
      <c r="L47" s="138">
        <f>J47*(2^C47)</f>
        <v>0</v>
      </c>
    </row>
    <row r="48" ht="15" spans="1:12">
      <c r="A48" s="44" t="s">
        <v>1362</v>
      </c>
      <c r="B48" s="44" t="s">
        <v>56</v>
      </c>
      <c r="C48" s="143"/>
      <c r="D48" s="143"/>
      <c r="E48" s="143">
        <f>SUM(E49:E53)</f>
        <v>32</v>
      </c>
      <c r="F48" s="10" t="str">
        <f>CONCATENATE("32'h",K48)</f>
        <v>32'h00000000</v>
      </c>
      <c r="G48" s="10"/>
      <c r="H48" s="153" t="s">
        <v>1414</v>
      </c>
      <c r="I48" s="143" t="s">
        <v>1415</v>
      </c>
      <c r="J48" s="143"/>
      <c r="K48" s="143" t="str">
        <f>LOWER(DEC2HEX(L48,8))</f>
        <v>00000000</v>
      </c>
      <c r="L48" s="143">
        <f>SUM(L49:L53)</f>
        <v>0</v>
      </c>
    </row>
    <row r="49" ht="15" spans="1:12">
      <c r="A49" s="138"/>
      <c r="B49" s="138"/>
      <c r="C49" s="138">
        <v>20</v>
      </c>
      <c r="D49" s="138">
        <v>31</v>
      </c>
      <c r="E49" s="138">
        <f>D49+1-C49</f>
        <v>12</v>
      </c>
      <c r="F49" s="138" t="str">
        <f>CONCATENATE(E49,"'h",K49)</f>
        <v>12'h0</v>
      </c>
      <c r="G49" s="138" t="s">
        <v>17</v>
      </c>
      <c r="H49" s="138" t="s">
        <v>18</v>
      </c>
      <c r="I49" s="138" t="s">
        <v>782</v>
      </c>
      <c r="J49" s="138">
        <v>0</v>
      </c>
      <c r="K49" s="138" t="str">
        <f>LOWER(DEC2HEX((J49)))</f>
        <v>0</v>
      </c>
      <c r="L49" s="138">
        <f>J49*(2^C49)</f>
        <v>0</v>
      </c>
    </row>
    <row r="50" ht="15" spans="1:12">
      <c r="A50" s="138"/>
      <c r="B50" s="138"/>
      <c r="C50" s="138">
        <v>16</v>
      </c>
      <c r="D50" s="138">
        <v>19</v>
      </c>
      <c r="E50" s="138">
        <f>D50+1-C50</f>
        <v>4</v>
      </c>
      <c r="F50" s="138" t="str">
        <f>CONCATENATE(E50,"'h",K50)</f>
        <v>4'h0</v>
      </c>
      <c r="G50" s="138" t="s">
        <v>20</v>
      </c>
      <c r="H50" s="138" t="s">
        <v>1416</v>
      </c>
      <c r="I50" s="138" t="s">
        <v>1417</v>
      </c>
      <c r="J50" s="138">
        <v>0</v>
      </c>
      <c r="K50" s="138" t="str">
        <f>LOWER(DEC2HEX((J50)))</f>
        <v>0</v>
      </c>
      <c r="L50" s="138">
        <f>J50*(2^C50)</f>
        <v>0</v>
      </c>
    </row>
    <row r="51" ht="15" spans="1:12">
      <c r="A51" s="138"/>
      <c r="B51" s="138"/>
      <c r="C51" s="138">
        <v>10</v>
      </c>
      <c r="D51" s="138">
        <v>15</v>
      </c>
      <c r="E51" s="138">
        <f>D51+1-C51</f>
        <v>6</v>
      </c>
      <c r="F51" s="138" t="str">
        <f>CONCATENATE(E51,"'h",K51)</f>
        <v>6'h0</v>
      </c>
      <c r="G51" s="138" t="s">
        <v>20</v>
      </c>
      <c r="H51" s="138" t="s">
        <v>18</v>
      </c>
      <c r="I51" s="138" t="s">
        <v>782</v>
      </c>
      <c r="J51" s="138">
        <v>0</v>
      </c>
      <c r="K51" s="138" t="str">
        <f>LOWER(DEC2HEX((J51)))</f>
        <v>0</v>
      </c>
      <c r="L51" s="138">
        <f>J51*(2^C51)</f>
        <v>0</v>
      </c>
    </row>
    <row r="52" ht="60" spans="1:12">
      <c r="A52" s="138"/>
      <c r="B52" s="138"/>
      <c r="C52" s="138">
        <v>8</v>
      </c>
      <c r="D52" s="138">
        <v>9</v>
      </c>
      <c r="E52" s="138">
        <f>D52+1-C52</f>
        <v>2</v>
      </c>
      <c r="F52" s="138" t="str">
        <f>CONCATENATE(E52,"'h",K52)</f>
        <v>2'h0</v>
      </c>
      <c r="G52" s="138" t="s">
        <v>20</v>
      </c>
      <c r="H52" s="138" t="s">
        <v>1418</v>
      </c>
      <c r="I52" s="156" t="s">
        <v>1409</v>
      </c>
      <c r="J52" s="138">
        <v>0</v>
      </c>
      <c r="K52" s="138" t="str">
        <f>LOWER(DEC2HEX((J52)))</f>
        <v>0</v>
      </c>
      <c r="L52" s="138">
        <f>J52*(2^C52)</f>
        <v>0</v>
      </c>
    </row>
    <row r="53" ht="60" spans="1:12">
      <c r="A53" s="138"/>
      <c r="B53" s="138"/>
      <c r="C53" s="138">
        <v>0</v>
      </c>
      <c r="D53" s="138">
        <v>7</v>
      </c>
      <c r="E53" s="138">
        <f>D53+1-C53</f>
        <v>8</v>
      </c>
      <c r="F53" s="138" t="str">
        <f>CONCATENATE(E53,"'h",K53)</f>
        <v>8'h0</v>
      </c>
      <c r="G53" s="138" t="s">
        <v>20</v>
      </c>
      <c r="H53" s="138" t="s">
        <v>1419</v>
      </c>
      <c r="I53" s="156" t="s">
        <v>1420</v>
      </c>
      <c r="J53" s="138">
        <v>0</v>
      </c>
      <c r="K53" s="138" t="str">
        <f>LOWER(DEC2HEX((J53)))</f>
        <v>0</v>
      </c>
      <c r="L53" s="138">
        <f>J53*(2^C53)</f>
        <v>0</v>
      </c>
    </row>
    <row r="54" ht="15" spans="1:12">
      <c r="A54" s="44" t="s">
        <v>1362</v>
      </c>
      <c r="B54" s="44" t="s">
        <v>62</v>
      </c>
      <c r="C54" s="143"/>
      <c r="D54" s="143"/>
      <c r="E54" s="143">
        <f>SUM(E55:E56)</f>
        <v>32</v>
      </c>
      <c r="F54" s="10" t="str">
        <f>CONCATENATE("32'h",K54)</f>
        <v>32'h00000000</v>
      </c>
      <c r="G54" s="10"/>
      <c r="H54" s="155" t="s">
        <v>1421</v>
      </c>
      <c r="I54" s="159" t="s">
        <v>1422</v>
      </c>
      <c r="J54" s="143"/>
      <c r="K54" s="143" t="str">
        <f>LOWER(DEC2HEX(L54,8))</f>
        <v>00000000</v>
      </c>
      <c r="L54" s="143">
        <f>SUM(L56:L56)</f>
        <v>0</v>
      </c>
    </row>
    <row r="55" ht="15" spans="1:12">
      <c r="A55" s="138"/>
      <c r="B55" s="138"/>
      <c r="C55" s="138">
        <v>8</v>
      </c>
      <c r="D55" s="138">
        <v>31</v>
      </c>
      <c r="E55" s="138">
        <f>D55+1-C55</f>
        <v>24</v>
      </c>
      <c r="F55" s="138" t="str">
        <f>CONCATENATE(E55,"'h",K55)</f>
        <v>24'h0</v>
      </c>
      <c r="G55" s="138" t="s">
        <v>17</v>
      </c>
      <c r="H55" s="138" t="s">
        <v>18</v>
      </c>
      <c r="I55" s="138" t="s">
        <v>782</v>
      </c>
      <c r="J55" s="138">
        <v>0</v>
      </c>
      <c r="K55" s="138" t="str">
        <f>LOWER(DEC2HEX((J55)))</f>
        <v>0</v>
      </c>
      <c r="L55" s="138">
        <f>J55*(2^C55)</f>
        <v>0</v>
      </c>
    </row>
    <row r="56" ht="15" spans="1:12">
      <c r="A56" s="154"/>
      <c r="B56" s="154"/>
      <c r="C56" s="154">
        <v>0</v>
      </c>
      <c r="D56" s="154">
        <v>7</v>
      </c>
      <c r="E56" s="154">
        <f>D56+1-C56</f>
        <v>8</v>
      </c>
      <c r="F56" s="154" t="str">
        <f>CONCATENATE(E56,"'h",K56)</f>
        <v>8'h0</v>
      </c>
      <c r="G56" s="138" t="s">
        <v>20</v>
      </c>
      <c r="H56" s="156" t="s">
        <v>1421</v>
      </c>
      <c r="I56" s="156" t="s">
        <v>1422</v>
      </c>
      <c r="J56" s="154">
        <v>0</v>
      </c>
      <c r="K56" s="154" t="str">
        <f>LOWER(DEC2HEX((J56)))</f>
        <v>0</v>
      </c>
      <c r="L56" s="154">
        <f>J56*(2^C56)</f>
        <v>0</v>
      </c>
    </row>
  </sheetData>
  <pageMargins left="0.7" right="0.7" top="0.75" bottom="0.75" header="0.511811023622047" footer="0.511811023622047"/>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2"/>
  <sheetViews>
    <sheetView zoomScale="145" zoomScaleNormal="145" topLeftCell="A171" workbookViewId="0">
      <selection activeCell="A184" sqref="A184"/>
    </sheetView>
  </sheetViews>
  <sheetFormatPr defaultColWidth="9" defaultRowHeight="13.5"/>
  <cols>
    <col min="6" max="6" width="17.1333333333333" customWidth="1"/>
    <col min="8" max="8" width="21.6333333333333" customWidth="1"/>
    <col min="9" max="9" width="46.3833333333333" customWidth="1"/>
    <col min="10" max="10" width="10.5" customWidth="1"/>
    <col min="11" max="11" width="12.7666666666667" customWidth="1"/>
    <col min="12" max="12" width="14.8833333333333" customWidth="1"/>
  </cols>
  <sheetData>
    <row r="1" ht="30" spans="1:14">
      <c r="A1" s="6" t="s">
        <v>0</v>
      </c>
      <c r="B1" s="7" t="s">
        <v>1</v>
      </c>
      <c r="C1" s="6" t="s">
        <v>2</v>
      </c>
      <c r="D1" s="6" t="s">
        <v>3</v>
      </c>
      <c r="E1" s="6" t="s">
        <v>4</v>
      </c>
      <c r="F1" s="6" t="s">
        <v>5</v>
      </c>
      <c r="G1" s="6" t="s">
        <v>6</v>
      </c>
      <c r="H1" s="6" t="s">
        <v>7</v>
      </c>
      <c r="I1" s="6" t="s">
        <v>8</v>
      </c>
      <c r="J1" s="6" t="s">
        <v>9</v>
      </c>
      <c r="K1" s="6" t="s">
        <v>10</v>
      </c>
      <c r="L1" s="6" t="s">
        <v>11</v>
      </c>
      <c r="M1" s="6" t="s">
        <v>12</v>
      </c>
      <c r="N1" s="139"/>
    </row>
    <row r="2" ht="15" spans="1:14">
      <c r="A2" s="8" t="s">
        <v>1423</v>
      </c>
      <c r="B2" s="44" t="s">
        <v>14</v>
      </c>
      <c r="C2" s="9"/>
      <c r="D2" s="9"/>
      <c r="E2" s="9">
        <f>SUM(E3:E6)</f>
        <v>32</v>
      </c>
      <c r="F2" s="10" t="str">
        <f>CONCATENATE("32'h",K2)</f>
        <v>32'h53801820</v>
      </c>
      <c r="G2" s="10"/>
      <c r="H2" s="137" t="s">
        <v>1424</v>
      </c>
      <c r="I2" s="48"/>
      <c r="J2" s="9"/>
      <c r="K2" s="9" t="str">
        <f>UPPER(DEC2HEX(L2,8))</f>
        <v>53801820</v>
      </c>
      <c r="L2" s="9">
        <f>SUM(L3:L6)</f>
        <v>1400903712</v>
      </c>
      <c r="M2" s="122" t="s">
        <v>1425</v>
      </c>
      <c r="N2" s="105"/>
    </row>
    <row r="3" ht="15" spans="1:14">
      <c r="A3" s="16"/>
      <c r="B3" s="16"/>
      <c r="C3" s="14">
        <f>D3-E3+1</f>
        <v>23</v>
      </c>
      <c r="D3" s="14">
        <f>E2-1</f>
        <v>31</v>
      </c>
      <c r="E3" s="16">
        <v>9</v>
      </c>
      <c r="F3" s="14" t="str">
        <f>CONCATENATE(E3,"'h",K3)</f>
        <v>9'hA7</v>
      </c>
      <c r="G3" s="16" t="s">
        <v>20</v>
      </c>
      <c r="H3" s="16" t="s">
        <v>1426</v>
      </c>
      <c r="I3" s="16" t="s">
        <v>1427</v>
      </c>
      <c r="J3" s="16">
        <v>167</v>
      </c>
      <c r="K3" s="14" t="str">
        <f>UPPER(DEC2HEX((J3)))</f>
        <v>A7</v>
      </c>
      <c r="L3" s="14">
        <f>J3*(2^C3)</f>
        <v>1400897536</v>
      </c>
      <c r="M3" s="122"/>
      <c r="N3" s="38" t="s">
        <v>23</v>
      </c>
    </row>
    <row r="4" s="1" customFormat="1" ht="15" spans="1:14">
      <c r="A4" s="16"/>
      <c r="B4" s="16"/>
      <c r="C4" s="14">
        <f>D4-E4+1</f>
        <v>16</v>
      </c>
      <c r="D4" s="14">
        <f>C3-1</f>
        <v>22</v>
      </c>
      <c r="E4" s="16">
        <v>7</v>
      </c>
      <c r="F4" s="14" t="str">
        <f>CONCATENATE(E4,"'h",K4)</f>
        <v>7'h0</v>
      </c>
      <c r="G4" s="16" t="s">
        <v>20</v>
      </c>
      <c r="H4" s="15" t="s">
        <v>1428</v>
      </c>
      <c r="I4" s="16" t="s">
        <v>1429</v>
      </c>
      <c r="J4" s="16">
        <v>0</v>
      </c>
      <c r="K4" s="14" t="str">
        <f>UPPER(DEC2HEX((J4)))</f>
        <v>0</v>
      </c>
      <c r="L4" s="14">
        <f>J4*(2^C4)</f>
        <v>0</v>
      </c>
      <c r="M4" s="122"/>
      <c r="N4" s="38"/>
    </row>
    <row r="5" ht="15" spans="1:14">
      <c r="A5" s="16"/>
      <c r="B5" s="16"/>
      <c r="C5" s="14">
        <f>D5-E5+1</f>
        <v>8</v>
      </c>
      <c r="D5" s="14">
        <v>15</v>
      </c>
      <c r="E5" s="16">
        <v>8</v>
      </c>
      <c r="F5" s="14" t="str">
        <f>CONCATENATE(E5,"'h",K5)</f>
        <v>8'h18</v>
      </c>
      <c r="G5" s="16" t="s">
        <v>20</v>
      </c>
      <c r="H5" s="16" t="s">
        <v>1430</v>
      </c>
      <c r="I5" s="16" t="s">
        <v>1431</v>
      </c>
      <c r="J5" s="16">
        <v>24</v>
      </c>
      <c r="K5" s="14" t="str">
        <f>UPPER(DEC2HEX((J5)))</f>
        <v>18</v>
      </c>
      <c r="L5" s="14">
        <f>J5*(2^C5)</f>
        <v>6144</v>
      </c>
      <c r="M5" s="122"/>
      <c r="N5" s="38"/>
    </row>
    <row r="6" ht="15" spans="1:14">
      <c r="A6" s="16"/>
      <c r="B6" s="16"/>
      <c r="C6" s="14">
        <v>0</v>
      </c>
      <c r="D6" s="14">
        <v>7</v>
      </c>
      <c r="E6" s="16">
        <v>8</v>
      </c>
      <c r="F6" s="14" t="str">
        <f>CONCATENATE(E6,"'h",K6)</f>
        <v>8'h20</v>
      </c>
      <c r="G6" s="16" t="s">
        <v>20</v>
      </c>
      <c r="H6" s="15" t="s">
        <v>1432</v>
      </c>
      <c r="I6" s="16" t="s">
        <v>1433</v>
      </c>
      <c r="J6" s="16">
        <v>32</v>
      </c>
      <c r="K6" s="14" t="str">
        <f>UPPER(DEC2HEX((J6)))</f>
        <v>20</v>
      </c>
      <c r="L6" s="14">
        <f>J6*(2^C6)</f>
        <v>32</v>
      </c>
      <c r="M6" s="122"/>
      <c r="N6" s="38"/>
    </row>
    <row r="7" ht="15" spans="1:14">
      <c r="A7" s="8" t="s">
        <v>1423</v>
      </c>
      <c r="B7" s="44" t="s">
        <v>27</v>
      </c>
      <c r="C7" s="9"/>
      <c r="D7" s="9"/>
      <c r="E7" s="9">
        <f>SUM(E8:E9)</f>
        <v>32</v>
      </c>
      <c r="F7" s="10" t="str">
        <f>CONCATENATE("32'h",K7)</f>
        <v>32'h33333333</v>
      </c>
      <c r="G7" s="10"/>
      <c r="H7" s="137" t="s">
        <v>1434</v>
      </c>
      <c r="I7" s="48"/>
      <c r="J7" s="9"/>
      <c r="K7" s="9" t="str">
        <f>UPPER(DEC2HEX(L7,8))</f>
        <v>33333333</v>
      </c>
      <c r="L7" s="9">
        <f>SUM(L8:L9)</f>
        <v>858993459</v>
      </c>
      <c r="M7" s="123" t="s">
        <v>1425</v>
      </c>
      <c r="N7" s="105"/>
    </row>
    <row r="8" s="1" customFormat="1" ht="15" spans="1:14">
      <c r="A8" s="16"/>
      <c r="B8" s="16"/>
      <c r="C8" s="14">
        <v>16</v>
      </c>
      <c r="D8" s="14">
        <v>31</v>
      </c>
      <c r="E8" s="16">
        <v>16</v>
      </c>
      <c r="F8" s="14" t="str">
        <f>CONCATENATE(E8,"'h",K8)</f>
        <v>16'h3333</v>
      </c>
      <c r="G8" s="16" t="s">
        <v>20</v>
      </c>
      <c r="H8" s="15" t="s">
        <v>1435</v>
      </c>
      <c r="I8" s="16" t="s">
        <v>1436</v>
      </c>
      <c r="J8" s="16">
        <v>13107</v>
      </c>
      <c r="K8" s="14" t="str">
        <f>UPPER(DEC2HEX((J8)))</f>
        <v>3333</v>
      </c>
      <c r="L8" s="14">
        <f>J8*(2^C8)</f>
        <v>858980352</v>
      </c>
      <c r="M8" s="123"/>
      <c r="N8" s="107" t="s">
        <v>23</v>
      </c>
    </row>
    <row r="9" s="1" customFormat="1" ht="15" spans="1:14">
      <c r="A9" s="16"/>
      <c r="B9" s="16"/>
      <c r="C9" s="14">
        <v>0</v>
      </c>
      <c r="D9" s="14">
        <v>15</v>
      </c>
      <c r="E9" s="16">
        <v>16</v>
      </c>
      <c r="F9" s="14" t="str">
        <f>CONCATENATE(E9,"'h",K9)</f>
        <v>16'h3333</v>
      </c>
      <c r="G9" s="16" t="s">
        <v>20</v>
      </c>
      <c r="H9" s="15" t="s">
        <v>1437</v>
      </c>
      <c r="I9" s="16" t="s">
        <v>1438</v>
      </c>
      <c r="J9" s="16">
        <v>13107</v>
      </c>
      <c r="K9" s="14" t="str">
        <f>UPPER(DEC2HEX((J9)))</f>
        <v>3333</v>
      </c>
      <c r="L9" s="14">
        <f>J9*(2^C9)</f>
        <v>13107</v>
      </c>
      <c r="M9" s="123"/>
      <c r="N9" s="107"/>
    </row>
    <row r="10" ht="15" spans="1:14">
      <c r="A10" s="8" t="s">
        <v>1423</v>
      </c>
      <c r="B10" s="44" t="s">
        <v>33</v>
      </c>
      <c r="C10" s="9"/>
      <c r="D10" s="9"/>
      <c r="E10" s="9">
        <f>SUM(E11:E15)</f>
        <v>32</v>
      </c>
      <c r="F10" s="10" t="str">
        <f>CONCATENATE("32'h",K10)</f>
        <v>32'h0060010C</v>
      </c>
      <c r="G10" s="10"/>
      <c r="H10" s="137" t="s">
        <v>1439</v>
      </c>
      <c r="I10" s="48"/>
      <c r="J10" s="9"/>
      <c r="K10" s="9" t="str">
        <f>UPPER(DEC2HEX(L10,8))</f>
        <v>0060010C</v>
      </c>
      <c r="L10" s="9">
        <f>SUM(L11:L15)</f>
        <v>6291724</v>
      </c>
      <c r="M10" s="123" t="s">
        <v>1425</v>
      </c>
      <c r="N10" s="105"/>
    </row>
    <row r="11" ht="15" spans="1:14">
      <c r="A11" s="16"/>
      <c r="B11" s="16"/>
      <c r="C11" s="14">
        <v>26</v>
      </c>
      <c r="D11" s="14">
        <v>31</v>
      </c>
      <c r="E11" s="16">
        <v>6</v>
      </c>
      <c r="F11" s="14" t="str">
        <f>CONCATENATE(E11,"'h",K11)</f>
        <v>6'h0</v>
      </c>
      <c r="G11" s="138" t="s">
        <v>17</v>
      </c>
      <c r="H11" s="15" t="s">
        <v>18</v>
      </c>
      <c r="I11" s="16" t="s">
        <v>782</v>
      </c>
      <c r="J11" s="16">
        <v>0</v>
      </c>
      <c r="K11" s="14" t="str">
        <f>UPPER(DEC2HEX((J11)))</f>
        <v>0</v>
      </c>
      <c r="L11" s="14">
        <f>J11*(2^C11)</f>
        <v>0</v>
      </c>
      <c r="M11" s="123"/>
      <c r="N11" s="38"/>
    </row>
    <row r="12" s="1" customFormat="1" ht="15" spans="1:14">
      <c r="A12" s="16"/>
      <c r="B12" s="16"/>
      <c r="C12" s="14">
        <v>16</v>
      </c>
      <c r="D12" s="14">
        <v>25</v>
      </c>
      <c r="E12" s="16">
        <v>10</v>
      </c>
      <c r="F12" s="14" t="str">
        <f>CONCATENATE(E12,"'h",K12)</f>
        <v>10'h60</v>
      </c>
      <c r="G12" s="16" t="s">
        <v>20</v>
      </c>
      <c r="H12" s="15" t="s">
        <v>1440</v>
      </c>
      <c r="I12" s="16" t="s">
        <v>1441</v>
      </c>
      <c r="J12" s="16">
        <v>96</v>
      </c>
      <c r="K12" s="14" t="str">
        <f>UPPER(DEC2HEX((J12)))</f>
        <v>60</v>
      </c>
      <c r="L12" s="14">
        <f>J12*(2^C12)</f>
        <v>6291456</v>
      </c>
      <c r="M12" s="123"/>
      <c r="N12" s="140" t="s">
        <v>23</v>
      </c>
    </row>
    <row r="13" ht="15" spans="1:14">
      <c r="A13" s="16"/>
      <c r="B13" s="16"/>
      <c r="C13" s="14">
        <v>10</v>
      </c>
      <c r="D13" s="14">
        <v>15</v>
      </c>
      <c r="E13" s="16">
        <v>6</v>
      </c>
      <c r="F13" s="14" t="str">
        <f>CONCATENATE(E13,"'h",K13)</f>
        <v>6'h0</v>
      </c>
      <c r="G13" s="138" t="s">
        <v>20</v>
      </c>
      <c r="H13" s="15" t="s">
        <v>18</v>
      </c>
      <c r="I13" s="16" t="s">
        <v>782</v>
      </c>
      <c r="J13" s="16">
        <v>0</v>
      </c>
      <c r="K13" s="14" t="str">
        <f>UPPER(DEC2HEX((J13)))</f>
        <v>0</v>
      </c>
      <c r="L13" s="14">
        <f>J13*(2^C13)</f>
        <v>0</v>
      </c>
      <c r="M13" s="123"/>
      <c r="N13" s="141"/>
    </row>
    <row r="14" ht="15" spans="1:14">
      <c r="A14" s="16"/>
      <c r="B14" s="16"/>
      <c r="C14" s="14">
        <v>8</v>
      </c>
      <c r="D14" s="14">
        <v>9</v>
      </c>
      <c r="E14" s="16">
        <v>2</v>
      </c>
      <c r="F14" s="14" t="str">
        <f>CONCATENATE(E14,"'h",K14)</f>
        <v>2'h1</v>
      </c>
      <c r="G14" s="16" t="s">
        <v>20</v>
      </c>
      <c r="H14" s="15" t="s">
        <v>1442</v>
      </c>
      <c r="I14" s="16" t="s">
        <v>1443</v>
      </c>
      <c r="J14" s="16">
        <v>1</v>
      </c>
      <c r="K14" s="14" t="str">
        <f>UPPER(DEC2HEX((J14)))</f>
        <v>1</v>
      </c>
      <c r="L14" s="14">
        <f>J14*(2^C14)</f>
        <v>256</v>
      </c>
      <c r="M14" s="123"/>
      <c r="N14" s="38" t="s">
        <v>23</v>
      </c>
    </row>
    <row r="15" s="1" customFormat="1" ht="15" spans="1:14">
      <c r="A15" s="16"/>
      <c r="B15" s="16"/>
      <c r="C15" s="14">
        <v>0</v>
      </c>
      <c r="D15" s="14">
        <v>7</v>
      </c>
      <c r="E15" s="16">
        <v>8</v>
      </c>
      <c r="F15" s="14" t="str">
        <f>CONCATENATE(E15,"'h",K15)</f>
        <v>8'hC</v>
      </c>
      <c r="G15" s="16" t="s">
        <v>20</v>
      </c>
      <c r="H15" s="15" t="s">
        <v>1444</v>
      </c>
      <c r="I15" s="16" t="s">
        <v>1445</v>
      </c>
      <c r="J15" s="16">
        <v>12</v>
      </c>
      <c r="K15" s="14" t="str">
        <f>UPPER(DEC2HEX((J15)))</f>
        <v>C</v>
      </c>
      <c r="L15" s="14">
        <f>J15*(2^C15)</f>
        <v>12</v>
      </c>
      <c r="M15" s="123"/>
      <c r="N15" s="38"/>
    </row>
    <row r="16" ht="15" spans="1:14">
      <c r="A16" s="8" t="s">
        <v>1423</v>
      </c>
      <c r="B16" s="44" t="s">
        <v>13</v>
      </c>
      <c r="C16" s="9"/>
      <c r="D16" s="9"/>
      <c r="E16" s="9">
        <f>SUM(E17:E22)</f>
        <v>32</v>
      </c>
      <c r="F16" s="10" t="str">
        <f>CONCATENATE("32'h",K16)</f>
        <v>32'h0C090C00</v>
      </c>
      <c r="G16" s="10"/>
      <c r="H16" s="137" t="s">
        <v>1446</v>
      </c>
      <c r="I16" s="48"/>
      <c r="J16" s="9"/>
      <c r="K16" s="9" t="str">
        <f>UPPER(DEC2HEX(L16,8))</f>
        <v>0C090C00</v>
      </c>
      <c r="L16" s="9">
        <f>SUM(L17:L22)</f>
        <v>201919488</v>
      </c>
      <c r="M16" s="123" t="s">
        <v>1425</v>
      </c>
      <c r="N16" s="105"/>
    </row>
    <row r="17" ht="15" spans="1:14">
      <c r="A17" s="16"/>
      <c r="B17" s="16"/>
      <c r="C17" s="14">
        <v>24</v>
      </c>
      <c r="D17" s="14">
        <v>31</v>
      </c>
      <c r="E17" s="16">
        <v>8</v>
      </c>
      <c r="F17" s="14" t="str">
        <f t="shared" ref="F17:F22" si="0">CONCATENATE(E17,"'h",K17)</f>
        <v>8'hC</v>
      </c>
      <c r="G17" s="16" t="s">
        <v>20</v>
      </c>
      <c r="H17" s="15" t="s">
        <v>1447</v>
      </c>
      <c r="I17" s="16" t="s">
        <v>1448</v>
      </c>
      <c r="J17" s="16">
        <v>12</v>
      </c>
      <c r="K17" s="14" t="str">
        <f t="shared" ref="K17:K22" si="1">UPPER(DEC2HEX((J17)))</f>
        <v>C</v>
      </c>
      <c r="L17" s="14">
        <f t="shared" ref="L17:L22" si="2">J17*(2^C17)</f>
        <v>201326592</v>
      </c>
      <c r="M17" s="123"/>
      <c r="N17" s="38" t="s">
        <v>23</v>
      </c>
    </row>
    <row r="18" ht="15" spans="1:14">
      <c r="A18" s="16"/>
      <c r="B18" s="16"/>
      <c r="C18" s="14">
        <v>20</v>
      </c>
      <c r="D18" s="14">
        <v>23</v>
      </c>
      <c r="E18" s="16">
        <v>4</v>
      </c>
      <c r="F18" s="14" t="str">
        <f t="shared" si="0"/>
        <v>4'h0</v>
      </c>
      <c r="G18" s="16" t="s">
        <v>20</v>
      </c>
      <c r="H18" s="15" t="s">
        <v>1449</v>
      </c>
      <c r="I18" s="16" t="s">
        <v>1450</v>
      </c>
      <c r="J18" s="16">
        <v>0</v>
      </c>
      <c r="K18" s="14" t="str">
        <f t="shared" si="1"/>
        <v>0</v>
      </c>
      <c r="L18" s="14">
        <f t="shared" si="2"/>
        <v>0</v>
      </c>
      <c r="M18" s="123"/>
      <c r="N18" s="38"/>
    </row>
    <row r="19" ht="15" spans="1:14">
      <c r="A19" s="16"/>
      <c r="B19" s="16"/>
      <c r="C19" s="14">
        <v>16</v>
      </c>
      <c r="D19" s="14">
        <v>19</v>
      </c>
      <c r="E19" s="16">
        <v>4</v>
      </c>
      <c r="F19" s="14" t="str">
        <f t="shared" si="0"/>
        <v>4'h9</v>
      </c>
      <c r="G19" s="16" t="s">
        <v>20</v>
      </c>
      <c r="H19" s="15" t="s">
        <v>1451</v>
      </c>
      <c r="I19" s="16" t="s">
        <v>1452</v>
      </c>
      <c r="J19" s="16">
        <v>9</v>
      </c>
      <c r="K19" s="14" t="str">
        <f t="shared" si="1"/>
        <v>9</v>
      </c>
      <c r="L19" s="14">
        <f t="shared" si="2"/>
        <v>589824</v>
      </c>
      <c r="M19" s="123"/>
      <c r="N19" s="38"/>
    </row>
    <row r="20" ht="15" spans="1:14">
      <c r="A20" s="16"/>
      <c r="B20" s="16"/>
      <c r="C20" s="14">
        <v>8</v>
      </c>
      <c r="D20" s="14">
        <v>15</v>
      </c>
      <c r="E20" s="16">
        <v>8</v>
      </c>
      <c r="F20" s="14" t="str">
        <f t="shared" si="0"/>
        <v>8'hC</v>
      </c>
      <c r="G20" s="16" t="s">
        <v>20</v>
      </c>
      <c r="H20" s="15" t="s">
        <v>1453</v>
      </c>
      <c r="I20" s="16" t="s">
        <v>1454</v>
      </c>
      <c r="J20" s="16">
        <v>12</v>
      </c>
      <c r="K20" s="14" t="str">
        <f t="shared" si="1"/>
        <v>C</v>
      </c>
      <c r="L20" s="14">
        <f t="shared" si="2"/>
        <v>3072</v>
      </c>
      <c r="M20" s="123"/>
      <c r="N20" s="38"/>
    </row>
    <row r="21" ht="15" spans="1:14">
      <c r="A21" s="16"/>
      <c r="B21" s="16"/>
      <c r="C21" s="14">
        <v>4</v>
      </c>
      <c r="D21" s="14">
        <v>7</v>
      </c>
      <c r="E21" s="16">
        <v>4</v>
      </c>
      <c r="F21" s="14" t="str">
        <f t="shared" si="0"/>
        <v>4'h0</v>
      </c>
      <c r="G21" s="16" t="s">
        <v>20</v>
      </c>
      <c r="H21" s="15" t="s">
        <v>1455</v>
      </c>
      <c r="I21" s="16" t="s">
        <v>1456</v>
      </c>
      <c r="J21" s="16">
        <v>0</v>
      </c>
      <c r="K21" s="14" t="str">
        <f t="shared" si="1"/>
        <v>0</v>
      </c>
      <c r="L21" s="14">
        <f t="shared" si="2"/>
        <v>0</v>
      </c>
      <c r="M21" s="123"/>
      <c r="N21" s="38"/>
    </row>
    <row r="22" ht="15" spans="1:14">
      <c r="A22" s="16"/>
      <c r="B22" s="16"/>
      <c r="C22" s="14">
        <v>0</v>
      </c>
      <c r="D22" s="14">
        <v>3</v>
      </c>
      <c r="E22" s="16">
        <v>4</v>
      </c>
      <c r="F22" s="14" t="str">
        <f t="shared" si="0"/>
        <v>4'h0</v>
      </c>
      <c r="G22" s="16" t="s">
        <v>20</v>
      </c>
      <c r="H22" s="15" t="s">
        <v>1457</v>
      </c>
      <c r="I22" s="16" t="s">
        <v>1458</v>
      </c>
      <c r="J22" s="16">
        <v>0</v>
      </c>
      <c r="K22" s="14" t="str">
        <f t="shared" si="1"/>
        <v>0</v>
      </c>
      <c r="L22" s="14">
        <f t="shared" si="2"/>
        <v>0</v>
      </c>
      <c r="M22" s="123"/>
      <c r="N22" s="38"/>
    </row>
    <row r="23" ht="15" spans="1:14">
      <c r="A23" s="8" t="s">
        <v>1423</v>
      </c>
      <c r="B23" s="44" t="s">
        <v>44</v>
      </c>
      <c r="C23" s="9"/>
      <c r="D23" s="9"/>
      <c r="E23" s="9">
        <f>SUM(E24:E29)</f>
        <v>32</v>
      </c>
      <c r="F23" s="10" t="str">
        <f>CONCATENATE("32'h",K23)</f>
        <v>32'h0A040C04</v>
      </c>
      <c r="G23" s="10"/>
      <c r="H23" s="137" t="s">
        <v>1459</v>
      </c>
      <c r="I23" s="48"/>
      <c r="J23" s="9"/>
      <c r="K23" s="9" t="str">
        <f>UPPER(DEC2HEX(L23,8))</f>
        <v>0A040C04</v>
      </c>
      <c r="L23" s="9">
        <f>SUM(L24:L29)</f>
        <v>168037380</v>
      </c>
      <c r="M23" s="123" t="s">
        <v>1425</v>
      </c>
      <c r="N23" s="105"/>
    </row>
    <row r="24" ht="15" spans="1:14">
      <c r="A24" s="16"/>
      <c r="B24" s="16"/>
      <c r="C24" s="14">
        <v>24</v>
      </c>
      <c r="D24" s="14">
        <v>31</v>
      </c>
      <c r="E24" s="16">
        <v>8</v>
      </c>
      <c r="F24" s="14" t="str">
        <f t="shared" ref="F24:F29" si="3">CONCATENATE(E24,"'h",K24)</f>
        <v>8'hA</v>
      </c>
      <c r="G24" s="16" t="s">
        <v>20</v>
      </c>
      <c r="H24" s="15" t="s">
        <v>1460</v>
      </c>
      <c r="I24" s="16" t="s">
        <v>1461</v>
      </c>
      <c r="J24" s="16">
        <v>10</v>
      </c>
      <c r="K24" s="14" t="str">
        <f t="shared" ref="K24:K29" si="4">UPPER(DEC2HEX((J24)))</f>
        <v>A</v>
      </c>
      <c r="L24" s="14">
        <f t="shared" ref="L24:L29" si="5">J24*(2^C24)</f>
        <v>167772160</v>
      </c>
      <c r="M24" s="123"/>
      <c r="N24" s="38" t="s">
        <v>23</v>
      </c>
    </row>
    <row r="25" ht="15" spans="1:14">
      <c r="A25" s="16"/>
      <c r="B25" s="16"/>
      <c r="C25" s="14">
        <v>20</v>
      </c>
      <c r="D25" s="14">
        <v>23</v>
      </c>
      <c r="E25" s="16">
        <v>4</v>
      </c>
      <c r="F25" s="14" t="str">
        <f t="shared" si="3"/>
        <v>4'h0</v>
      </c>
      <c r="G25" s="16" t="s">
        <v>20</v>
      </c>
      <c r="H25" s="15" t="s">
        <v>1462</v>
      </c>
      <c r="I25" s="16" t="s">
        <v>1463</v>
      </c>
      <c r="J25" s="16">
        <v>0</v>
      </c>
      <c r="K25" s="14" t="str">
        <f t="shared" si="4"/>
        <v>0</v>
      </c>
      <c r="L25" s="14">
        <f t="shared" si="5"/>
        <v>0</v>
      </c>
      <c r="M25" s="123"/>
      <c r="N25" s="38"/>
    </row>
    <row r="26" ht="15" spans="1:14">
      <c r="A26" s="16"/>
      <c r="B26" s="16"/>
      <c r="C26" s="14">
        <v>16</v>
      </c>
      <c r="D26" s="14">
        <v>19</v>
      </c>
      <c r="E26" s="16">
        <v>4</v>
      </c>
      <c r="F26" s="14" t="str">
        <f t="shared" si="3"/>
        <v>4'h4</v>
      </c>
      <c r="G26" s="16" t="s">
        <v>20</v>
      </c>
      <c r="H26" s="15" t="s">
        <v>1464</v>
      </c>
      <c r="I26" s="16" t="s">
        <v>1465</v>
      </c>
      <c r="J26" s="16">
        <v>4</v>
      </c>
      <c r="K26" s="14" t="str">
        <f t="shared" si="4"/>
        <v>4</v>
      </c>
      <c r="L26" s="14">
        <f t="shared" si="5"/>
        <v>262144</v>
      </c>
      <c r="M26" s="123"/>
      <c r="N26" s="38"/>
    </row>
    <row r="27" ht="15" spans="1:14">
      <c r="A27" s="16"/>
      <c r="B27" s="16"/>
      <c r="C27" s="14">
        <v>8</v>
      </c>
      <c r="D27" s="14">
        <v>15</v>
      </c>
      <c r="E27" s="16">
        <v>8</v>
      </c>
      <c r="F27" s="14" t="str">
        <f t="shared" si="3"/>
        <v>8'hC</v>
      </c>
      <c r="G27" s="16" t="s">
        <v>20</v>
      </c>
      <c r="H27" s="15" t="s">
        <v>1466</v>
      </c>
      <c r="I27" s="16" t="s">
        <v>1467</v>
      </c>
      <c r="J27" s="16">
        <v>12</v>
      </c>
      <c r="K27" s="14" t="str">
        <f t="shared" si="4"/>
        <v>C</v>
      </c>
      <c r="L27" s="14">
        <f t="shared" si="5"/>
        <v>3072</v>
      </c>
      <c r="M27" s="123"/>
      <c r="N27" s="38"/>
    </row>
    <row r="28" ht="15" spans="1:14">
      <c r="A28" s="16"/>
      <c r="B28" s="16"/>
      <c r="C28" s="14">
        <v>4</v>
      </c>
      <c r="D28" s="14">
        <v>7</v>
      </c>
      <c r="E28" s="16">
        <v>4</v>
      </c>
      <c r="F28" s="14" t="str">
        <f t="shared" si="3"/>
        <v>4'h0</v>
      </c>
      <c r="G28" s="16" t="s">
        <v>20</v>
      </c>
      <c r="H28" s="15" t="s">
        <v>1468</v>
      </c>
      <c r="I28" s="16" t="s">
        <v>1469</v>
      </c>
      <c r="J28" s="16">
        <v>0</v>
      </c>
      <c r="K28" s="14" t="str">
        <f t="shared" si="4"/>
        <v>0</v>
      </c>
      <c r="L28" s="14">
        <f t="shared" si="5"/>
        <v>0</v>
      </c>
      <c r="M28" s="123"/>
      <c r="N28" s="38"/>
    </row>
    <row r="29" ht="15" spans="1:14">
      <c r="A29" s="16"/>
      <c r="B29" s="16"/>
      <c r="C29" s="14">
        <v>0</v>
      </c>
      <c r="D29" s="14">
        <v>3</v>
      </c>
      <c r="E29" s="16">
        <v>4</v>
      </c>
      <c r="F29" s="14" t="str">
        <f t="shared" si="3"/>
        <v>4'h4</v>
      </c>
      <c r="G29" s="16" t="s">
        <v>20</v>
      </c>
      <c r="H29" s="15" t="s">
        <v>1470</v>
      </c>
      <c r="I29" s="16" t="s">
        <v>1471</v>
      </c>
      <c r="J29" s="16">
        <v>4</v>
      </c>
      <c r="K29" s="14" t="str">
        <f t="shared" si="4"/>
        <v>4</v>
      </c>
      <c r="L29" s="14">
        <f t="shared" si="5"/>
        <v>4</v>
      </c>
      <c r="M29" s="123"/>
      <c r="N29" s="38"/>
    </row>
    <row r="30" ht="15" spans="1:14">
      <c r="A30" s="8" t="s">
        <v>1423</v>
      </c>
      <c r="B30" s="44" t="s">
        <v>50</v>
      </c>
      <c r="C30" s="9"/>
      <c r="D30" s="9"/>
      <c r="E30" s="9">
        <f>SUM(E31:E36)</f>
        <v>32</v>
      </c>
      <c r="F30" s="10" t="str">
        <f>CONCATENATE("32'h",K30)</f>
        <v>32'h0A0F0A06</v>
      </c>
      <c r="G30" s="10"/>
      <c r="H30" s="137" t="s">
        <v>1472</v>
      </c>
      <c r="I30" s="48"/>
      <c r="J30" s="9"/>
      <c r="K30" s="9" t="str">
        <f>UPPER(DEC2HEX(L30,8))</f>
        <v>0A0F0A06</v>
      </c>
      <c r="L30" s="9">
        <f>SUM(L31:L36)</f>
        <v>168757766</v>
      </c>
      <c r="M30" s="123" t="s">
        <v>1425</v>
      </c>
      <c r="N30" s="105"/>
    </row>
    <row r="31" ht="15" spans="1:14">
      <c r="A31" s="16"/>
      <c r="B31" s="16"/>
      <c r="C31" s="14">
        <v>24</v>
      </c>
      <c r="D31" s="14">
        <v>31</v>
      </c>
      <c r="E31" s="16">
        <v>8</v>
      </c>
      <c r="F31" s="14" t="str">
        <f t="shared" ref="F31:F36" si="6">CONCATENATE(E31,"'h",K31)</f>
        <v>8'hA</v>
      </c>
      <c r="G31" s="16" t="s">
        <v>20</v>
      </c>
      <c r="H31" s="15" t="s">
        <v>1473</v>
      </c>
      <c r="I31" s="16" t="s">
        <v>1474</v>
      </c>
      <c r="J31" s="16">
        <v>10</v>
      </c>
      <c r="K31" s="14" t="str">
        <f t="shared" ref="K31:K36" si="7">UPPER(DEC2HEX((J31)))</f>
        <v>A</v>
      </c>
      <c r="L31" s="14">
        <f t="shared" ref="L31:L36" si="8">J31*(2^C31)</f>
        <v>167772160</v>
      </c>
      <c r="M31" s="123"/>
      <c r="N31" s="38" t="s">
        <v>23</v>
      </c>
    </row>
    <row r="32" ht="15" spans="1:14">
      <c r="A32" s="16"/>
      <c r="B32" s="16"/>
      <c r="C32" s="14">
        <v>20</v>
      </c>
      <c r="D32" s="14">
        <v>23</v>
      </c>
      <c r="E32" s="16">
        <v>4</v>
      </c>
      <c r="F32" s="14" t="str">
        <f t="shared" si="6"/>
        <v>4'h0</v>
      </c>
      <c r="G32" s="16" t="s">
        <v>20</v>
      </c>
      <c r="H32" s="15" t="s">
        <v>1475</v>
      </c>
      <c r="I32" s="16" t="s">
        <v>1476</v>
      </c>
      <c r="J32" s="16">
        <v>0</v>
      </c>
      <c r="K32" s="14" t="str">
        <f t="shared" si="7"/>
        <v>0</v>
      </c>
      <c r="L32" s="14">
        <f t="shared" si="8"/>
        <v>0</v>
      </c>
      <c r="M32" s="123"/>
      <c r="N32" s="38"/>
    </row>
    <row r="33" ht="15" spans="1:14">
      <c r="A33" s="16"/>
      <c r="B33" s="16"/>
      <c r="C33" s="14">
        <v>16</v>
      </c>
      <c r="D33" s="14">
        <v>19</v>
      </c>
      <c r="E33" s="16">
        <v>4</v>
      </c>
      <c r="F33" s="14" t="str">
        <f t="shared" si="6"/>
        <v>4'hF</v>
      </c>
      <c r="G33" s="16" t="s">
        <v>20</v>
      </c>
      <c r="H33" s="15" t="s">
        <v>1477</v>
      </c>
      <c r="I33" s="16" t="s">
        <v>1478</v>
      </c>
      <c r="J33" s="16">
        <v>15</v>
      </c>
      <c r="K33" s="14" t="str">
        <f t="shared" si="7"/>
        <v>F</v>
      </c>
      <c r="L33" s="14">
        <f t="shared" si="8"/>
        <v>983040</v>
      </c>
      <c r="M33" s="123"/>
      <c r="N33" s="38"/>
    </row>
    <row r="34" ht="15" spans="1:14">
      <c r="A34" s="16"/>
      <c r="B34" s="16"/>
      <c r="C34" s="14">
        <v>8</v>
      </c>
      <c r="D34" s="14">
        <v>15</v>
      </c>
      <c r="E34" s="16">
        <v>8</v>
      </c>
      <c r="F34" s="14" t="str">
        <f t="shared" si="6"/>
        <v>8'hA</v>
      </c>
      <c r="G34" s="16" t="s">
        <v>20</v>
      </c>
      <c r="H34" s="15" t="s">
        <v>1479</v>
      </c>
      <c r="I34" s="16" t="s">
        <v>1480</v>
      </c>
      <c r="J34" s="16">
        <v>10</v>
      </c>
      <c r="K34" s="14" t="str">
        <f t="shared" si="7"/>
        <v>A</v>
      </c>
      <c r="L34" s="14">
        <f t="shared" si="8"/>
        <v>2560</v>
      </c>
      <c r="M34" s="123"/>
      <c r="N34" s="38"/>
    </row>
    <row r="35" ht="15" spans="1:14">
      <c r="A35" s="16"/>
      <c r="B35" s="16"/>
      <c r="C35" s="14">
        <v>4</v>
      </c>
      <c r="D35" s="14">
        <v>7</v>
      </c>
      <c r="E35" s="16">
        <v>4</v>
      </c>
      <c r="F35" s="14" t="str">
        <f t="shared" si="6"/>
        <v>4'h0</v>
      </c>
      <c r="G35" s="16" t="s">
        <v>20</v>
      </c>
      <c r="H35" s="15" t="s">
        <v>1481</v>
      </c>
      <c r="I35" s="16" t="s">
        <v>1482</v>
      </c>
      <c r="J35" s="16">
        <v>0</v>
      </c>
      <c r="K35" s="14" t="str">
        <f t="shared" si="7"/>
        <v>0</v>
      </c>
      <c r="L35" s="14">
        <f t="shared" si="8"/>
        <v>0</v>
      </c>
      <c r="M35" s="123"/>
      <c r="N35" s="38"/>
    </row>
    <row r="36" ht="15" spans="1:14">
      <c r="A36" s="16"/>
      <c r="B36" s="16"/>
      <c r="C36" s="14">
        <v>0</v>
      </c>
      <c r="D36" s="14">
        <v>3</v>
      </c>
      <c r="E36" s="16">
        <v>4</v>
      </c>
      <c r="F36" s="14" t="str">
        <f t="shared" si="6"/>
        <v>4'h6</v>
      </c>
      <c r="G36" s="16" t="s">
        <v>20</v>
      </c>
      <c r="H36" s="15" t="s">
        <v>1483</v>
      </c>
      <c r="I36" s="16" t="s">
        <v>1484</v>
      </c>
      <c r="J36" s="16">
        <v>6</v>
      </c>
      <c r="K36" s="14" t="str">
        <f t="shared" si="7"/>
        <v>6</v>
      </c>
      <c r="L36" s="14">
        <f t="shared" si="8"/>
        <v>6</v>
      </c>
      <c r="M36" s="123"/>
      <c r="N36" s="38"/>
    </row>
    <row r="37" ht="15" spans="1:14">
      <c r="A37" s="8" t="s">
        <v>1423</v>
      </c>
      <c r="B37" s="44" t="s">
        <v>56</v>
      </c>
      <c r="C37" s="9"/>
      <c r="D37" s="9"/>
      <c r="E37" s="9">
        <f>SUM(E38:E43)</f>
        <v>32</v>
      </c>
      <c r="F37" s="10" t="str">
        <f>CONCATENATE("32'h",K37)</f>
        <v>32'h04E204E2</v>
      </c>
      <c r="G37" s="10"/>
      <c r="H37" s="137" t="s">
        <v>1485</v>
      </c>
      <c r="I37" s="48"/>
      <c r="J37" s="9"/>
      <c r="K37" s="9" t="str">
        <f>UPPER(DEC2HEX(L37,8))</f>
        <v>04E204E2</v>
      </c>
      <c r="L37" s="9">
        <f>SUM(L38:L43)</f>
        <v>81921250</v>
      </c>
      <c r="M37" s="123" t="s">
        <v>1425</v>
      </c>
      <c r="N37" s="105"/>
    </row>
    <row r="38" ht="15" spans="1:14">
      <c r="A38" s="16"/>
      <c r="B38" s="16"/>
      <c r="C38" s="14">
        <v>24</v>
      </c>
      <c r="D38" s="14">
        <v>31</v>
      </c>
      <c r="E38" s="16">
        <v>8</v>
      </c>
      <c r="F38" s="14" t="str">
        <f t="shared" ref="F38:F43" si="9">CONCATENATE(E38,"'h",K38)</f>
        <v>8'h4</v>
      </c>
      <c r="G38" s="16" t="s">
        <v>20</v>
      </c>
      <c r="H38" s="15" t="s">
        <v>1486</v>
      </c>
      <c r="I38" s="16" t="s">
        <v>1487</v>
      </c>
      <c r="J38" s="16">
        <v>4</v>
      </c>
      <c r="K38" s="14" t="str">
        <f t="shared" ref="K38:K43" si="10">UPPER(DEC2HEX((J38)))</f>
        <v>4</v>
      </c>
      <c r="L38" s="14">
        <f t="shared" ref="L38:L43" si="11">J38*(2^C38)</f>
        <v>67108864</v>
      </c>
      <c r="M38" s="123"/>
      <c r="N38" s="38" t="s">
        <v>23</v>
      </c>
    </row>
    <row r="39" ht="15" spans="1:14">
      <c r="A39" s="16"/>
      <c r="B39" s="16"/>
      <c r="C39" s="14">
        <v>20</v>
      </c>
      <c r="D39" s="14">
        <v>23</v>
      </c>
      <c r="E39" s="16">
        <v>4</v>
      </c>
      <c r="F39" s="14" t="str">
        <f t="shared" si="9"/>
        <v>4'hE</v>
      </c>
      <c r="G39" s="16" t="s">
        <v>20</v>
      </c>
      <c r="H39" s="15" t="s">
        <v>1488</v>
      </c>
      <c r="I39" s="16" t="s">
        <v>1489</v>
      </c>
      <c r="J39" s="16">
        <v>14</v>
      </c>
      <c r="K39" s="14" t="str">
        <f t="shared" si="10"/>
        <v>E</v>
      </c>
      <c r="L39" s="14">
        <f t="shared" si="11"/>
        <v>14680064</v>
      </c>
      <c r="M39" s="123"/>
      <c r="N39" s="38"/>
    </row>
    <row r="40" ht="15" spans="1:14">
      <c r="A40" s="16"/>
      <c r="B40" s="16"/>
      <c r="C40" s="14">
        <v>16</v>
      </c>
      <c r="D40" s="14">
        <v>19</v>
      </c>
      <c r="E40" s="16">
        <v>4</v>
      </c>
      <c r="F40" s="14" t="str">
        <f t="shared" si="9"/>
        <v>4'h2</v>
      </c>
      <c r="G40" s="16" t="s">
        <v>20</v>
      </c>
      <c r="H40" s="15" t="s">
        <v>1490</v>
      </c>
      <c r="I40" s="16" t="s">
        <v>1491</v>
      </c>
      <c r="J40" s="16">
        <v>2</v>
      </c>
      <c r="K40" s="14" t="str">
        <f t="shared" si="10"/>
        <v>2</v>
      </c>
      <c r="L40" s="14">
        <f t="shared" si="11"/>
        <v>131072</v>
      </c>
      <c r="M40" s="123"/>
      <c r="N40" s="38"/>
    </row>
    <row r="41" ht="15" spans="1:14">
      <c r="A41" s="16"/>
      <c r="B41" s="16"/>
      <c r="C41" s="14">
        <v>8</v>
      </c>
      <c r="D41" s="14">
        <v>15</v>
      </c>
      <c r="E41" s="16">
        <v>8</v>
      </c>
      <c r="F41" s="14" t="str">
        <f t="shared" si="9"/>
        <v>8'h4</v>
      </c>
      <c r="G41" s="16" t="s">
        <v>20</v>
      </c>
      <c r="H41" s="15" t="s">
        <v>1492</v>
      </c>
      <c r="I41" s="16" t="s">
        <v>1493</v>
      </c>
      <c r="J41" s="16">
        <v>4</v>
      </c>
      <c r="K41" s="14" t="str">
        <f t="shared" si="10"/>
        <v>4</v>
      </c>
      <c r="L41" s="14">
        <f t="shared" si="11"/>
        <v>1024</v>
      </c>
      <c r="M41" s="123"/>
      <c r="N41" s="38"/>
    </row>
    <row r="42" ht="15" spans="1:14">
      <c r="A42" s="16"/>
      <c r="B42" s="16"/>
      <c r="C42" s="14">
        <v>4</v>
      </c>
      <c r="D42" s="14">
        <v>7</v>
      </c>
      <c r="E42" s="16">
        <v>4</v>
      </c>
      <c r="F42" s="14" t="str">
        <f t="shared" si="9"/>
        <v>4'hE</v>
      </c>
      <c r="G42" s="16" t="s">
        <v>20</v>
      </c>
      <c r="H42" s="15" t="s">
        <v>1494</v>
      </c>
      <c r="I42" s="16" t="s">
        <v>1495</v>
      </c>
      <c r="J42" s="16">
        <v>14</v>
      </c>
      <c r="K42" s="14" t="str">
        <f t="shared" si="10"/>
        <v>E</v>
      </c>
      <c r="L42" s="14">
        <f t="shared" si="11"/>
        <v>224</v>
      </c>
      <c r="M42" s="123"/>
      <c r="N42" s="38"/>
    </row>
    <row r="43" ht="15" spans="1:14">
      <c r="A43" s="16"/>
      <c r="B43" s="16"/>
      <c r="C43" s="14">
        <v>0</v>
      </c>
      <c r="D43" s="14">
        <v>3</v>
      </c>
      <c r="E43" s="16">
        <v>4</v>
      </c>
      <c r="F43" s="14" t="str">
        <f t="shared" si="9"/>
        <v>4'h2</v>
      </c>
      <c r="G43" s="16" t="s">
        <v>20</v>
      </c>
      <c r="H43" s="15" t="s">
        <v>1496</v>
      </c>
      <c r="I43" s="16" t="s">
        <v>1497</v>
      </c>
      <c r="J43" s="16">
        <v>2</v>
      </c>
      <c r="K43" s="14" t="str">
        <f t="shared" si="10"/>
        <v>2</v>
      </c>
      <c r="L43" s="14">
        <f t="shared" si="11"/>
        <v>2</v>
      </c>
      <c r="M43" s="123"/>
      <c r="N43" s="38"/>
    </row>
    <row r="44" ht="15" spans="1:14">
      <c r="A44" s="8" t="s">
        <v>1423</v>
      </c>
      <c r="B44" s="44" t="s">
        <v>62</v>
      </c>
      <c r="C44" s="9"/>
      <c r="D44" s="9"/>
      <c r="E44" s="9">
        <f>SUM(E45:E50)</f>
        <v>32</v>
      </c>
      <c r="F44" s="10" t="str">
        <f>CONCATENATE("32'h",K44)</f>
        <v>32'h04E004E2</v>
      </c>
      <c r="G44" s="10"/>
      <c r="H44" s="137" t="s">
        <v>1498</v>
      </c>
      <c r="I44" s="48"/>
      <c r="J44" s="9"/>
      <c r="K44" s="9" t="str">
        <f>UPPER(DEC2HEX(L44,8))</f>
        <v>04E004E2</v>
      </c>
      <c r="L44" s="9">
        <f>SUM(L45:L50)</f>
        <v>81790178</v>
      </c>
      <c r="M44" s="123" t="s">
        <v>1425</v>
      </c>
      <c r="N44" s="105"/>
    </row>
    <row r="45" ht="15" spans="1:14">
      <c r="A45" s="16"/>
      <c r="B45" s="16"/>
      <c r="C45" s="14">
        <v>24</v>
      </c>
      <c r="D45" s="14">
        <v>31</v>
      </c>
      <c r="E45" s="16">
        <v>8</v>
      </c>
      <c r="F45" s="14" t="str">
        <f t="shared" ref="F45:F50" si="12">CONCATENATE(E45,"'h",K45)</f>
        <v>8'h4</v>
      </c>
      <c r="G45" s="16" t="s">
        <v>20</v>
      </c>
      <c r="H45" s="15" t="s">
        <v>1499</v>
      </c>
      <c r="I45" s="16" t="s">
        <v>1500</v>
      </c>
      <c r="J45" s="16">
        <v>4</v>
      </c>
      <c r="K45" s="14" t="str">
        <f t="shared" ref="K45:K50" si="13">UPPER(DEC2HEX((J45)))</f>
        <v>4</v>
      </c>
      <c r="L45" s="14">
        <f t="shared" ref="L45:L50" si="14">J45*(2^C45)</f>
        <v>67108864</v>
      </c>
      <c r="M45" s="123"/>
      <c r="N45" s="38" t="s">
        <v>23</v>
      </c>
    </row>
    <row r="46" ht="15" spans="1:14">
      <c r="A46" s="16"/>
      <c r="B46" s="16"/>
      <c r="C46" s="14">
        <v>20</v>
      </c>
      <c r="D46" s="14">
        <v>23</v>
      </c>
      <c r="E46" s="16">
        <v>4</v>
      </c>
      <c r="F46" s="14" t="str">
        <f t="shared" si="12"/>
        <v>4'hE</v>
      </c>
      <c r="G46" s="16" t="s">
        <v>20</v>
      </c>
      <c r="H46" s="15" t="s">
        <v>1501</v>
      </c>
      <c r="I46" s="16" t="s">
        <v>1502</v>
      </c>
      <c r="J46" s="16">
        <v>14</v>
      </c>
      <c r="K46" s="14" t="str">
        <f t="shared" si="13"/>
        <v>E</v>
      </c>
      <c r="L46" s="14">
        <f t="shared" si="14"/>
        <v>14680064</v>
      </c>
      <c r="M46" s="123"/>
      <c r="N46" s="38"/>
    </row>
    <row r="47" ht="15" spans="1:14">
      <c r="A47" s="16"/>
      <c r="B47" s="16"/>
      <c r="C47" s="14">
        <v>16</v>
      </c>
      <c r="D47" s="14">
        <v>19</v>
      </c>
      <c r="E47" s="16">
        <v>4</v>
      </c>
      <c r="F47" s="14" t="str">
        <f t="shared" si="12"/>
        <v>4'h0</v>
      </c>
      <c r="G47" s="16" t="s">
        <v>20</v>
      </c>
      <c r="H47" s="15" t="s">
        <v>1503</v>
      </c>
      <c r="I47" s="16" t="s">
        <v>1504</v>
      </c>
      <c r="J47" s="16">
        <v>0</v>
      </c>
      <c r="K47" s="14" t="str">
        <f t="shared" si="13"/>
        <v>0</v>
      </c>
      <c r="L47" s="14">
        <f t="shared" si="14"/>
        <v>0</v>
      </c>
      <c r="M47" s="123"/>
      <c r="N47" s="38"/>
    </row>
    <row r="48" ht="15" spans="1:14">
      <c r="A48" s="16"/>
      <c r="B48" s="16"/>
      <c r="C48" s="14">
        <v>8</v>
      </c>
      <c r="D48" s="14">
        <v>15</v>
      </c>
      <c r="E48" s="16">
        <v>8</v>
      </c>
      <c r="F48" s="14" t="str">
        <f t="shared" si="12"/>
        <v>8'h4</v>
      </c>
      <c r="G48" s="16" t="s">
        <v>20</v>
      </c>
      <c r="H48" s="15" t="s">
        <v>1505</v>
      </c>
      <c r="I48" s="16" t="s">
        <v>1506</v>
      </c>
      <c r="J48" s="16">
        <v>4</v>
      </c>
      <c r="K48" s="14" t="str">
        <f t="shared" si="13"/>
        <v>4</v>
      </c>
      <c r="L48" s="14">
        <f t="shared" si="14"/>
        <v>1024</v>
      </c>
      <c r="M48" s="123"/>
      <c r="N48" s="38"/>
    </row>
    <row r="49" ht="15" spans="1:14">
      <c r="A49" s="16"/>
      <c r="B49" s="16"/>
      <c r="C49" s="14">
        <v>4</v>
      </c>
      <c r="D49" s="14">
        <v>7</v>
      </c>
      <c r="E49" s="16">
        <v>4</v>
      </c>
      <c r="F49" s="14" t="str">
        <f t="shared" si="12"/>
        <v>4'hE</v>
      </c>
      <c r="G49" s="16" t="s">
        <v>20</v>
      </c>
      <c r="H49" s="15" t="s">
        <v>1507</v>
      </c>
      <c r="I49" s="16" t="s">
        <v>1508</v>
      </c>
      <c r="J49" s="16">
        <v>14</v>
      </c>
      <c r="K49" s="14" t="str">
        <f t="shared" si="13"/>
        <v>E</v>
      </c>
      <c r="L49" s="14">
        <f t="shared" si="14"/>
        <v>224</v>
      </c>
      <c r="M49" s="123"/>
      <c r="N49" s="38"/>
    </row>
    <row r="50" ht="15" spans="1:14">
      <c r="A50" s="16"/>
      <c r="B50" s="16"/>
      <c r="C50" s="14">
        <v>0</v>
      </c>
      <c r="D50" s="14">
        <v>3</v>
      </c>
      <c r="E50" s="16">
        <v>4</v>
      </c>
      <c r="F50" s="14" t="str">
        <f t="shared" si="12"/>
        <v>4'h2</v>
      </c>
      <c r="G50" s="16" t="s">
        <v>20</v>
      </c>
      <c r="H50" s="15" t="s">
        <v>1509</v>
      </c>
      <c r="I50" s="16" t="s">
        <v>1510</v>
      </c>
      <c r="J50" s="16">
        <v>2</v>
      </c>
      <c r="K50" s="14" t="str">
        <f t="shared" si="13"/>
        <v>2</v>
      </c>
      <c r="L50" s="14">
        <f t="shared" si="14"/>
        <v>2</v>
      </c>
      <c r="M50" s="123"/>
      <c r="N50" s="38"/>
    </row>
    <row r="51" ht="15" spans="1:14">
      <c r="A51" s="8" t="s">
        <v>1423</v>
      </c>
      <c r="B51" s="44" t="s">
        <v>68</v>
      </c>
      <c r="C51" s="9"/>
      <c r="D51" s="9"/>
      <c r="E51" s="9">
        <f>SUM(E52:E57)</f>
        <v>32</v>
      </c>
      <c r="F51" s="10" t="str">
        <f>CONCATENATE("32'h",K51)</f>
        <v>32'h04680468</v>
      </c>
      <c r="G51" s="10"/>
      <c r="H51" s="137" t="s">
        <v>1511</v>
      </c>
      <c r="I51" s="48"/>
      <c r="J51" s="9"/>
      <c r="K51" s="9" t="str">
        <f>UPPER(DEC2HEX(L51,8))</f>
        <v>04680468</v>
      </c>
      <c r="L51" s="9">
        <f>SUM(L52:L57)</f>
        <v>73925736</v>
      </c>
      <c r="M51" s="123" t="s">
        <v>1425</v>
      </c>
      <c r="N51" s="105"/>
    </row>
    <row r="52" ht="15" spans="1:14">
      <c r="A52" s="16"/>
      <c r="B52" s="16"/>
      <c r="C52" s="14">
        <v>24</v>
      </c>
      <c r="D52" s="14">
        <v>31</v>
      </c>
      <c r="E52" s="16">
        <v>8</v>
      </c>
      <c r="F52" s="14" t="str">
        <f t="shared" ref="F52:F57" si="15">CONCATENATE(E52,"'h",K52)</f>
        <v>8'h4</v>
      </c>
      <c r="G52" s="16" t="s">
        <v>20</v>
      </c>
      <c r="H52" s="15" t="s">
        <v>1512</v>
      </c>
      <c r="I52" s="16" t="s">
        <v>1513</v>
      </c>
      <c r="J52" s="16">
        <v>4</v>
      </c>
      <c r="K52" s="14" t="str">
        <f t="shared" ref="K52:K57" si="16">UPPER(DEC2HEX((J52)))</f>
        <v>4</v>
      </c>
      <c r="L52" s="14">
        <f t="shared" ref="L52:L57" si="17">J52*(2^C52)</f>
        <v>67108864</v>
      </c>
      <c r="M52" s="123"/>
      <c r="N52" s="38" t="s">
        <v>23</v>
      </c>
    </row>
    <row r="53" ht="15" spans="1:14">
      <c r="A53" s="16"/>
      <c r="B53" s="16"/>
      <c r="C53" s="14">
        <v>20</v>
      </c>
      <c r="D53" s="14">
        <v>23</v>
      </c>
      <c r="E53" s="16">
        <v>4</v>
      </c>
      <c r="F53" s="14" t="str">
        <f t="shared" si="15"/>
        <v>4'h6</v>
      </c>
      <c r="G53" s="16" t="s">
        <v>20</v>
      </c>
      <c r="H53" s="15" t="s">
        <v>1514</v>
      </c>
      <c r="I53" s="16" t="s">
        <v>1515</v>
      </c>
      <c r="J53" s="16">
        <v>6</v>
      </c>
      <c r="K53" s="14" t="str">
        <f t="shared" si="16"/>
        <v>6</v>
      </c>
      <c r="L53" s="14">
        <f t="shared" si="17"/>
        <v>6291456</v>
      </c>
      <c r="M53" s="123"/>
      <c r="N53" s="38"/>
    </row>
    <row r="54" ht="15" spans="1:14">
      <c r="A54" s="16"/>
      <c r="B54" s="16"/>
      <c r="C54" s="14">
        <v>16</v>
      </c>
      <c r="D54" s="14">
        <v>19</v>
      </c>
      <c r="E54" s="16">
        <v>4</v>
      </c>
      <c r="F54" s="14" t="str">
        <f t="shared" si="15"/>
        <v>4'h8</v>
      </c>
      <c r="G54" s="16" t="s">
        <v>20</v>
      </c>
      <c r="H54" s="15" t="s">
        <v>1516</v>
      </c>
      <c r="I54" s="16" t="s">
        <v>1517</v>
      </c>
      <c r="J54" s="16">
        <v>8</v>
      </c>
      <c r="K54" s="14" t="str">
        <f t="shared" si="16"/>
        <v>8</v>
      </c>
      <c r="L54" s="14">
        <f t="shared" si="17"/>
        <v>524288</v>
      </c>
      <c r="M54" s="123"/>
      <c r="N54" s="38"/>
    </row>
    <row r="55" ht="15" spans="1:14">
      <c r="A55" s="16"/>
      <c r="B55" s="16"/>
      <c r="C55" s="14">
        <v>8</v>
      </c>
      <c r="D55" s="14">
        <v>15</v>
      </c>
      <c r="E55" s="16">
        <v>8</v>
      </c>
      <c r="F55" s="14" t="str">
        <f t="shared" si="15"/>
        <v>8'h4</v>
      </c>
      <c r="G55" s="16" t="s">
        <v>20</v>
      </c>
      <c r="H55" s="15" t="s">
        <v>1518</v>
      </c>
      <c r="I55" s="16" t="s">
        <v>1519</v>
      </c>
      <c r="J55" s="16">
        <v>4</v>
      </c>
      <c r="K55" s="14" t="str">
        <f t="shared" si="16"/>
        <v>4</v>
      </c>
      <c r="L55" s="14">
        <f t="shared" si="17"/>
        <v>1024</v>
      </c>
      <c r="M55" s="123"/>
      <c r="N55" s="38"/>
    </row>
    <row r="56" ht="15" spans="1:14">
      <c r="A56" s="16"/>
      <c r="B56" s="16"/>
      <c r="C56" s="14">
        <v>4</v>
      </c>
      <c r="D56" s="14">
        <v>7</v>
      </c>
      <c r="E56" s="16">
        <v>4</v>
      </c>
      <c r="F56" s="14" t="str">
        <f t="shared" si="15"/>
        <v>4'h6</v>
      </c>
      <c r="G56" s="16" t="s">
        <v>20</v>
      </c>
      <c r="H56" s="15" t="s">
        <v>1520</v>
      </c>
      <c r="I56" s="16" t="s">
        <v>1521</v>
      </c>
      <c r="J56" s="16">
        <v>6</v>
      </c>
      <c r="K56" s="14" t="str">
        <f t="shared" si="16"/>
        <v>6</v>
      </c>
      <c r="L56" s="14">
        <f t="shared" si="17"/>
        <v>96</v>
      </c>
      <c r="M56" s="123"/>
      <c r="N56" s="38"/>
    </row>
    <row r="57" ht="15" spans="1:14">
      <c r="A57" s="16"/>
      <c r="B57" s="16"/>
      <c r="C57" s="14">
        <v>0</v>
      </c>
      <c r="D57" s="14">
        <v>3</v>
      </c>
      <c r="E57" s="16">
        <v>4</v>
      </c>
      <c r="F57" s="14" t="str">
        <f t="shared" si="15"/>
        <v>4'h8</v>
      </c>
      <c r="G57" s="16" t="s">
        <v>20</v>
      </c>
      <c r="H57" s="15" t="s">
        <v>1522</v>
      </c>
      <c r="I57" s="16" t="s">
        <v>1523</v>
      </c>
      <c r="J57" s="16">
        <v>8</v>
      </c>
      <c r="K57" s="14" t="str">
        <f t="shared" si="16"/>
        <v>8</v>
      </c>
      <c r="L57" s="14">
        <f t="shared" si="17"/>
        <v>8</v>
      </c>
      <c r="M57" s="123"/>
      <c r="N57" s="38"/>
    </row>
    <row r="58" ht="15" spans="1:14">
      <c r="A58" s="8" t="s">
        <v>1423</v>
      </c>
      <c r="B58" s="44" t="s">
        <v>74</v>
      </c>
      <c r="C58" s="9"/>
      <c r="D58" s="9"/>
      <c r="E58" s="9">
        <f>SUM(E59:E64)</f>
        <v>32</v>
      </c>
      <c r="F58" s="10" t="str">
        <f>CONCATENATE("32'h",K58)</f>
        <v>32'h06680468</v>
      </c>
      <c r="G58" s="10"/>
      <c r="H58" s="137" t="s">
        <v>1524</v>
      </c>
      <c r="I58" s="48"/>
      <c r="J58" s="9"/>
      <c r="K58" s="9" t="str">
        <f>UPPER(DEC2HEX(L58,8))</f>
        <v>06680468</v>
      </c>
      <c r="L58" s="9">
        <f>SUM(L59:L64)</f>
        <v>107480168</v>
      </c>
      <c r="M58" s="123" t="s">
        <v>1425</v>
      </c>
      <c r="N58" s="105"/>
    </row>
    <row r="59" ht="15" spans="1:14">
      <c r="A59" s="16"/>
      <c r="B59" s="16"/>
      <c r="C59" s="14">
        <v>24</v>
      </c>
      <c r="D59" s="14">
        <v>31</v>
      </c>
      <c r="E59" s="16">
        <v>8</v>
      </c>
      <c r="F59" s="14" t="str">
        <f t="shared" ref="F59:F64" si="18">CONCATENATE(E59,"'h",K59)</f>
        <v>8'h6</v>
      </c>
      <c r="G59" s="16" t="s">
        <v>20</v>
      </c>
      <c r="H59" s="15" t="s">
        <v>1525</v>
      </c>
      <c r="I59" s="16" t="s">
        <v>1526</v>
      </c>
      <c r="J59" s="16">
        <v>6</v>
      </c>
      <c r="K59" s="14" t="str">
        <f t="shared" ref="K59:K64" si="19">UPPER(DEC2HEX((J59)))</f>
        <v>6</v>
      </c>
      <c r="L59" s="14">
        <f t="shared" ref="L59:L64" si="20">J59*(2^C59)</f>
        <v>100663296</v>
      </c>
      <c r="M59" s="123"/>
      <c r="N59" s="38" t="s">
        <v>23</v>
      </c>
    </row>
    <row r="60" ht="15" spans="1:14">
      <c r="A60" s="16"/>
      <c r="B60" s="16"/>
      <c r="C60" s="14">
        <v>20</v>
      </c>
      <c r="D60" s="14">
        <v>23</v>
      </c>
      <c r="E60" s="16">
        <v>4</v>
      </c>
      <c r="F60" s="14" t="str">
        <f t="shared" si="18"/>
        <v>4'h6</v>
      </c>
      <c r="G60" s="16" t="s">
        <v>20</v>
      </c>
      <c r="H60" s="15" t="s">
        <v>1527</v>
      </c>
      <c r="I60" s="16" t="s">
        <v>1528</v>
      </c>
      <c r="J60" s="16">
        <v>6</v>
      </c>
      <c r="K60" s="14" t="str">
        <f t="shared" si="19"/>
        <v>6</v>
      </c>
      <c r="L60" s="14">
        <f t="shared" si="20"/>
        <v>6291456</v>
      </c>
      <c r="M60" s="123"/>
      <c r="N60" s="38"/>
    </row>
    <row r="61" ht="15" spans="1:14">
      <c r="A61" s="16"/>
      <c r="B61" s="16"/>
      <c r="C61" s="14">
        <v>16</v>
      </c>
      <c r="D61" s="14">
        <v>19</v>
      </c>
      <c r="E61" s="16">
        <v>4</v>
      </c>
      <c r="F61" s="14" t="str">
        <f t="shared" si="18"/>
        <v>4'h8</v>
      </c>
      <c r="G61" s="16" t="s">
        <v>20</v>
      </c>
      <c r="H61" s="15" t="s">
        <v>1529</v>
      </c>
      <c r="I61" s="16" t="s">
        <v>1530</v>
      </c>
      <c r="J61" s="16">
        <v>8</v>
      </c>
      <c r="K61" s="14" t="str">
        <f t="shared" si="19"/>
        <v>8</v>
      </c>
      <c r="L61" s="14">
        <f t="shared" si="20"/>
        <v>524288</v>
      </c>
      <c r="M61" s="123"/>
      <c r="N61" s="38"/>
    </row>
    <row r="62" ht="15" spans="1:14">
      <c r="A62" s="16"/>
      <c r="B62" s="16"/>
      <c r="C62" s="14">
        <v>8</v>
      </c>
      <c r="D62" s="14">
        <v>15</v>
      </c>
      <c r="E62" s="16">
        <v>8</v>
      </c>
      <c r="F62" s="14" t="str">
        <f t="shared" si="18"/>
        <v>8'h4</v>
      </c>
      <c r="G62" s="16" t="s">
        <v>20</v>
      </c>
      <c r="H62" s="15" t="s">
        <v>1531</v>
      </c>
      <c r="I62" s="16" t="s">
        <v>1532</v>
      </c>
      <c r="J62" s="16">
        <v>4</v>
      </c>
      <c r="K62" s="14" t="str">
        <f t="shared" si="19"/>
        <v>4</v>
      </c>
      <c r="L62" s="14">
        <f t="shared" si="20"/>
        <v>1024</v>
      </c>
      <c r="M62" s="123"/>
      <c r="N62" s="38"/>
    </row>
    <row r="63" ht="15" spans="1:14">
      <c r="A63" s="16"/>
      <c r="B63" s="16"/>
      <c r="C63" s="14">
        <v>4</v>
      </c>
      <c r="D63" s="14">
        <v>7</v>
      </c>
      <c r="E63" s="16">
        <v>4</v>
      </c>
      <c r="F63" s="14" t="str">
        <f t="shared" si="18"/>
        <v>4'h6</v>
      </c>
      <c r="G63" s="16" t="s">
        <v>20</v>
      </c>
      <c r="H63" s="15" t="s">
        <v>1533</v>
      </c>
      <c r="I63" s="16" t="s">
        <v>1534</v>
      </c>
      <c r="J63" s="16">
        <v>6</v>
      </c>
      <c r="K63" s="14" t="str">
        <f t="shared" si="19"/>
        <v>6</v>
      </c>
      <c r="L63" s="14">
        <f t="shared" si="20"/>
        <v>96</v>
      </c>
      <c r="M63" s="123"/>
      <c r="N63" s="38"/>
    </row>
    <row r="64" ht="15" spans="1:14">
      <c r="A64" s="16"/>
      <c r="B64" s="16"/>
      <c r="C64" s="14">
        <v>0</v>
      </c>
      <c r="D64" s="14">
        <v>3</v>
      </c>
      <c r="E64" s="16">
        <v>4</v>
      </c>
      <c r="F64" s="14" t="str">
        <f t="shared" si="18"/>
        <v>4'h8</v>
      </c>
      <c r="G64" s="16" t="s">
        <v>20</v>
      </c>
      <c r="H64" s="15" t="s">
        <v>1535</v>
      </c>
      <c r="I64" s="16" t="s">
        <v>1536</v>
      </c>
      <c r="J64" s="16">
        <v>8</v>
      </c>
      <c r="K64" s="14" t="str">
        <f t="shared" si="19"/>
        <v>8</v>
      </c>
      <c r="L64" s="14">
        <f t="shared" si="20"/>
        <v>8</v>
      </c>
      <c r="M64" s="123"/>
      <c r="N64" s="38"/>
    </row>
    <row r="65" ht="15" spans="1:14">
      <c r="A65" s="8" t="s">
        <v>1423</v>
      </c>
      <c r="B65" s="44" t="s">
        <v>80</v>
      </c>
      <c r="C65" s="9"/>
      <c r="D65" s="9"/>
      <c r="E65" s="9">
        <f>SUM(E66:E71)</f>
        <v>32</v>
      </c>
      <c r="F65" s="10" t="str">
        <f>CONCATENATE("32'h",K65)</f>
        <v>32'h08680868</v>
      </c>
      <c r="G65" s="10"/>
      <c r="H65" s="137" t="s">
        <v>1537</v>
      </c>
      <c r="I65" s="48"/>
      <c r="J65" s="9"/>
      <c r="K65" s="9" t="str">
        <f>UPPER(DEC2HEX(L65,8))</f>
        <v>08680868</v>
      </c>
      <c r="L65" s="9">
        <f>SUM(L66:L71)</f>
        <v>141035624</v>
      </c>
      <c r="M65" s="123" t="s">
        <v>1425</v>
      </c>
      <c r="N65" s="105"/>
    </row>
    <row r="66" ht="15" spans="1:14">
      <c r="A66" s="16"/>
      <c r="B66" s="16"/>
      <c r="C66" s="14">
        <v>24</v>
      </c>
      <c r="D66" s="14">
        <v>31</v>
      </c>
      <c r="E66" s="16">
        <v>8</v>
      </c>
      <c r="F66" s="14" t="str">
        <f t="shared" ref="F66:F71" si="21">CONCATENATE(E66,"'h",K66)</f>
        <v>8'h8</v>
      </c>
      <c r="G66" s="16" t="s">
        <v>20</v>
      </c>
      <c r="H66" s="15" t="s">
        <v>1538</v>
      </c>
      <c r="I66" s="16" t="s">
        <v>1539</v>
      </c>
      <c r="J66" s="16">
        <v>8</v>
      </c>
      <c r="K66" s="14" t="str">
        <f t="shared" ref="K66:K71" si="22">UPPER(DEC2HEX((J66)))</f>
        <v>8</v>
      </c>
      <c r="L66" s="14">
        <f t="shared" ref="L66:L71" si="23">J66*(2^C66)</f>
        <v>134217728</v>
      </c>
      <c r="M66" s="123"/>
      <c r="N66" s="38" t="s">
        <v>23</v>
      </c>
    </row>
    <row r="67" ht="15" spans="1:14">
      <c r="A67" s="16"/>
      <c r="B67" s="16"/>
      <c r="C67" s="14">
        <v>20</v>
      </c>
      <c r="D67" s="14">
        <v>23</v>
      </c>
      <c r="E67" s="16">
        <v>4</v>
      </c>
      <c r="F67" s="14" t="str">
        <f t="shared" si="21"/>
        <v>4'h6</v>
      </c>
      <c r="G67" s="16" t="s">
        <v>20</v>
      </c>
      <c r="H67" s="15" t="s">
        <v>1540</v>
      </c>
      <c r="I67" s="16" t="s">
        <v>1541</v>
      </c>
      <c r="J67" s="16">
        <v>6</v>
      </c>
      <c r="K67" s="14" t="str">
        <f t="shared" si="22"/>
        <v>6</v>
      </c>
      <c r="L67" s="14">
        <f t="shared" si="23"/>
        <v>6291456</v>
      </c>
      <c r="M67" s="123"/>
      <c r="N67" s="38"/>
    </row>
    <row r="68" ht="15" spans="1:14">
      <c r="A68" s="16"/>
      <c r="B68" s="16"/>
      <c r="C68" s="14">
        <v>16</v>
      </c>
      <c r="D68" s="14">
        <v>19</v>
      </c>
      <c r="E68" s="16">
        <v>4</v>
      </c>
      <c r="F68" s="14" t="str">
        <f t="shared" si="21"/>
        <v>4'h8</v>
      </c>
      <c r="G68" s="16" t="s">
        <v>20</v>
      </c>
      <c r="H68" s="15" t="s">
        <v>1542</v>
      </c>
      <c r="I68" s="16" t="s">
        <v>1543</v>
      </c>
      <c r="J68" s="16">
        <v>8</v>
      </c>
      <c r="K68" s="14" t="str">
        <f t="shared" si="22"/>
        <v>8</v>
      </c>
      <c r="L68" s="14">
        <f t="shared" si="23"/>
        <v>524288</v>
      </c>
      <c r="M68" s="123"/>
      <c r="N68" s="38"/>
    </row>
    <row r="69" ht="15" spans="1:14">
      <c r="A69" s="16"/>
      <c r="B69" s="16"/>
      <c r="C69" s="14">
        <v>8</v>
      </c>
      <c r="D69" s="14">
        <v>15</v>
      </c>
      <c r="E69" s="16">
        <v>8</v>
      </c>
      <c r="F69" s="14" t="str">
        <f t="shared" si="21"/>
        <v>8'h8</v>
      </c>
      <c r="G69" s="16" t="s">
        <v>20</v>
      </c>
      <c r="H69" s="15" t="s">
        <v>1544</v>
      </c>
      <c r="I69" s="16" t="s">
        <v>1545</v>
      </c>
      <c r="J69" s="16">
        <v>8</v>
      </c>
      <c r="K69" s="14" t="str">
        <f t="shared" si="22"/>
        <v>8</v>
      </c>
      <c r="L69" s="14">
        <f t="shared" si="23"/>
        <v>2048</v>
      </c>
      <c r="M69" s="123"/>
      <c r="N69" s="38"/>
    </row>
    <row r="70" ht="15" spans="1:14">
      <c r="A70" s="16"/>
      <c r="B70" s="16"/>
      <c r="C70" s="14">
        <v>4</v>
      </c>
      <c r="D70" s="14">
        <v>7</v>
      </c>
      <c r="E70" s="16">
        <v>4</v>
      </c>
      <c r="F70" s="14" t="str">
        <f t="shared" si="21"/>
        <v>4'h6</v>
      </c>
      <c r="G70" s="16" t="s">
        <v>20</v>
      </c>
      <c r="H70" s="15" t="s">
        <v>1546</v>
      </c>
      <c r="I70" s="16" t="s">
        <v>1547</v>
      </c>
      <c r="J70" s="16">
        <v>6</v>
      </c>
      <c r="K70" s="14" t="str">
        <f t="shared" si="22"/>
        <v>6</v>
      </c>
      <c r="L70" s="14">
        <f t="shared" si="23"/>
        <v>96</v>
      </c>
      <c r="M70" s="123"/>
      <c r="N70" s="38"/>
    </row>
    <row r="71" ht="15" spans="1:14">
      <c r="A71" s="16"/>
      <c r="B71" s="16"/>
      <c r="C71" s="14">
        <v>0</v>
      </c>
      <c r="D71" s="14">
        <v>3</v>
      </c>
      <c r="E71" s="16">
        <v>4</v>
      </c>
      <c r="F71" s="14" t="str">
        <f t="shared" si="21"/>
        <v>4'h8</v>
      </c>
      <c r="G71" s="16" t="s">
        <v>20</v>
      </c>
      <c r="H71" s="15" t="s">
        <v>1548</v>
      </c>
      <c r="I71" s="16" t="s">
        <v>1549</v>
      </c>
      <c r="J71" s="16">
        <v>8</v>
      </c>
      <c r="K71" s="14" t="str">
        <f t="shared" si="22"/>
        <v>8</v>
      </c>
      <c r="L71" s="14">
        <f t="shared" si="23"/>
        <v>8</v>
      </c>
      <c r="M71" s="123"/>
      <c r="N71" s="38"/>
    </row>
    <row r="72" ht="15" spans="1:14">
      <c r="A72" s="8" t="s">
        <v>1423</v>
      </c>
      <c r="B72" s="44" t="s">
        <v>86</v>
      </c>
      <c r="C72" s="9"/>
      <c r="D72" s="9"/>
      <c r="E72" s="9">
        <f>SUM(E73:E78)</f>
        <v>32</v>
      </c>
      <c r="F72" s="10" t="str">
        <f>CONCATENATE("32'h",K72)</f>
        <v>32'h08680868</v>
      </c>
      <c r="G72" s="10"/>
      <c r="H72" s="137" t="s">
        <v>1550</v>
      </c>
      <c r="I72" s="48"/>
      <c r="J72" s="9"/>
      <c r="K72" s="9" t="str">
        <f>UPPER(DEC2HEX(L72,8))</f>
        <v>08680868</v>
      </c>
      <c r="L72" s="9">
        <f>SUM(L73:L78)</f>
        <v>141035624</v>
      </c>
      <c r="M72" s="123" t="s">
        <v>1425</v>
      </c>
      <c r="N72" s="105"/>
    </row>
    <row r="73" ht="15" spans="1:14">
      <c r="A73" s="16"/>
      <c r="B73" s="16"/>
      <c r="C73" s="14">
        <v>24</v>
      </c>
      <c r="D73" s="14">
        <v>31</v>
      </c>
      <c r="E73" s="16">
        <v>8</v>
      </c>
      <c r="F73" s="14" t="str">
        <f t="shared" ref="F73:F78" si="24">CONCATENATE(E73,"'h",K73)</f>
        <v>8'h8</v>
      </c>
      <c r="G73" s="16" t="s">
        <v>20</v>
      </c>
      <c r="H73" s="15" t="s">
        <v>1551</v>
      </c>
      <c r="I73" s="16" t="s">
        <v>1552</v>
      </c>
      <c r="J73" s="16">
        <v>8</v>
      </c>
      <c r="K73" s="14" t="str">
        <f t="shared" ref="K73:K78" si="25">UPPER(DEC2HEX((J73)))</f>
        <v>8</v>
      </c>
      <c r="L73" s="14">
        <f t="shared" ref="L73:L78" si="26">J73*(2^C73)</f>
        <v>134217728</v>
      </c>
      <c r="M73" s="123"/>
      <c r="N73" s="38" t="s">
        <v>23</v>
      </c>
    </row>
    <row r="74" ht="15" spans="1:14">
      <c r="A74" s="16"/>
      <c r="B74" s="16"/>
      <c r="C74" s="14">
        <v>20</v>
      </c>
      <c r="D74" s="14">
        <v>23</v>
      </c>
      <c r="E74" s="16">
        <v>4</v>
      </c>
      <c r="F74" s="14" t="str">
        <f t="shared" si="24"/>
        <v>4'h6</v>
      </c>
      <c r="G74" s="16" t="s">
        <v>20</v>
      </c>
      <c r="H74" s="15" t="s">
        <v>1553</v>
      </c>
      <c r="I74" s="16" t="s">
        <v>1554</v>
      </c>
      <c r="J74" s="16">
        <v>6</v>
      </c>
      <c r="K74" s="14" t="str">
        <f t="shared" si="25"/>
        <v>6</v>
      </c>
      <c r="L74" s="14">
        <f t="shared" si="26"/>
        <v>6291456</v>
      </c>
      <c r="M74" s="123"/>
      <c r="N74" s="38"/>
    </row>
    <row r="75" ht="15" spans="1:14">
      <c r="A75" s="16"/>
      <c r="B75" s="16"/>
      <c r="C75" s="14">
        <v>16</v>
      </c>
      <c r="D75" s="14">
        <v>19</v>
      </c>
      <c r="E75" s="16">
        <v>4</v>
      </c>
      <c r="F75" s="14" t="str">
        <f t="shared" si="24"/>
        <v>4'h8</v>
      </c>
      <c r="G75" s="16" t="s">
        <v>20</v>
      </c>
      <c r="H75" s="15" t="s">
        <v>1555</v>
      </c>
      <c r="I75" s="16" t="s">
        <v>1556</v>
      </c>
      <c r="J75" s="16">
        <v>8</v>
      </c>
      <c r="K75" s="14" t="str">
        <f t="shared" si="25"/>
        <v>8</v>
      </c>
      <c r="L75" s="14">
        <f t="shared" si="26"/>
        <v>524288</v>
      </c>
      <c r="M75" s="123"/>
      <c r="N75" s="38"/>
    </row>
    <row r="76" ht="15" spans="1:14">
      <c r="A76" s="16"/>
      <c r="B76" s="16"/>
      <c r="C76" s="14">
        <v>8</v>
      </c>
      <c r="D76" s="14">
        <v>15</v>
      </c>
      <c r="E76" s="16">
        <v>8</v>
      </c>
      <c r="F76" s="14" t="str">
        <f t="shared" si="24"/>
        <v>8'h8</v>
      </c>
      <c r="G76" s="16" t="s">
        <v>20</v>
      </c>
      <c r="H76" s="15" t="s">
        <v>1557</v>
      </c>
      <c r="I76" s="16" t="s">
        <v>1558</v>
      </c>
      <c r="J76" s="16">
        <v>8</v>
      </c>
      <c r="K76" s="14" t="str">
        <f t="shared" si="25"/>
        <v>8</v>
      </c>
      <c r="L76" s="14">
        <f t="shared" si="26"/>
        <v>2048</v>
      </c>
      <c r="M76" s="123"/>
      <c r="N76" s="38"/>
    </row>
    <row r="77" ht="15" spans="1:14">
      <c r="A77" s="16"/>
      <c r="B77" s="16"/>
      <c r="C77" s="14">
        <v>4</v>
      </c>
      <c r="D77" s="14">
        <v>7</v>
      </c>
      <c r="E77" s="16">
        <v>4</v>
      </c>
      <c r="F77" s="14" t="str">
        <f t="shared" si="24"/>
        <v>4'h6</v>
      </c>
      <c r="G77" s="16" t="s">
        <v>20</v>
      </c>
      <c r="H77" s="15" t="s">
        <v>1559</v>
      </c>
      <c r="I77" s="16" t="s">
        <v>1560</v>
      </c>
      <c r="J77" s="16">
        <v>6</v>
      </c>
      <c r="K77" s="14" t="str">
        <f t="shared" si="25"/>
        <v>6</v>
      </c>
      <c r="L77" s="14">
        <f t="shared" si="26"/>
        <v>96</v>
      </c>
      <c r="M77" s="123"/>
      <c r="N77" s="38"/>
    </row>
    <row r="78" ht="15" spans="1:14">
      <c r="A78" s="16"/>
      <c r="B78" s="16"/>
      <c r="C78" s="14">
        <v>0</v>
      </c>
      <c r="D78" s="14">
        <v>3</v>
      </c>
      <c r="E78" s="16">
        <v>4</v>
      </c>
      <c r="F78" s="14" t="str">
        <f t="shared" si="24"/>
        <v>4'h8</v>
      </c>
      <c r="G78" s="16" t="s">
        <v>20</v>
      </c>
      <c r="H78" s="15" t="s">
        <v>1561</v>
      </c>
      <c r="I78" s="16" t="s">
        <v>1562</v>
      </c>
      <c r="J78" s="16">
        <v>8</v>
      </c>
      <c r="K78" s="14" t="str">
        <f t="shared" si="25"/>
        <v>8</v>
      </c>
      <c r="L78" s="14">
        <f t="shared" si="26"/>
        <v>8</v>
      </c>
      <c r="M78" s="123"/>
      <c r="N78" s="38"/>
    </row>
    <row r="79" ht="15" spans="1:14">
      <c r="A79" s="8" t="s">
        <v>1423</v>
      </c>
      <c r="B79" s="44" t="s">
        <v>92</v>
      </c>
      <c r="C79" s="9"/>
      <c r="D79" s="9"/>
      <c r="E79" s="9">
        <f>SUM(E80:E85)</f>
        <v>32</v>
      </c>
      <c r="F79" s="10" t="str">
        <f>CONCATENATE("32'h",K79)</f>
        <v>32'h088A088A</v>
      </c>
      <c r="G79" s="10"/>
      <c r="H79" s="137" t="s">
        <v>1563</v>
      </c>
      <c r="I79" s="48"/>
      <c r="J79" s="9"/>
      <c r="K79" s="9" t="str">
        <f>UPPER(DEC2HEX(L79,8))</f>
        <v>088A088A</v>
      </c>
      <c r="L79" s="9">
        <f>SUM(L80:L85)</f>
        <v>143263882</v>
      </c>
      <c r="M79" s="123" t="s">
        <v>1425</v>
      </c>
      <c r="N79" s="105"/>
    </row>
    <row r="80" ht="15" spans="1:14">
      <c r="A80" s="16"/>
      <c r="B80" s="16"/>
      <c r="C80" s="14">
        <v>24</v>
      </c>
      <c r="D80" s="14">
        <v>31</v>
      </c>
      <c r="E80" s="16">
        <v>8</v>
      </c>
      <c r="F80" s="14" t="str">
        <f t="shared" ref="F80:F85" si="27">CONCATENATE(E80,"'h",K80)</f>
        <v>8'h8</v>
      </c>
      <c r="G80" s="16" t="s">
        <v>20</v>
      </c>
      <c r="H80" s="15" t="s">
        <v>1564</v>
      </c>
      <c r="I80" s="16" t="s">
        <v>1565</v>
      </c>
      <c r="J80" s="16">
        <v>8</v>
      </c>
      <c r="K80" s="14" t="str">
        <f t="shared" ref="K80:K85" si="28">UPPER(DEC2HEX((J80)))</f>
        <v>8</v>
      </c>
      <c r="L80" s="14">
        <f t="shared" ref="L80:L85" si="29">J80*(2^C80)</f>
        <v>134217728</v>
      </c>
      <c r="M80" s="123"/>
      <c r="N80" s="38" t="s">
        <v>23</v>
      </c>
    </row>
    <row r="81" ht="15" spans="1:14">
      <c r="A81" s="16"/>
      <c r="B81" s="16"/>
      <c r="C81" s="14">
        <v>20</v>
      </c>
      <c r="D81" s="14">
        <v>23</v>
      </c>
      <c r="E81" s="16">
        <v>4</v>
      </c>
      <c r="F81" s="14" t="str">
        <f t="shared" si="27"/>
        <v>4'h8</v>
      </c>
      <c r="G81" s="16" t="s">
        <v>20</v>
      </c>
      <c r="H81" s="15" t="s">
        <v>1566</v>
      </c>
      <c r="I81" s="16" t="s">
        <v>1567</v>
      </c>
      <c r="J81" s="16">
        <v>8</v>
      </c>
      <c r="K81" s="14" t="str">
        <f t="shared" si="28"/>
        <v>8</v>
      </c>
      <c r="L81" s="14">
        <f t="shared" si="29"/>
        <v>8388608</v>
      </c>
      <c r="M81" s="123"/>
      <c r="N81" s="38"/>
    </row>
    <row r="82" ht="15" spans="1:14">
      <c r="A82" s="16"/>
      <c r="B82" s="16"/>
      <c r="C82" s="14">
        <v>16</v>
      </c>
      <c r="D82" s="14">
        <v>19</v>
      </c>
      <c r="E82" s="16">
        <v>4</v>
      </c>
      <c r="F82" s="14" t="str">
        <f t="shared" si="27"/>
        <v>4'hA</v>
      </c>
      <c r="G82" s="16" t="s">
        <v>20</v>
      </c>
      <c r="H82" s="15" t="s">
        <v>1568</v>
      </c>
      <c r="I82" s="16" t="s">
        <v>1569</v>
      </c>
      <c r="J82" s="16">
        <v>10</v>
      </c>
      <c r="K82" s="14" t="str">
        <f t="shared" si="28"/>
        <v>A</v>
      </c>
      <c r="L82" s="14">
        <f t="shared" si="29"/>
        <v>655360</v>
      </c>
      <c r="M82" s="123"/>
      <c r="N82" s="38"/>
    </row>
    <row r="83" ht="15" spans="1:14">
      <c r="A83" s="16"/>
      <c r="B83" s="16"/>
      <c r="C83" s="14">
        <v>8</v>
      </c>
      <c r="D83" s="14">
        <v>15</v>
      </c>
      <c r="E83" s="16">
        <v>8</v>
      </c>
      <c r="F83" s="14" t="str">
        <f t="shared" si="27"/>
        <v>8'h8</v>
      </c>
      <c r="G83" s="16" t="s">
        <v>20</v>
      </c>
      <c r="H83" s="15" t="s">
        <v>1570</v>
      </c>
      <c r="I83" s="16" t="s">
        <v>1571</v>
      </c>
      <c r="J83" s="16">
        <v>8</v>
      </c>
      <c r="K83" s="14" t="str">
        <f t="shared" si="28"/>
        <v>8</v>
      </c>
      <c r="L83" s="14">
        <f t="shared" si="29"/>
        <v>2048</v>
      </c>
      <c r="M83" s="123"/>
      <c r="N83" s="38"/>
    </row>
    <row r="84" ht="15" spans="1:14">
      <c r="A84" s="16"/>
      <c r="B84" s="16"/>
      <c r="C84" s="14">
        <v>4</v>
      </c>
      <c r="D84" s="14">
        <v>7</v>
      </c>
      <c r="E84" s="16">
        <v>4</v>
      </c>
      <c r="F84" s="14" t="str">
        <f t="shared" si="27"/>
        <v>4'h8</v>
      </c>
      <c r="G84" s="16" t="s">
        <v>20</v>
      </c>
      <c r="H84" s="15" t="s">
        <v>1572</v>
      </c>
      <c r="I84" s="16" t="s">
        <v>1573</v>
      </c>
      <c r="J84" s="16">
        <v>8</v>
      </c>
      <c r="K84" s="14" t="str">
        <f t="shared" si="28"/>
        <v>8</v>
      </c>
      <c r="L84" s="14">
        <f t="shared" si="29"/>
        <v>128</v>
      </c>
      <c r="M84" s="123"/>
      <c r="N84" s="38"/>
    </row>
    <row r="85" ht="15" spans="1:14">
      <c r="A85" s="16"/>
      <c r="B85" s="16"/>
      <c r="C85" s="14">
        <v>0</v>
      </c>
      <c r="D85" s="14">
        <v>3</v>
      </c>
      <c r="E85" s="16">
        <v>4</v>
      </c>
      <c r="F85" s="14" t="str">
        <f t="shared" si="27"/>
        <v>4'hA</v>
      </c>
      <c r="G85" s="16" t="s">
        <v>20</v>
      </c>
      <c r="H85" s="15" t="s">
        <v>1574</v>
      </c>
      <c r="I85" s="16" t="s">
        <v>1575</v>
      </c>
      <c r="J85" s="16">
        <v>10</v>
      </c>
      <c r="K85" s="14" t="str">
        <f t="shared" si="28"/>
        <v>A</v>
      </c>
      <c r="L85" s="14">
        <f t="shared" si="29"/>
        <v>10</v>
      </c>
      <c r="M85" s="123"/>
      <c r="N85" s="38"/>
    </row>
    <row r="86" ht="15" spans="1:14">
      <c r="A86" s="8" t="s">
        <v>1423</v>
      </c>
      <c r="B86" s="44" t="s">
        <v>98</v>
      </c>
      <c r="C86" s="9"/>
      <c r="D86" s="9"/>
      <c r="E86" s="9">
        <f>SUM(E87:E90)</f>
        <v>32</v>
      </c>
      <c r="F86" s="10" t="str">
        <f>CONCATENATE("32'h",K86)</f>
        <v>32'h20001820</v>
      </c>
      <c r="G86" s="10"/>
      <c r="H86" s="137" t="s">
        <v>1576</v>
      </c>
      <c r="I86" s="48"/>
      <c r="J86" s="9"/>
      <c r="K86" s="9" t="str">
        <f>UPPER(DEC2HEX(L86,8))</f>
        <v>20001820</v>
      </c>
      <c r="L86" s="9">
        <f>SUM(L87:L90)</f>
        <v>536877088</v>
      </c>
      <c r="M86" s="122" t="s">
        <v>1425</v>
      </c>
      <c r="N86" s="105"/>
    </row>
    <row r="87" ht="15" spans="1:14">
      <c r="A87" s="16"/>
      <c r="B87" s="16"/>
      <c r="C87" s="14">
        <f>D87-E87+1</f>
        <v>23</v>
      </c>
      <c r="D87" s="14">
        <f>E86-1</f>
        <v>31</v>
      </c>
      <c r="E87" s="16">
        <v>9</v>
      </c>
      <c r="F87" s="14" t="str">
        <f>CONCATENATE(E87,"'h",K87)</f>
        <v>9'h40</v>
      </c>
      <c r="G87" s="16" t="s">
        <v>20</v>
      </c>
      <c r="H87" s="16" t="s">
        <v>1577</v>
      </c>
      <c r="I87" s="16" t="s">
        <v>1578</v>
      </c>
      <c r="J87" s="16">
        <v>64</v>
      </c>
      <c r="K87" s="14" t="str">
        <f>UPPER(DEC2HEX((J87)))</f>
        <v>40</v>
      </c>
      <c r="L87" s="14">
        <f>J87*(2^C87)</f>
        <v>536870912</v>
      </c>
      <c r="M87" s="122"/>
      <c r="N87" s="38"/>
    </row>
    <row r="88" s="4" customFormat="1" ht="15" spans="1:14">
      <c r="A88" s="5"/>
      <c r="B88" s="5"/>
      <c r="C88" s="58">
        <f>D88-E88+1</f>
        <v>16</v>
      </c>
      <c r="D88" s="58">
        <f>C87-1</f>
        <v>22</v>
      </c>
      <c r="E88" s="5">
        <v>7</v>
      </c>
      <c r="F88" s="58" t="str">
        <f>CONCATENATE(E88,"'h",K88)</f>
        <v>7'h0</v>
      </c>
      <c r="G88" s="5" t="s">
        <v>20</v>
      </c>
      <c r="H88" s="24" t="s">
        <v>1579</v>
      </c>
      <c r="I88" s="5" t="s">
        <v>1580</v>
      </c>
      <c r="J88" s="5">
        <v>0</v>
      </c>
      <c r="K88" s="58" t="str">
        <f>UPPER(DEC2HEX((J88)))</f>
        <v>0</v>
      </c>
      <c r="L88" s="58">
        <f>J88*(2^C88)</f>
        <v>0</v>
      </c>
      <c r="M88" s="122"/>
      <c r="N88" s="131"/>
    </row>
    <row r="89" ht="15" spans="1:14">
      <c r="A89" s="16"/>
      <c r="B89" s="16"/>
      <c r="C89" s="14">
        <f>D89-E89+1</f>
        <v>8</v>
      </c>
      <c r="D89" s="14">
        <f>C88-1</f>
        <v>15</v>
      </c>
      <c r="E89" s="16">
        <v>8</v>
      </c>
      <c r="F89" s="14" t="str">
        <f>CONCATENATE(E89,"'h",K89)</f>
        <v>8'h18</v>
      </c>
      <c r="G89" s="16" t="s">
        <v>20</v>
      </c>
      <c r="H89" s="16" t="s">
        <v>1581</v>
      </c>
      <c r="I89" s="16" t="s">
        <v>1582</v>
      </c>
      <c r="J89" s="16">
        <v>24</v>
      </c>
      <c r="K89" s="14" t="str">
        <f>UPPER(DEC2HEX((J89)))</f>
        <v>18</v>
      </c>
      <c r="L89" s="14">
        <f>J89*(2^C89)</f>
        <v>6144</v>
      </c>
      <c r="M89" s="122"/>
      <c r="N89" s="38"/>
    </row>
    <row r="90" ht="15" spans="1:14">
      <c r="A90" s="16"/>
      <c r="B90" s="16"/>
      <c r="C90" s="14">
        <f>D90-E90+1</f>
        <v>0</v>
      </c>
      <c r="D90" s="14">
        <f>C89-1</f>
        <v>7</v>
      </c>
      <c r="E90" s="16">
        <v>8</v>
      </c>
      <c r="F90" s="14" t="str">
        <f>CONCATENATE(E90,"'h",K90)</f>
        <v>8'h20</v>
      </c>
      <c r="G90" s="16" t="s">
        <v>20</v>
      </c>
      <c r="H90" s="16" t="s">
        <v>1583</v>
      </c>
      <c r="I90" s="16" t="s">
        <v>1584</v>
      </c>
      <c r="J90" s="16">
        <v>32</v>
      </c>
      <c r="K90" s="14" t="str">
        <f>UPPER(DEC2HEX((J90)))</f>
        <v>20</v>
      </c>
      <c r="L90" s="14">
        <f>J90*(2^C90)</f>
        <v>32</v>
      </c>
      <c r="M90" s="122"/>
      <c r="N90" s="38"/>
    </row>
    <row r="91" s="4" customFormat="1" ht="15" spans="1:14">
      <c r="A91" s="113" t="s">
        <v>1423</v>
      </c>
      <c r="B91" s="114" t="s">
        <v>104</v>
      </c>
      <c r="C91" s="115"/>
      <c r="D91" s="115"/>
      <c r="E91" s="115">
        <f>SUM(E92:E94)</f>
        <v>32</v>
      </c>
      <c r="F91" s="116" t="str">
        <f>CONCATENATE("32'h",K91)</f>
        <v>32'h207003E8</v>
      </c>
      <c r="G91" s="116"/>
      <c r="H91" s="137" t="s">
        <v>1585</v>
      </c>
      <c r="I91" s="126"/>
      <c r="J91" s="115"/>
      <c r="K91" s="115" t="str">
        <f>UPPER(DEC2HEX(L91,8))</f>
        <v>207003E8</v>
      </c>
      <c r="L91" s="115">
        <f>SUM(L92:L94)</f>
        <v>544211944</v>
      </c>
      <c r="M91" s="142" t="s">
        <v>1425</v>
      </c>
      <c r="N91" s="108"/>
    </row>
    <row r="92" s="4" customFormat="1" ht="15" spans="1:14">
      <c r="A92" s="5"/>
      <c r="B92" s="5"/>
      <c r="C92" s="58">
        <v>23</v>
      </c>
      <c r="D92" s="58">
        <v>31</v>
      </c>
      <c r="E92" s="5">
        <v>9</v>
      </c>
      <c r="F92" s="58" t="str">
        <f>CONCATENATE(E92,"'h",K92)</f>
        <v>9'h40</v>
      </c>
      <c r="G92" s="5" t="s">
        <v>20</v>
      </c>
      <c r="H92" s="24" t="s">
        <v>1586</v>
      </c>
      <c r="I92" s="5" t="s">
        <v>1587</v>
      </c>
      <c r="J92" s="5">
        <v>64</v>
      </c>
      <c r="K92" s="58" t="str">
        <f>UPPER(DEC2HEX((J92)))</f>
        <v>40</v>
      </c>
      <c r="L92" s="58">
        <f>J92*(2^C92)</f>
        <v>536870912</v>
      </c>
      <c r="M92" s="142"/>
      <c r="N92" s="131"/>
    </row>
    <row r="93" s="4" customFormat="1" ht="15" spans="1:14">
      <c r="A93" s="5"/>
      <c r="B93" s="5"/>
      <c r="C93" s="58">
        <v>14</v>
      </c>
      <c r="D93" s="58">
        <v>22</v>
      </c>
      <c r="E93" s="5">
        <v>9</v>
      </c>
      <c r="F93" s="58" t="str">
        <f>CONCATENATE(E93,"'h",K93)</f>
        <v>9'h1C0</v>
      </c>
      <c r="G93" s="5" t="s">
        <v>20</v>
      </c>
      <c r="H93" s="24" t="s">
        <v>1588</v>
      </c>
      <c r="I93" s="5" t="s">
        <v>1589</v>
      </c>
      <c r="J93" s="5">
        <v>448</v>
      </c>
      <c r="K93" s="58" t="str">
        <f>UPPER(DEC2HEX((J93)))</f>
        <v>1C0</v>
      </c>
      <c r="L93" s="58">
        <f>J93*(2^C93)</f>
        <v>7340032</v>
      </c>
      <c r="M93" s="142"/>
      <c r="N93" s="131"/>
    </row>
    <row r="94" s="4" customFormat="1" ht="15" spans="1:14">
      <c r="A94" s="5"/>
      <c r="B94" s="5"/>
      <c r="C94" s="58">
        <v>0</v>
      </c>
      <c r="D94" s="58">
        <v>13</v>
      </c>
      <c r="E94" s="5">
        <v>14</v>
      </c>
      <c r="F94" s="58" t="str">
        <f>CONCATENATE(E94,"'h",K94)</f>
        <v>14'h3E8</v>
      </c>
      <c r="G94" s="5" t="s">
        <v>20</v>
      </c>
      <c r="H94" s="24" t="s">
        <v>1590</v>
      </c>
      <c r="I94" s="5" t="s">
        <v>1591</v>
      </c>
      <c r="J94" s="5">
        <v>1000</v>
      </c>
      <c r="K94" s="58" t="str">
        <f>UPPER(DEC2HEX((J94)))</f>
        <v>3E8</v>
      </c>
      <c r="L94" s="58">
        <f>J94*(2^C94)</f>
        <v>1000</v>
      </c>
      <c r="M94" s="142"/>
      <c r="N94" s="131"/>
    </row>
    <row r="95" s="4" customFormat="1" ht="15" spans="1:14">
      <c r="A95" s="113" t="s">
        <v>1423</v>
      </c>
      <c r="B95" s="114" t="s">
        <v>110</v>
      </c>
      <c r="C95" s="115"/>
      <c r="D95" s="115"/>
      <c r="E95" s="115">
        <f>SUM(E96:E101)</f>
        <v>32</v>
      </c>
      <c r="F95" s="116" t="str">
        <f>CONCATENATE("32'h",K95)</f>
        <v>32'h00310460</v>
      </c>
      <c r="G95" s="116"/>
      <c r="H95" s="137" t="s">
        <v>1592</v>
      </c>
      <c r="I95" s="126"/>
      <c r="J95" s="115"/>
      <c r="K95" s="115" t="str">
        <f>UPPER(DEC2HEX(L95,8))</f>
        <v>00310460</v>
      </c>
      <c r="L95" s="115">
        <f>SUM(L96:L101)</f>
        <v>3212384</v>
      </c>
      <c r="M95" s="127" t="s">
        <v>1425</v>
      </c>
      <c r="N95" s="108"/>
    </row>
    <row r="96" s="4" customFormat="1" ht="15" spans="1:14">
      <c r="A96" s="5"/>
      <c r="B96" s="5"/>
      <c r="C96" s="58">
        <v>24</v>
      </c>
      <c r="D96" s="58">
        <v>31</v>
      </c>
      <c r="E96" s="5">
        <v>8</v>
      </c>
      <c r="F96" s="58" t="str">
        <f t="shared" ref="F96:F101" si="30">CONCATENATE(E96,"'h",K96)</f>
        <v>8'h0</v>
      </c>
      <c r="G96" s="5" t="s">
        <v>17</v>
      </c>
      <c r="H96" s="24" t="s">
        <v>18</v>
      </c>
      <c r="I96" s="5" t="s">
        <v>782</v>
      </c>
      <c r="J96" s="5">
        <v>0</v>
      </c>
      <c r="K96" s="58" t="str">
        <f t="shared" ref="K96:K101" si="31">UPPER(DEC2HEX((J96)))</f>
        <v>0</v>
      </c>
      <c r="L96" s="58">
        <f t="shared" ref="L96:L101" si="32">J96*(2^C96)</f>
        <v>0</v>
      </c>
      <c r="M96" s="127"/>
      <c r="N96" s="131"/>
    </row>
    <row r="97" s="4" customFormat="1" ht="15" spans="1:14">
      <c r="A97" s="5"/>
      <c r="B97" s="5"/>
      <c r="C97" s="58">
        <v>20</v>
      </c>
      <c r="D97" s="58">
        <v>23</v>
      </c>
      <c r="E97" s="5">
        <v>4</v>
      </c>
      <c r="F97" s="58" t="str">
        <f t="shared" si="30"/>
        <v>4'h3</v>
      </c>
      <c r="G97" s="5" t="s">
        <v>20</v>
      </c>
      <c r="H97" s="24" t="s">
        <v>1593</v>
      </c>
      <c r="I97" s="5" t="s">
        <v>1594</v>
      </c>
      <c r="J97" s="5">
        <v>3</v>
      </c>
      <c r="K97" s="58" t="str">
        <f t="shared" si="31"/>
        <v>3</v>
      </c>
      <c r="L97" s="58">
        <f t="shared" si="32"/>
        <v>3145728</v>
      </c>
      <c r="M97" s="127"/>
      <c r="N97" s="131"/>
    </row>
    <row r="98" s="4" customFormat="1" ht="15" spans="1:14">
      <c r="A98" s="5"/>
      <c r="B98" s="5"/>
      <c r="C98" s="58">
        <v>16</v>
      </c>
      <c r="D98" s="58">
        <v>19</v>
      </c>
      <c r="E98" s="5">
        <v>4</v>
      </c>
      <c r="F98" s="58" t="str">
        <f t="shared" si="30"/>
        <v>4'h1</v>
      </c>
      <c r="G98" s="5" t="s">
        <v>20</v>
      </c>
      <c r="H98" s="24" t="s">
        <v>1595</v>
      </c>
      <c r="I98" s="5" t="s">
        <v>1596</v>
      </c>
      <c r="J98" s="5">
        <v>1</v>
      </c>
      <c r="K98" s="58" t="str">
        <f t="shared" si="31"/>
        <v>1</v>
      </c>
      <c r="L98" s="58">
        <f t="shared" si="32"/>
        <v>65536</v>
      </c>
      <c r="M98" s="127"/>
      <c r="N98" s="131"/>
    </row>
    <row r="99" s="4" customFormat="1" ht="15" spans="1:14">
      <c r="A99" s="5"/>
      <c r="B99" s="5"/>
      <c r="C99" s="58">
        <v>12</v>
      </c>
      <c r="D99" s="58">
        <v>15</v>
      </c>
      <c r="E99" s="5">
        <v>4</v>
      </c>
      <c r="F99" s="58" t="str">
        <f t="shared" si="30"/>
        <v>4'h0</v>
      </c>
      <c r="G99" s="5" t="s">
        <v>20</v>
      </c>
      <c r="H99" s="24" t="s">
        <v>18</v>
      </c>
      <c r="I99" s="5" t="s">
        <v>782</v>
      </c>
      <c r="J99" s="5">
        <v>0</v>
      </c>
      <c r="K99" s="58" t="str">
        <f t="shared" si="31"/>
        <v>0</v>
      </c>
      <c r="L99" s="58">
        <f t="shared" si="32"/>
        <v>0</v>
      </c>
      <c r="M99" s="127"/>
      <c r="N99" s="131"/>
    </row>
    <row r="100" s="4" customFormat="1" ht="15" spans="1:14">
      <c r="A100" s="5"/>
      <c r="B100" s="5"/>
      <c r="C100" s="58">
        <v>10</v>
      </c>
      <c r="D100" s="58">
        <v>11</v>
      </c>
      <c r="E100" s="5">
        <v>2</v>
      </c>
      <c r="F100" s="58" t="str">
        <f t="shared" si="30"/>
        <v>2'h1</v>
      </c>
      <c r="G100" s="5" t="s">
        <v>20</v>
      </c>
      <c r="H100" s="24" t="s">
        <v>1597</v>
      </c>
      <c r="I100" s="5" t="s">
        <v>1598</v>
      </c>
      <c r="J100" s="5">
        <v>1</v>
      </c>
      <c r="K100" s="58" t="str">
        <f t="shared" si="31"/>
        <v>1</v>
      </c>
      <c r="L100" s="58">
        <f t="shared" si="32"/>
        <v>1024</v>
      </c>
      <c r="M100" s="127"/>
      <c r="N100" s="131"/>
    </row>
    <row r="101" s="4" customFormat="1" ht="15" spans="1:14">
      <c r="A101" s="5"/>
      <c r="B101" s="5"/>
      <c r="C101" s="58">
        <v>0</v>
      </c>
      <c r="D101" s="58">
        <v>9</v>
      </c>
      <c r="E101" s="5">
        <v>10</v>
      </c>
      <c r="F101" s="58" t="str">
        <f t="shared" si="30"/>
        <v>10'h60</v>
      </c>
      <c r="G101" s="5" t="s">
        <v>20</v>
      </c>
      <c r="H101" s="24" t="s">
        <v>1599</v>
      </c>
      <c r="I101" s="5" t="s">
        <v>1600</v>
      </c>
      <c r="J101" s="5">
        <v>96</v>
      </c>
      <c r="K101" s="58" t="str">
        <f t="shared" si="31"/>
        <v>60</v>
      </c>
      <c r="L101" s="58">
        <f t="shared" si="32"/>
        <v>96</v>
      </c>
      <c r="M101" s="127"/>
      <c r="N101" s="131"/>
    </row>
    <row r="102" s="4" customFormat="1" ht="15" spans="1:14">
      <c r="A102" s="113" t="s">
        <v>1423</v>
      </c>
      <c r="B102" s="114" t="s">
        <v>116</v>
      </c>
      <c r="C102" s="115"/>
      <c r="D102" s="115"/>
      <c r="E102" s="115">
        <f>SUM(E103:E108)</f>
        <v>32</v>
      </c>
      <c r="F102" s="116" t="str">
        <f>CONCATENATE("32'h",K102)</f>
        <v>32'h00603F1F</v>
      </c>
      <c r="G102" s="116"/>
      <c r="H102" s="137" t="s">
        <v>1601</v>
      </c>
      <c r="I102" s="126"/>
      <c r="J102" s="115"/>
      <c r="K102" s="115" t="str">
        <f>UPPER(DEC2HEX(L102,8))</f>
        <v>00603F1F</v>
      </c>
      <c r="L102" s="115">
        <f>SUM(L103:L108)</f>
        <v>6307615</v>
      </c>
      <c r="M102" s="127" t="s">
        <v>1425</v>
      </c>
      <c r="N102" s="108"/>
    </row>
    <row r="103" s="4" customFormat="1" ht="15" spans="1:14">
      <c r="A103" s="5"/>
      <c r="B103" s="5"/>
      <c r="C103" s="58">
        <v>23</v>
      </c>
      <c r="D103" s="58">
        <v>31</v>
      </c>
      <c r="E103" s="5">
        <v>9</v>
      </c>
      <c r="F103" s="58" t="str">
        <f t="shared" ref="F103:F108" si="33">CONCATENATE(E103,"'h",K103)</f>
        <v>9'h0</v>
      </c>
      <c r="G103" s="5" t="s">
        <v>17</v>
      </c>
      <c r="H103" s="24" t="s">
        <v>18</v>
      </c>
      <c r="I103" s="5" t="s">
        <v>782</v>
      </c>
      <c r="J103" s="5">
        <v>0</v>
      </c>
      <c r="K103" s="58">
        <v>0</v>
      </c>
      <c r="L103" s="58">
        <v>0</v>
      </c>
      <c r="M103" s="127"/>
      <c r="N103" s="131"/>
    </row>
    <row r="104" s="4" customFormat="1" ht="15" spans="1:14">
      <c r="A104" s="5"/>
      <c r="B104" s="5"/>
      <c r="C104" s="58">
        <v>16</v>
      </c>
      <c r="D104" s="58">
        <v>22</v>
      </c>
      <c r="E104" s="5">
        <v>7</v>
      </c>
      <c r="F104" s="58" t="str">
        <f t="shared" si="33"/>
        <v>7'h60</v>
      </c>
      <c r="G104" s="5" t="s">
        <v>20</v>
      </c>
      <c r="H104" s="24" t="s">
        <v>1602</v>
      </c>
      <c r="I104" s="5" t="s">
        <v>1603</v>
      </c>
      <c r="J104" s="5">
        <v>96</v>
      </c>
      <c r="K104" s="58" t="str">
        <f>UPPER(DEC2HEX((J104)))</f>
        <v>60</v>
      </c>
      <c r="L104" s="58">
        <f>J104*(2^C104)</f>
        <v>6291456</v>
      </c>
      <c r="M104" s="127"/>
      <c r="N104" s="131"/>
    </row>
    <row r="105" s="4" customFormat="1" ht="15" spans="1:14">
      <c r="A105" s="5"/>
      <c r="B105" s="5"/>
      <c r="C105" s="58">
        <v>15</v>
      </c>
      <c r="D105" s="58">
        <v>15</v>
      </c>
      <c r="E105" s="5">
        <v>1</v>
      </c>
      <c r="F105" s="58" t="str">
        <f t="shared" si="33"/>
        <v>1'h0</v>
      </c>
      <c r="G105" s="5" t="s">
        <v>20</v>
      </c>
      <c r="H105" s="24" t="s">
        <v>18</v>
      </c>
      <c r="I105" s="5" t="s">
        <v>782</v>
      </c>
      <c r="J105" s="5">
        <v>0</v>
      </c>
      <c r="K105" s="58" t="str">
        <f>UPPER(DEC2HEX((J105)))</f>
        <v>0</v>
      </c>
      <c r="L105" s="58">
        <f>J105*(2^C105)</f>
        <v>0</v>
      </c>
      <c r="M105" s="127"/>
      <c r="N105" s="131"/>
    </row>
    <row r="106" s="4" customFormat="1" ht="15" spans="1:14">
      <c r="A106" s="5"/>
      <c r="B106" s="5"/>
      <c r="C106" s="58">
        <v>8</v>
      </c>
      <c r="D106" s="58">
        <v>14</v>
      </c>
      <c r="E106" s="5">
        <v>7</v>
      </c>
      <c r="F106" s="58" t="str">
        <f t="shared" si="33"/>
        <v>7'h3F</v>
      </c>
      <c r="G106" s="5" t="s">
        <v>20</v>
      </c>
      <c r="H106" s="24" t="s">
        <v>1604</v>
      </c>
      <c r="I106" s="5" t="s">
        <v>1605</v>
      </c>
      <c r="J106" s="5">
        <v>63</v>
      </c>
      <c r="K106" s="58" t="str">
        <f>UPPER(DEC2HEX((J106)))</f>
        <v>3F</v>
      </c>
      <c r="L106" s="58">
        <f>J106*(2^C106)</f>
        <v>16128</v>
      </c>
      <c r="M106" s="127"/>
      <c r="N106" s="131"/>
    </row>
    <row r="107" s="4" customFormat="1" ht="15" spans="1:14">
      <c r="A107" s="5"/>
      <c r="B107" s="5"/>
      <c r="C107" s="58">
        <v>7</v>
      </c>
      <c r="D107" s="58">
        <v>7</v>
      </c>
      <c r="E107" s="5">
        <v>1</v>
      </c>
      <c r="F107" s="58" t="str">
        <f t="shared" si="33"/>
        <v>1'h0</v>
      </c>
      <c r="G107" s="5" t="s">
        <v>20</v>
      </c>
      <c r="H107" s="24" t="s">
        <v>18</v>
      </c>
      <c r="I107" s="5" t="s">
        <v>782</v>
      </c>
      <c r="J107" s="5">
        <v>0</v>
      </c>
      <c r="K107" s="58" t="str">
        <f>UPPER(DEC2HEX((J107)))</f>
        <v>0</v>
      </c>
      <c r="L107" s="58">
        <f>J107*(2^C107)</f>
        <v>0</v>
      </c>
      <c r="M107" s="127"/>
      <c r="N107" s="131"/>
    </row>
    <row r="108" s="4" customFormat="1" ht="15" spans="1:14">
      <c r="A108" s="5"/>
      <c r="B108" s="5"/>
      <c r="C108" s="58">
        <v>0</v>
      </c>
      <c r="D108" s="58">
        <v>6</v>
      </c>
      <c r="E108" s="5">
        <v>7</v>
      </c>
      <c r="F108" s="58" t="str">
        <f t="shared" si="33"/>
        <v>7'h1F</v>
      </c>
      <c r="G108" s="5" t="s">
        <v>20</v>
      </c>
      <c r="H108" s="24" t="s">
        <v>1606</v>
      </c>
      <c r="I108" s="5" t="s">
        <v>1607</v>
      </c>
      <c r="J108" s="5">
        <v>31</v>
      </c>
      <c r="K108" s="58" t="str">
        <f>UPPER(DEC2HEX((J108)))</f>
        <v>1F</v>
      </c>
      <c r="L108" s="58">
        <f>J108*(2^C108)</f>
        <v>31</v>
      </c>
      <c r="M108" s="127"/>
      <c r="N108" s="131"/>
    </row>
    <row r="109" ht="15" spans="1:14">
      <c r="A109" s="8" t="s">
        <v>1423</v>
      </c>
      <c r="B109" s="44" t="s">
        <v>122</v>
      </c>
      <c r="C109" s="9"/>
      <c r="D109" s="9"/>
      <c r="E109" s="9">
        <f>SUM(E110:E115)</f>
        <v>32</v>
      </c>
      <c r="F109" s="10" t="str">
        <f>CONCATENATE("32'h",K109)</f>
        <v>32'h0C090C00</v>
      </c>
      <c r="G109" s="10"/>
      <c r="H109" s="137" t="s">
        <v>1608</v>
      </c>
      <c r="I109" s="48"/>
      <c r="J109" s="9"/>
      <c r="K109" s="9" t="str">
        <f>UPPER(DEC2HEX(L109,8))</f>
        <v>0C090C00</v>
      </c>
      <c r="L109" s="9">
        <f>SUM(L110:L115)</f>
        <v>201919488</v>
      </c>
      <c r="M109" s="123" t="s">
        <v>1425</v>
      </c>
      <c r="N109" s="105"/>
    </row>
    <row r="110" ht="15" spans="1:14">
      <c r="A110" s="16"/>
      <c r="B110" s="16"/>
      <c r="C110" s="14">
        <v>24</v>
      </c>
      <c r="D110" s="14">
        <v>31</v>
      </c>
      <c r="E110" s="16">
        <v>8</v>
      </c>
      <c r="F110" s="14" t="str">
        <f t="shared" ref="F110:F115" si="34">CONCATENATE(E110,"'h",K110)</f>
        <v>8'hC</v>
      </c>
      <c r="G110" s="16" t="s">
        <v>20</v>
      </c>
      <c r="H110" s="15" t="s">
        <v>1609</v>
      </c>
      <c r="I110" s="16" t="s">
        <v>1610</v>
      </c>
      <c r="J110" s="16">
        <v>12</v>
      </c>
      <c r="K110" s="14" t="str">
        <f t="shared" ref="K110:K115" si="35">UPPER(DEC2HEX((J110)))</f>
        <v>C</v>
      </c>
      <c r="L110" s="14">
        <f t="shared" ref="L110:L115" si="36">J110*(2^C110)</f>
        <v>201326592</v>
      </c>
      <c r="M110" s="123"/>
      <c r="N110" s="38"/>
    </row>
    <row r="111" ht="15" spans="1:14">
      <c r="A111" s="16"/>
      <c r="B111" s="16"/>
      <c r="C111" s="14">
        <v>20</v>
      </c>
      <c r="D111" s="14">
        <v>23</v>
      </c>
      <c r="E111" s="16">
        <v>4</v>
      </c>
      <c r="F111" s="14" t="str">
        <f t="shared" si="34"/>
        <v>4'h0</v>
      </c>
      <c r="G111" s="16" t="s">
        <v>20</v>
      </c>
      <c r="H111" s="15" t="s">
        <v>1611</v>
      </c>
      <c r="I111" s="16" t="s">
        <v>1612</v>
      </c>
      <c r="J111" s="16">
        <v>0</v>
      </c>
      <c r="K111" s="14" t="str">
        <f t="shared" si="35"/>
        <v>0</v>
      </c>
      <c r="L111" s="14">
        <f t="shared" si="36"/>
        <v>0</v>
      </c>
      <c r="M111" s="123"/>
      <c r="N111" s="38"/>
    </row>
    <row r="112" ht="15" spans="1:14">
      <c r="A112" s="16"/>
      <c r="B112" s="16"/>
      <c r="C112" s="14">
        <v>16</v>
      </c>
      <c r="D112" s="14">
        <v>19</v>
      </c>
      <c r="E112" s="16">
        <v>4</v>
      </c>
      <c r="F112" s="14" t="str">
        <f t="shared" si="34"/>
        <v>4'h9</v>
      </c>
      <c r="G112" s="16" t="s">
        <v>20</v>
      </c>
      <c r="H112" s="15" t="s">
        <v>1613</v>
      </c>
      <c r="I112" s="16" t="s">
        <v>1614</v>
      </c>
      <c r="J112" s="16">
        <v>9</v>
      </c>
      <c r="K112" s="14" t="str">
        <f t="shared" si="35"/>
        <v>9</v>
      </c>
      <c r="L112" s="14">
        <f t="shared" si="36"/>
        <v>589824</v>
      </c>
      <c r="M112" s="123"/>
      <c r="N112" s="38"/>
    </row>
    <row r="113" ht="15" spans="1:14">
      <c r="A113" s="16"/>
      <c r="B113" s="16"/>
      <c r="C113" s="14">
        <v>8</v>
      </c>
      <c r="D113" s="14">
        <v>15</v>
      </c>
      <c r="E113" s="16">
        <v>8</v>
      </c>
      <c r="F113" s="14" t="str">
        <f t="shared" si="34"/>
        <v>8'hC</v>
      </c>
      <c r="G113" s="16" t="s">
        <v>20</v>
      </c>
      <c r="H113" s="15" t="s">
        <v>1615</v>
      </c>
      <c r="I113" s="16" t="s">
        <v>1616</v>
      </c>
      <c r="J113" s="16">
        <v>12</v>
      </c>
      <c r="K113" s="14" t="str">
        <f t="shared" si="35"/>
        <v>C</v>
      </c>
      <c r="L113" s="14">
        <f t="shared" si="36"/>
        <v>3072</v>
      </c>
      <c r="M113" s="123"/>
      <c r="N113" s="38"/>
    </row>
    <row r="114" ht="15" spans="1:14">
      <c r="A114" s="16"/>
      <c r="B114" s="16"/>
      <c r="C114" s="14">
        <v>4</v>
      </c>
      <c r="D114" s="14">
        <v>7</v>
      </c>
      <c r="E114" s="16">
        <v>4</v>
      </c>
      <c r="F114" s="14" t="str">
        <f t="shared" si="34"/>
        <v>4'h0</v>
      </c>
      <c r="G114" s="16" t="s">
        <v>20</v>
      </c>
      <c r="H114" s="15" t="s">
        <v>1617</v>
      </c>
      <c r="I114" s="16" t="s">
        <v>1618</v>
      </c>
      <c r="J114" s="16">
        <v>0</v>
      </c>
      <c r="K114" s="14" t="str">
        <f t="shared" si="35"/>
        <v>0</v>
      </c>
      <c r="L114" s="14">
        <f t="shared" si="36"/>
        <v>0</v>
      </c>
      <c r="M114" s="123"/>
      <c r="N114" s="38"/>
    </row>
    <row r="115" ht="15" spans="1:14">
      <c r="A115" s="16"/>
      <c r="B115" s="16"/>
      <c r="C115" s="14">
        <v>0</v>
      </c>
      <c r="D115" s="14">
        <v>3</v>
      </c>
      <c r="E115" s="16">
        <v>4</v>
      </c>
      <c r="F115" s="14" t="str">
        <f t="shared" si="34"/>
        <v>4'h0</v>
      </c>
      <c r="G115" s="16" t="s">
        <v>20</v>
      </c>
      <c r="H115" s="15" t="s">
        <v>1619</v>
      </c>
      <c r="I115" s="16" t="s">
        <v>1620</v>
      </c>
      <c r="J115" s="16">
        <v>0</v>
      </c>
      <c r="K115" s="14" t="str">
        <f t="shared" si="35"/>
        <v>0</v>
      </c>
      <c r="L115" s="14">
        <f t="shared" si="36"/>
        <v>0</v>
      </c>
      <c r="M115" s="123"/>
      <c r="N115" s="38"/>
    </row>
    <row r="116" ht="15" spans="1:14">
      <c r="A116" s="8" t="s">
        <v>1423</v>
      </c>
      <c r="B116" s="44" t="s">
        <v>128</v>
      </c>
      <c r="C116" s="9"/>
      <c r="D116" s="9"/>
      <c r="E116" s="9">
        <f>SUM(E117:E122)</f>
        <v>32</v>
      </c>
      <c r="F116" s="10" t="str">
        <f>CONCATENATE("32'h",K116)</f>
        <v>32'h0A040C04</v>
      </c>
      <c r="G116" s="10"/>
      <c r="H116" s="137" t="s">
        <v>1621</v>
      </c>
      <c r="I116" s="48"/>
      <c r="J116" s="9"/>
      <c r="K116" s="9" t="str">
        <f>UPPER(DEC2HEX(L116,8))</f>
        <v>0A040C04</v>
      </c>
      <c r="L116" s="9">
        <f>SUM(L117:L122)</f>
        <v>168037380</v>
      </c>
      <c r="M116" s="123" t="s">
        <v>1425</v>
      </c>
      <c r="N116" s="105"/>
    </row>
    <row r="117" ht="15" spans="1:14">
      <c r="A117" s="16"/>
      <c r="B117" s="16"/>
      <c r="C117" s="14">
        <v>24</v>
      </c>
      <c r="D117" s="14">
        <v>31</v>
      </c>
      <c r="E117" s="16">
        <v>8</v>
      </c>
      <c r="F117" s="14" t="str">
        <f t="shared" ref="F117:F122" si="37">CONCATENATE(E117,"'h",K117)</f>
        <v>8'hA</v>
      </c>
      <c r="G117" s="16" t="s">
        <v>20</v>
      </c>
      <c r="H117" s="15" t="s">
        <v>1622</v>
      </c>
      <c r="I117" s="16" t="s">
        <v>1623</v>
      </c>
      <c r="J117" s="16">
        <v>10</v>
      </c>
      <c r="K117" s="14" t="str">
        <f t="shared" ref="K117:K122" si="38">UPPER(DEC2HEX((J117)))</f>
        <v>A</v>
      </c>
      <c r="L117" s="14">
        <f t="shared" ref="L117:L122" si="39">J117*(2^C117)</f>
        <v>167772160</v>
      </c>
      <c r="M117" s="123"/>
      <c r="N117" s="38"/>
    </row>
    <row r="118" ht="15" spans="1:14">
      <c r="A118" s="16"/>
      <c r="B118" s="16"/>
      <c r="C118" s="14">
        <v>20</v>
      </c>
      <c r="D118" s="14">
        <v>23</v>
      </c>
      <c r="E118" s="16">
        <v>4</v>
      </c>
      <c r="F118" s="14" t="str">
        <f t="shared" si="37"/>
        <v>4'h0</v>
      </c>
      <c r="G118" s="16" t="s">
        <v>20</v>
      </c>
      <c r="H118" s="15" t="s">
        <v>1624</v>
      </c>
      <c r="I118" s="16" t="s">
        <v>1625</v>
      </c>
      <c r="J118" s="16">
        <v>0</v>
      </c>
      <c r="K118" s="14" t="str">
        <f t="shared" si="38"/>
        <v>0</v>
      </c>
      <c r="L118" s="14">
        <f t="shared" si="39"/>
        <v>0</v>
      </c>
      <c r="M118" s="123"/>
      <c r="N118" s="38"/>
    </row>
    <row r="119" ht="15" spans="1:14">
      <c r="A119" s="16"/>
      <c r="B119" s="16"/>
      <c r="C119" s="14">
        <v>16</v>
      </c>
      <c r="D119" s="14">
        <v>19</v>
      </c>
      <c r="E119" s="16">
        <v>4</v>
      </c>
      <c r="F119" s="14" t="str">
        <f t="shared" si="37"/>
        <v>4'h4</v>
      </c>
      <c r="G119" s="16" t="s">
        <v>20</v>
      </c>
      <c r="H119" s="15" t="s">
        <v>1626</v>
      </c>
      <c r="I119" s="16" t="s">
        <v>1627</v>
      </c>
      <c r="J119" s="16">
        <v>4</v>
      </c>
      <c r="K119" s="14" t="str">
        <f t="shared" si="38"/>
        <v>4</v>
      </c>
      <c r="L119" s="14">
        <f t="shared" si="39"/>
        <v>262144</v>
      </c>
      <c r="M119" s="123"/>
      <c r="N119" s="38"/>
    </row>
    <row r="120" ht="15" spans="1:14">
      <c r="A120" s="16"/>
      <c r="B120" s="16"/>
      <c r="C120" s="14">
        <v>8</v>
      </c>
      <c r="D120" s="14">
        <v>15</v>
      </c>
      <c r="E120" s="16">
        <v>8</v>
      </c>
      <c r="F120" s="14" t="str">
        <f t="shared" si="37"/>
        <v>8'hC</v>
      </c>
      <c r="G120" s="16" t="s">
        <v>20</v>
      </c>
      <c r="H120" s="15" t="s">
        <v>1628</v>
      </c>
      <c r="I120" s="16" t="s">
        <v>1629</v>
      </c>
      <c r="J120" s="16">
        <v>12</v>
      </c>
      <c r="K120" s="14" t="str">
        <f t="shared" si="38"/>
        <v>C</v>
      </c>
      <c r="L120" s="14">
        <f t="shared" si="39"/>
        <v>3072</v>
      </c>
      <c r="M120" s="123"/>
      <c r="N120" s="38"/>
    </row>
    <row r="121" ht="15" spans="1:14">
      <c r="A121" s="16"/>
      <c r="B121" s="16"/>
      <c r="C121" s="14">
        <v>4</v>
      </c>
      <c r="D121" s="14">
        <v>7</v>
      </c>
      <c r="E121" s="16">
        <v>4</v>
      </c>
      <c r="F121" s="14" t="str">
        <f t="shared" si="37"/>
        <v>4'h0</v>
      </c>
      <c r="G121" s="16" t="s">
        <v>20</v>
      </c>
      <c r="H121" s="15" t="s">
        <v>1630</v>
      </c>
      <c r="I121" s="16" t="s">
        <v>1631</v>
      </c>
      <c r="J121" s="16">
        <v>0</v>
      </c>
      <c r="K121" s="14" t="str">
        <f t="shared" si="38"/>
        <v>0</v>
      </c>
      <c r="L121" s="14">
        <f t="shared" si="39"/>
        <v>0</v>
      </c>
      <c r="M121" s="123"/>
      <c r="N121" s="38"/>
    </row>
    <row r="122" ht="15" spans="1:14">
      <c r="A122" s="16"/>
      <c r="B122" s="16"/>
      <c r="C122" s="14">
        <v>0</v>
      </c>
      <c r="D122" s="14">
        <v>3</v>
      </c>
      <c r="E122" s="16">
        <v>4</v>
      </c>
      <c r="F122" s="14" t="str">
        <f t="shared" si="37"/>
        <v>4'h4</v>
      </c>
      <c r="G122" s="16" t="s">
        <v>20</v>
      </c>
      <c r="H122" s="15" t="s">
        <v>1632</v>
      </c>
      <c r="I122" s="16" t="s">
        <v>1633</v>
      </c>
      <c r="J122" s="16">
        <v>4</v>
      </c>
      <c r="K122" s="14" t="str">
        <f t="shared" si="38"/>
        <v>4</v>
      </c>
      <c r="L122" s="14">
        <f t="shared" si="39"/>
        <v>4</v>
      </c>
      <c r="M122" s="123"/>
      <c r="N122" s="38"/>
    </row>
    <row r="123" ht="15" spans="1:14">
      <c r="A123" s="8" t="s">
        <v>1423</v>
      </c>
      <c r="B123" s="44" t="s">
        <v>134</v>
      </c>
      <c r="C123" s="9"/>
      <c r="D123" s="9"/>
      <c r="E123" s="9">
        <f>SUM(E124:E129)</f>
        <v>32</v>
      </c>
      <c r="F123" s="10" t="str">
        <f>CONCATENATE("32'h",K123)</f>
        <v>32'h0A0F0A06</v>
      </c>
      <c r="G123" s="10"/>
      <c r="H123" s="137" t="s">
        <v>1634</v>
      </c>
      <c r="I123" s="48"/>
      <c r="J123" s="9"/>
      <c r="K123" s="9" t="str">
        <f>UPPER(DEC2HEX(L123,8))</f>
        <v>0A0F0A06</v>
      </c>
      <c r="L123" s="9">
        <f>SUM(L124:L129)</f>
        <v>168757766</v>
      </c>
      <c r="M123" s="123" t="s">
        <v>1425</v>
      </c>
      <c r="N123" s="105"/>
    </row>
    <row r="124" ht="15" spans="1:14">
      <c r="A124" s="16"/>
      <c r="B124" s="16"/>
      <c r="C124" s="14">
        <v>24</v>
      </c>
      <c r="D124" s="14">
        <v>31</v>
      </c>
      <c r="E124" s="16">
        <v>8</v>
      </c>
      <c r="F124" s="14" t="str">
        <f t="shared" ref="F124:F129" si="40">CONCATENATE(E124,"'h",K124)</f>
        <v>8'hA</v>
      </c>
      <c r="G124" s="16" t="s">
        <v>20</v>
      </c>
      <c r="H124" s="15" t="s">
        <v>1635</v>
      </c>
      <c r="I124" s="16" t="s">
        <v>1636</v>
      </c>
      <c r="J124" s="16">
        <v>10</v>
      </c>
      <c r="K124" s="14" t="str">
        <f t="shared" ref="K124:K129" si="41">UPPER(DEC2HEX((J124)))</f>
        <v>A</v>
      </c>
      <c r="L124" s="14">
        <f t="shared" ref="L124:L129" si="42">J124*(2^C124)</f>
        <v>167772160</v>
      </c>
      <c r="M124" s="123"/>
      <c r="N124" s="38"/>
    </row>
    <row r="125" ht="15" spans="1:14">
      <c r="A125" s="16"/>
      <c r="B125" s="16"/>
      <c r="C125" s="14">
        <v>20</v>
      </c>
      <c r="D125" s="14">
        <v>23</v>
      </c>
      <c r="E125" s="16">
        <v>4</v>
      </c>
      <c r="F125" s="14" t="str">
        <f t="shared" si="40"/>
        <v>4'h0</v>
      </c>
      <c r="G125" s="16" t="s">
        <v>20</v>
      </c>
      <c r="H125" s="15" t="s">
        <v>1637</v>
      </c>
      <c r="I125" s="16" t="s">
        <v>1638</v>
      </c>
      <c r="J125" s="16">
        <v>0</v>
      </c>
      <c r="K125" s="14" t="str">
        <f t="shared" si="41"/>
        <v>0</v>
      </c>
      <c r="L125" s="14">
        <f t="shared" si="42"/>
        <v>0</v>
      </c>
      <c r="M125" s="123"/>
      <c r="N125" s="38"/>
    </row>
    <row r="126" ht="15" spans="1:14">
      <c r="A126" s="16"/>
      <c r="B126" s="16"/>
      <c r="C126" s="14">
        <v>16</v>
      </c>
      <c r="D126" s="14">
        <v>19</v>
      </c>
      <c r="E126" s="16">
        <v>4</v>
      </c>
      <c r="F126" s="14" t="str">
        <f t="shared" si="40"/>
        <v>4'hF</v>
      </c>
      <c r="G126" s="16" t="s">
        <v>20</v>
      </c>
      <c r="H126" s="15" t="s">
        <v>1639</v>
      </c>
      <c r="I126" s="16" t="s">
        <v>1640</v>
      </c>
      <c r="J126" s="16">
        <v>15</v>
      </c>
      <c r="K126" s="14" t="str">
        <f t="shared" si="41"/>
        <v>F</v>
      </c>
      <c r="L126" s="14">
        <f t="shared" si="42"/>
        <v>983040</v>
      </c>
      <c r="M126" s="123"/>
      <c r="N126" s="38"/>
    </row>
    <row r="127" ht="15" spans="1:14">
      <c r="A127" s="16"/>
      <c r="B127" s="16"/>
      <c r="C127" s="14">
        <v>8</v>
      </c>
      <c r="D127" s="14">
        <v>15</v>
      </c>
      <c r="E127" s="16">
        <v>8</v>
      </c>
      <c r="F127" s="14" t="str">
        <f t="shared" si="40"/>
        <v>8'hA</v>
      </c>
      <c r="G127" s="16" t="s">
        <v>20</v>
      </c>
      <c r="H127" s="15" t="s">
        <v>1641</v>
      </c>
      <c r="I127" s="16" t="s">
        <v>1642</v>
      </c>
      <c r="J127" s="16">
        <v>10</v>
      </c>
      <c r="K127" s="14" t="str">
        <f t="shared" si="41"/>
        <v>A</v>
      </c>
      <c r="L127" s="14">
        <f t="shared" si="42"/>
        <v>2560</v>
      </c>
      <c r="M127" s="123"/>
      <c r="N127" s="38"/>
    </row>
    <row r="128" ht="15" spans="1:14">
      <c r="A128" s="16"/>
      <c r="B128" s="16"/>
      <c r="C128" s="14">
        <v>4</v>
      </c>
      <c r="D128" s="14">
        <v>7</v>
      </c>
      <c r="E128" s="16">
        <v>4</v>
      </c>
      <c r="F128" s="14" t="str">
        <f t="shared" si="40"/>
        <v>4'h0</v>
      </c>
      <c r="G128" s="16" t="s">
        <v>20</v>
      </c>
      <c r="H128" s="15" t="s">
        <v>1643</v>
      </c>
      <c r="I128" s="16" t="s">
        <v>1644</v>
      </c>
      <c r="J128" s="16">
        <v>0</v>
      </c>
      <c r="K128" s="14" t="str">
        <f t="shared" si="41"/>
        <v>0</v>
      </c>
      <c r="L128" s="14">
        <f t="shared" si="42"/>
        <v>0</v>
      </c>
      <c r="M128" s="123"/>
      <c r="N128" s="38"/>
    </row>
    <row r="129" ht="15" spans="1:14">
      <c r="A129" s="16"/>
      <c r="B129" s="16"/>
      <c r="C129" s="14">
        <v>0</v>
      </c>
      <c r="D129" s="14">
        <v>3</v>
      </c>
      <c r="E129" s="16">
        <v>4</v>
      </c>
      <c r="F129" s="14" t="str">
        <f t="shared" si="40"/>
        <v>4'h6</v>
      </c>
      <c r="G129" s="16" t="s">
        <v>20</v>
      </c>
      <c r="H129" s="15" t="s">
        <v>1645</v>
      </c>
      <c r="I129" s="16" t="s">
        <v>1646</v>
      </c>
      <c r="J129" s="16">
        <v>6</v>
      </c>
      <c r="K129" s="14" t="str">
        <f t="shared" si="41"/>
        <v>6</v>
      </c>
      <c r="L129" s="14">
        <f t="shared" si="42"/>
        <v>6</v>
      </c>
      <c r="M129" s="123"/>
      <c r="N129" s="38"/>
    </row>
    <row r="130" ht="15" spans="1:14">
      <c r="A130" s="8" t="s">
        <v>1423</v>
      </c>
      <c r="B130" s="44" t="s">
        <v>140</v>
      </c>
      <c r="C130" s="9"/>
      <c r="D130" s="9"/>
      <c r="E130" s="9">
        <f>SUM(E131:E136)</f>
        <v>32</v>
      </c>
      <c r="F130" s="10" t="str">
        <f>CONCATENATE("32'h",K130)</f>
        <v>32'h04EC04EC</v>
      </c>
      <c r="G130" s="10"/>
      <c r="H130" s="137" t="s">
        <v>1647</v>
      </c>
      <c r="I130" s="48"/>
      <c r="J130" s="9"/>
      <c r="K130" s="9" t="str">
        <f>UPPER(DEC2HEX(L130,8))</f>
        <v>04EC04EC</v>
      </c>
      <c r="L130" s="9">
        <f>SUM(L131:L136)</f>
        <v>82576620</v>
      </c>
      <c r="M130" s="123" t="s">
        <v>1425</v>
      </c>
      <c r="N130" s="105"/>
    </row>
    <row r="131" ht="15" spans="1:14">
      <c r="A131" s="16"/>
      <c r="B131" s="16"/>
      <c r="C131" s="14">
        <v>24</v>
      </c>
      <c r="D131" s="14">
        <v>31</v>
      </c>
      <c r="E131" s="16">
        <v>8</v>
      </c>
      <c r="F131" s="14" t="str">
        <f t="shared" ref="F131:F136" si="43">CONCATENATE(E131,"'h",K131)</f>
        <v>8'h4</v>
      </c>
      <c r="G131" s="16" t="s">
        <v>20</v>
      </c>
      <c r="H131" s="15" t="s">
        <v>1648</v>
      </c>
      <c r="I131" s="16" t="s">
        <v>1649</v>
      </c>
      <c r="J131" s="16">
        <v>4</v>
      </c>
      <c r="K131" s="14" t="str">
        <f t="shared" ref="K131:K136" si="44">UPPER(DEC2HEX((J131)))</f>
        <v>4</v>
      </c>
      <c r="L131" s="14">
        <f t="shared" ref="L131:L136" si="45">J131*(2^C131)</f>
        <v>67108864</v>
      </c>
      <c r="M131" s="123"/>
      <c r="N131" s="38"/>
    </row>
    <row r="132" ht="15" spans="1:14">
      <c r="A132" s="16"/>
      <c r="B132" s="16"/>
      <c r="C132" s="14">
        <v>20</v>
      </c>
      <c r="D132" s="14">
        <v>23</v>
      </c>
      <c r="E132" s="16">
        <v>4</v>
      </c>
      <c r="F132" s="14" t="str">
        <f t="shared" si="43"/>
        <v>4'hE</v>
      </c>
      <c r="G132" s="16" t="s">
        <v>20</v>
      </c>
      <c r="H132" s="15" t="s">
        <v>1650</v>
      </c>
      <c r="I132" s="16" t="s">
        <v>1651</v>
      </c>
      <c r="J132" s="16">
        <v>14</v>
      </c>
      <c r="K132" s="14" t="str">
        <f t="shared" si="44"/>
        <v>E</v>
      </c>
      <c r="L132" s="14">
        <f t="shared" si="45"/>
        <v>14680064</v>
      </c>
      <c r="M132" s="123"/>
      <c r="N132" s="38"/>
    </row>
    <row r="133" ht="15" spans="1:14">
      <c r="A133" s="16"/>
      <c r="B133" s="16"/>
      <c r="C133" s="14">
        <v>16</v>
      </c>
      <c r="D133" s="14">
        <v>19</v>
      </c>
      <c r="E133" s="16">
        <v>4</v>
      </c>
      <c r="F133" s="14" t="str">
        <f t="shared" si="43"/>
        <v>4'hC</v>
      </c>
      <c r="G133" s="16" t="s">
        <v>20</v>
      </c>
      <c r="H133" s="15" t="s">
        <v>1652</v>
      </c>
      <c r="I133" s="16" t="s">
        <v>1653</v>
      </c>
      <c r="J133" s="16">
        <v>12</v>
      </c>
      <c r="K133" s="14" t="str">
        <f t="shared" si="44"/>
        <v>C</v>
      </c>
      <c r="L133" s="14">
        <f t="shared" si="45"/>
        <v>786432</v>
      </c>
      <c r="M133" s="123"/>
      <c r="N133" s="38"/>
    </row>
    <row r="134" ht="15" spans="1:14">
      <c r="A134" s="16"/>
      <c r="B134" s="16"/>
      <c r="C134" s="14">
        <v>8</v>
      </c>
      <c r="D134" s="14">
        <v>15</v>
      </c>
      <c r="E134" s="16">
        <v>8</v>
      </c>
      <c r="F134" s="14" t="str">
        <f t="shared" si="43"/>
        <v>8'h4</v>
      </c>
      <c r="G134" s="16" t="s">
        <v>20</v>
      </c>
      <c r="H134" s="15" t="s">
        <v>1654</v>
      </c>
      <c r="I134" s="16" t="s">
        <v>1655</v>
      </c>
      <c r="J134" s="16">
        <v>4</v>
      </c>
      <c r="K134" s="14" t="str">
        <f t="shared" si="44"/>
        <v>4</v>
      </c>
      <c r="L134" s="14">
        <f t="shared" si="45"/>
        <v>1024</v>
      </c>
      <c r="M134" s="123"/>
      <c r="N134" s="38"/>
    </row>
    <row r="135" ht="15" spans="1:14">
      <c r="A135" s="16"/>
      <c r="B135" s="16"/>
      <c r="C135" s="14">
        <v>4</v>
      </c>
      <c r="D135" s="14">
        <v>7</v>
      </c>
      <c r="E135" s="16">
        <v>4</v>
      </c>
      <c r="F135" s="14" t="str">
        <f t="shared" si="43"/>
        <v>4'hE</v>
      </c>
      <c r="G135" s="16" t="s">
        <v>20</v>
      </c>
      <c r="H135" s="15" t="s">
        <v>1656</v>
      </c>
      <c r="I135" s="16" t="s">
        <v>1657</v>
      </c>
      <c r="J135" s="16">
        <v>14</v>
      </c>
      <c r="K135" s="14" t="str">
        <f t="shared" si="44"/>
        <v>E</v>
      </c>
      <c r="L135" s="14">
        <f t="shared" si="45"/>
        <v>224</v>
      </c>
      <c r="M135" s="123"/>
      <c r="N135" s="38"/>
    </row>
    <row r="136" ht="15" spans="1:14">
      <c r="A136" s="16"/>
      <c r="B136" s="16"/>
      <c r="C136" s="14">
        <v>0</v>
      </c>
      <c r="D136" s="14">
        <v>3</v>
      </c>
      <c r="E136" s="16">
        <v>4</v>
      </c>
      <c r="F136" s="14" t="str">
        <f t="shared" si="43"/>
        <v>4'hC</v>
      </c>
      <c r="G136" s="16" t="s">
        <v>20</v>
      </c>
      <c r="H136" s="15" t="s">
        <v>1658</v>
      </c>
      <c r="I136" s="16" t="s">
        <v>1659</v>
      </c>
      <c r="J136" s="16">
        <v>12</v>
      </c>
      <c r="K136" s="14" t="str">
        <f t="shared" si="44"/>
        <v>C</v>
      </c>
      <c r="L136" s="14">
        <f t="shared" si="45"/>
        <v>12</v>
      </c>
      <c r="M136" s="123"/>
      <c r="N136" s="38"/>
    </row>
    <row r="137" ht="15" spans="1:14">
      <c r="A137" s="8" t="s">
        <v>1423</v>
      </c>
      <c r="B137" s="44" t="s">
        <v>146</v>
      </c>
      <c r="C137" s="9"/>
      <c r="D137" s="9"/>
      <c r="E137" s="9">
        <f>SUM(E138:E143)</f>
        <v>32</v>
      </c>
      <c r="F137" s="10" t="str">
        <f>CONCATENATE("32'h",K137)</f>
        <v>32'h04E004E2</v>
      </c>
      <c r="G137" s="10"/>
      <c r="H137" s="137" t="s">
        <v>1660</v>
      </c>
      <c r="I137" s="48"/>
      <c r="J137" s="9"/>
      <c r="K137" s="9" t="str">
        <f>UPPER(DEC2HEX(L137,8))</f>
        <v>04E004E2</v>
      </c>
      <c r="L137" s="9">
        <f>SUM(L138:L143)</f>
        <v>81790178</v>
      </c>
      <c r="M137" s="123" t="s">
        <v>1425</v>
      </c>
      <c r="N137" s="105"/>
    </row>
    <row r="138" ht="15" spans="1:14">
      <c r="A138" s="16"/>
      <c r="B138" s="16"/>
      <c r="C138" s="14">
        <v>24</v>
      </c>
      <c r="D138" s="14">
        <v>31</v>
      </c>
      <c r="E138" s="16">
        <v>8</v>
      </c>
      <c r="F138" s="14" t="str">
        <f t="shared" ref="F138:F143" si="46">CONCATENATE(E138,"'h",K138)</f>
        <v>8'h4</v>
      </c>
      <c r="G138" s="16" t="s">
        <v>20</v>
      </c>
      <c r="H138" s="15" t="s">
        <v>1661</v>
      </c>
      <c r="I138" s="16" t="s">
        <v>1662</v>
      </c>
      <c r="J138" s="16">
        <v>4</v>
      </c>
      <c r="K138" s="14" t="str">
        <f t="shared" ref="K138:K143" si="47">UPPER(DEC2HEX((J138)))</f>
        <v>4</v>
      </c>
      <c r="L138" s="14">
        <f t="shared" ref="L138:L143" si="48">J138*(2^C138)</f>
        <v>67108864</v>
      </c>
      <c r="M138" s="123"/>
      <c r="N138" s="38"/>
    </row>
    <row r="139" ht="15" spans="1:14">
      <c r="A139" s="16"/>
      <c r="B139" s="16"/>
      <c r="C139" s="14">
        <v>20</v>
      </c>
      <c r="D139" s="14">
        <v>23</v>
      </c>
      <c r="E139" s="16">
        <v>4</v>
      </c>
      <c r="F139" s="14" t="str">
        <f t="shared" si="46"/>
        <v>4'hE</v>
      </c>
      <c r="G139" s="16" t="s">
        <v>20</v>
      </c>
      <c r="H139" s="15" t="s">
        <v>1663</v>
      </c>
      <c r="I139" s="16" t="s">
        <v>1664</v>
      </c>
      <c r="J139" s="16">
        <v>14</v>
      </c>
      <c r="K139" s="14" t="str">
        <f t="shared" si="47"/>
        <v>E</v>
      </c>
      <c r="L139" s="14">
        <f t="shared" si="48"/>
        <v>14680064</v>
      </c>
      <c r="M139" s="123"/>
      <c r="N139" s="38"/>
    </row>
    <row r="140" ht="15" spans="1:14">
      <c r="A140" s="16"/>
      <c r="B140" s="16"/>
      <c r="C140" s="14">
        <v>16</v>
      </c>
      <c r="D140" s="14">
        <v>19</v>
      </c>
      <c r="E140" s="16">
        <v>4</v>
      </c>
      <c r="F140" s="14" t="str">
        <f t="shared" si="46"/>
        <v>4'h0</v>
      </c>
      <c r="G140" s="16" t="s">
        <v>20</v>
      </c>
      <c r="H140" s="15" t="s">
        <v>1665</v>
      </c>
      <c r="I140" s="16" t="s">
        <v>1666</v>
      </c>
      <c r="J140" s="16">
        <v>0</v>
      </c>
      <c r="K140" s="14" t="str">
        <f t="shared" si="47"/>
        <v>0</v>
      </c>
      <c r="L140" s="14">
        <f t="shared" si="48"/>
        <v>0</v>
      </c>
      <c r="M140" s="123"/>
      <c r="N140" s="38"/>
    </row>
    <row r="141" ht="15" spans="1:14">
      <c r="A141" s="16"/>
      <c r="B141" s="16"/>
      <c r="C141" s="14">
        <v>8</v>
      </c>
      <c r="D141" s="14">
        <v>15</v>
      </c>
      <c r="E141" s="16">
        <v>8</v>
      </c>
      <c r="F141" s="14" t="str">
        <f t="shared" si="46"/>
        <v>8'h4</v>
      </c>
      <c r="G141" s="16" t="s">
        <v>20</v>
      </c>
      <c r="H141" s="15" t="s">
        <v>1667</v>
      </c>
      <c r="I141" s="16" t="s">
        <v>1668</v>
      </c>
      <c r="J141" s="16">
        <v>4</v>
      </c>
      <c r="K141" s="14" t="str">
        <f t="shared" si="47"/>
        <v>4</v>
      </c>
      <c r="L141" s="14">
        <f t="shared" si="48"/>
        <v>1024</v>
      </c>
      <c r="M141" s="123"/>
      <c r="N141" s="38"/>
    </row>
    <row r="142" ht="15" spans="1:14">
      <c r="A142" s="16"/>
      <c r="B142" s="16"/>
      <c r="C142" s="14">
        <v>4</v>
      </c>
      <c r="D142" s="14">
        <v>7</v>
      </c>
      <c r="E142" s="16">
        <v>4</v>
      </c>
      <c r="F142" s="14" t="str">
        <f t="shared" si="46"/>
        <v>4'hE</v>
      </c>
      <c r="G142" s="16" t="s">
        <v>20</v>
      </c>
      <c r="H142" s="15" t="s">
        <v>1669</v>
      </c>
      <c r="I142" s="16" t="s">
        <v>1670</v>
      </c>
      <c r="J142" s="16">
        <v>14</v>
      </c>
      <c r="K142" s="14" t="str">
        <f t="shared" si="47"/>
        <v>E</v>
      </c>
      <c r="L142" s="14">
        <f t="shared" si="48"/>
        <v>224</v>
      </c>
      <c r="M142" s="123"/>
      <c r="N142" s="38"/>
    </row>
    <row r="143" ht="15" spans="1:14">
      <c r="A143" s="16"/>
      <c r="B143" s="16"/>
      <c r="C143" s="14">
        <v>0</v>
      </c>
      <c r="D143" s="14">
        <v>3</v>
      </c>
      <c r="E143" s="16">
        <v>4</v>
      </c>
      <c r="F143" s="14" t="str">
        <f t="shared" si="46"/>
        <v>4'h2</v>
      </c>
      <c r="G143" s="16" t="s">
        <v>20</v>
      </c>
      <c r="H143" s="15" t="s">
        <v>1671</v>
      </c>
      <c r="I143" s="16" t="s">
        <v>1672</v>
      </c>
      <c r="J143" s="16">
        <v>2</v>
      </c>
      <c r="K143" s="14" t="str">
        <f t="shared" si="47"/>
        <v>2</v>
      </c>
      <c r="L143" s="14">
        <f t="shared" si="48"/>
        <v>2</v>
      </c>
      <c r="M143" s="123"/>
      <c r="N143" s="38"/>
    </row>
    <row r="144" ht="15" spans="1:14">
      <c r="A144" s="8" t="s">
        <v>1423</v>
      </c>
      <c r="B144" s="44" t="s">
        <v>152</v>
      </c>
      <c r="C144" s="9"/>
      <c r="D144" s="9"/>
      <c r="E144" s="9">
        <f>SUM(E145:E150)</f>
        <v>32</v>
      </c>
      <c r="F144" s="10" t="str">
        <f>CONCATENATE("32'h",K144)</f>
        <v>32'h04A004A0</v>
      </c>
      <c r="G144" s="10"/>
      <c r="H144" s="137" t="s">
        <v>1673</v>
      </c>
      <c r="I144" s="48"/>
      <c r="J144" s="9"/>
      <c r="K144" s="9" t="str">
        <f>UPPER(DEC2HEX(L144,8))</f>
        <v>04A004A0</v>
      </c>
      <c r="L144" s="9">
        <f>SUM(L145:L150)</f>
        <v>77595808</v>
      </c>
      <c r="M144" s="123" t="s">
        <v>1425</v>
      </c>
      <c r="N144" s="105"/>
    </row>
    <row r="145" ht="15" spans="1:14">
      <c r="A145" s="16"/>
      <c r="B145" s="16"/>
      <c r="C145" s="14">
        <v>24</v>
      </c>
      <c r="D145" s="14">
        <v>31</v>
      </c>
      <c r="E145" s="16">
        <v>8</v>
      </c>
      <c r="F145" s="14" t="str">
        <f t="shared" ref="F145:F150" si="49">CONCATENATE(E145,"'h",K145)</f>
        <v>8'h4</v>
      </c>
      <c r="G145" s="16" t="s">
        <v>20</v>
      </c>
      <c r="H145" s="15" t="s">
        <v>1674</v>
      </c>
      <c r="I145" s="16" t="s">
        <v>1675</v>
      </c>
      <c r="J145" s="16">
        <v>4</v>
      </c>
      <c r="K145" s="14" t="str">
        <f t="shared" ref="K145:K150" si="50">UPPER(DEC2HEX((J145)))</f>
        <v>4</v>
      </c>
      <c r="L145" s="14">
        <f t="shared" ref="L145:L150" si="51">J145*(2^C145)</f>
        <v>67108864</v>
      </c>
      <c r="M145" s="123"/>
      <c r="N145" s="38"/>
    </row>
    <row r="146" ht="15" spans="1:14">
      <c r="A146" s="16"/>
      <c r="B146" s="16"/>
      <c r="C146" s="14">
        <v>20</v>
      </c>
      <c r="D146" s="14">
        <v>23</v>
      </c>
      <c r="E146" s="16">
        <v>4</v>
      </c>
      <c r="F146" s="14" t="str">
        <f t="shared" si="49"/>
        <v>4'hA</v>
      </c>
      <c r="G146" s="16" t="s">
        <v>20</v>
      </c>
      <c r="H146" s="15" t="s">
        <v>1676</v>
      </c>
      <c r="I146" s="16" t="s">
        <v>1677</v>
      </c>
      <c r="J146" s="16">
        <v>10</v>
      </c>
      <c r="K146" s="14" t="str">
        <f t="shared" si="50"/>
        <v>A</v>
      </c>
      <c r="L146" s="14">
        <f t="shared" si="51"/>
        <v>10485760</v>
      </c>
      <c r="M146" s="123"/>
      <c r="N146" s="38"/>
    </row>
    <row r="147" ht="15" spans="1:14">
      <c r="A147" s="16"/>
      <c r="B147" s="16"/>
      <c r="C147" s="14">
        <v>16</v>
      </c>
      <c r="D147" s="14">
        <v>19</v>
      </c>
      <c r="E147" s="16">
        <v>4</v>
      </c>
      <c r="F147" s="14" t="str">
        <f t="shared" si="49"/>
        <v>4'h0</v>
      </c>
      <c r="G147" s="16" t="s">
        <v>20</v>
      </c>
      <c r="H147" s="15" t="s">
        <v>1678</v>
      </c>
      <c r="I147" s="16" t="s">
        <v>1679</v>
      </c>
      <c r="J147" s="16">
        <v>0</v>
      </c>
      <c r="K147" s="14" t="str">
        <f t="shared" si="50"/>
        <v>0</v>
      </c>
      <c r="L147" s="14">
        <f t="shared" si="51"/>
        <v>0</v>
      </c>
      <c r="M147" s="123"/>
      <c r="N147" s="38"/>
    </row>
    <row r="148" ht="15" spans="1:14">
      <c r="A148" s="16"/>
      <c r="B148" s="16"/>
      <c r="C148" s="14">
        <v>8</v>
      </c>
      <c r="D148" s="14">
        <v>15</v>
      </c>
      <c r="E148" s="16">
        <v>8</v>
      </c>
      <c r="F148" s="14" t="str">
        <f t="shared" si="49"/>
        <v>8'h4</v>
      </c>
      <c r="G148" s="16" t="s">
        <v>20</v>
      </c>
      <c r="H148" s="15" t="s">
        <v>1680</v>
      </c>
      <c r="I148" s="16" t="s">
        <v>1681</v>
      </c>
      <c r="J148" s="16">
        <v>4</v>
      </c>
      <c r="K148" s="14" t="str">
        <f t="shared" si="50"/>
        <v>4</v>
      </c>
      <c r="L148" s="14">
        <f t="shared" si="51"/>
        <v>1024</v>
      </c>
      <c r="M148" s="123"/>
      <c r="N148" s="38"/>
    </row>
    <row r="149" ht="15" spans="1:14">
      <c r="A149" s="16"/>
      <c r="B149" s="16"/>
      <c r="C149" s="14">
        <v>4</v>
      </c>
      <c r="D149" s="14">
        <v>7</v>
      </c>
      <c r="E149" s="16">
        <v>4</v>
      </c>
      <c r="F149" s="14" t="str">
        <f t="shared" si="49"/>
        <v>4'hA</v>
      </c>
      <c r="G149" s="16" t="s">
        <v>20</v>
      </c>
      <c r="H149" s="15" t="s">
        <v>1682</v>
      </c>
      <c r="I149" s="16" t="s">
        <v>1683</v>
      </c>
      <c r="J149" s="16">
        <v>10</v>
      </c>
      <c r="K149" s="14" t="str">
        <f t="shared" si="50"/>
        <v>A</v>
      </c>
      <c r="L149" s="14">
        <f t="shared" si="51"/>
        <v>160</v>
      </c>
      <c r="M149" s="123"/>
      <c r="N149" s="38"/>
    </row>
    <row r="150" ht="15" spans="1:14">
      <c r="A150" s="16"/>
      <c r="B150" s="16"/>
      <c r="C150" s="14">
        <v>0</v>
      </c>
      <c r="D150" s="14">
        <v>3</v>
      </c>
      <c r="E150" s="16">
        <v>4</v>
      </c>
      <c r="F150" s="14" t="str">
        <f t="shared" si="49"/>
        <v>4'h0</v>
      </c>
      <c r="G150" s="16" t="s">
        <v>20</v>
      </c>
      <c r="H150" s="15" t="s">
        <v>1684</v>
      </c>
      <c r="I150" s="16" t="s">
        <v>1685</v>
      </c>
      <c r="J150" s="16">
        <v>0</v>
      </c>
      <c r="K150" s="14" t="str">
        <f t="shared" si="50"/>
        <v>0</v>
      </c>
      <c r="L150" s="14">
        <f t="shared" si="51"/>
        <v>0</v>
      </c>
      <c r="M150" s="123"/>
      <c r="N150" s="38"/>
    </row>
    <row r="151" ht="15" spans="1:14">
      <c r="A151" s="8" t="s">
        <v>1423</v>
      </c>
      <c r="B151" s="44" t="s">
        <v>157</v>
      </c>
      <c r="C151" s="9"/>
      <c r="D151" s="9"/>
      <c r="E151" s="9">
        <f>SUM(E152:E157)</f>
        <v>32</v>
      </c>
      <c r="F151" s="10" t="str">
        <f>CONCATENATE("32'h",K151)</f>
        <v>32'h06E004A2</v>
      </c>
      <c r="G151" s="10"/>
      <c r="H151" s="137" t="s">
        <v>1686</v>
      </c>
      <c r="I151" s="48"/>
      <c r="J151" s="9"/>
      <c r="K151" s="9" t="str">
        <f>UPPER(DEC2HEX(L151,8))</f>
        <v>06E004A2</v>
      </c>
      <c r="L151" s="9">
        <f>SUM(L152:L157)</f>
        <v>115344546</v>
      </c>
      <c r="M151" s="123" t="s">
        <v>1425</v>
      </c>
      <c r="N151" s="105"/>
    </row>
    <row r="152" ht="15" spans="1:14">
      <c r="A152" s="16"/>
      <c r="B152" s="16"/>
      <c r="C152" s="14">
        <v>24</v>
      </c>
      <c r="D152" s="14">
        <v>31</v>
      </c>
      <c r="E152" s="16">
        <v>8</v>
      </c>
      <c r="F152" s="14" t="str">
        <f t="shared" ref="F152:F157" si="52">CONCATENATE(E152,"'h",K152)</f>
        <v>8'h6</v>
      </c>
      <c r="G152" s="16" t="s">
        <v>20</v>
      </c>
      <c r="H152" s="15" t="s">
        <v>1687</v>
      </c>
      <c r="I152" s="16" t="s">
        <v>1688</v>
      </c>
      <c r="J152" s="16">
        <v>6</v>
      </c>
      <c r="K152" s="14" t="str">
        <f t="shared" ref="K152:K157" si="53">UPPER(DEC2HEX((J152)))</f>
        <v>6</v>
      </c>
      <c r="L152" s="14">
        <f t="shared" ref="L152:L157" si="54">J152*(2^C152)</f>
        <v>100663296</v>
      </c>
      <c r="M152" s="123"/>
      <c r="N152" s="38"/>
    </row>
    <row r="153" ht="15" spans="1:14">
      <c r="A153" s="16"/>
      <c r="B153" s="16"/>
      <c r="C153" s="14">
        <v>20</v>
      </c>
      <c r="D153" s="14">
        <v>23</v>
      </c>
      <c r="E153" s="16">
        <v>4</v>
      </c>
      <c r="F153" s="14" t="str">
        <f t="shared" si="52"/>
        <v>4'hE</v>
      </c>
      <c r="G153" s="16" t="s">
        <v>20</v>
      </c>
      <c r="H153" s="15" t="s">
        <v>1689</v>
      </c>
      <c r="I153" s="16" t="s">
        <v>1690</v>
      </c>
      <c r="J153" s="16">
        <v>14</v>
      </c>
      <c r="K153" s="14" t="str">
        <f t="shared" si="53"/>
        <v>E</v>
      </c>
      <c r="L153" s="14">
        <f t="shared" si="54"/>
        <v>14680064</v>
      </c>
      <c r="M153" s="123"/>
      <c r="N153" s="38"/>
    </row>
    <row r="154" ht="15" spans="1:14">
      <c r="A154" s="16"/>
      <c r="B154" s="16"/>
      <c r="C154" s="14">
        <v>16</v>
      </c>
      <c r="D154" s="14">
        <v>19</v>
      </c>
      <c r="E154" s="16">
        <v>4</v>
      </c>
      <c r="F154" s="14" t="str">
        <f t="shared" si="52"/>
        <v>4'h0</v>
      </c>
      <c r="G154" s="16" t="s">
        <v>20</v>
      </c>
      <c r="H154" s="15" t="s">
        <v>1691</v>
      </c>
      <c r="I154" s="16" t="s">
        <v>1692</v>
      </c>
      <c r="J154" s="16">
        <v>0</v>
      </c>
      <c r="K154" s="14" t="str">
        <f t="shared" si="53"/>
        <v>0</v>
      </c>
      <c r="L154" s="14">
        <f t="shared" si="54"/>
        <v>0</v>
      </c>
      <c r="M154" s="123"/>
      <c r="N154" s="38"/>
    </row>
    <row r="155" ht="15" spans="1:14">
      <c r="A155" s="16"/>
      <c r="B155" s="16"/>
      <c r="C155" s="14">
        <v>8</v>
      </c>
      <c r="D155" s="14">
        <v>15</v>
      </c>
      <c r="E155" s="16">
        <v>8</v>
      </c>
      <c r="F155" s="14" t="str">
        <f t="shared" si="52"/>
        <v>8'h4</v>
      </c>
      <c r="G155" s="16" t="s">
        <v>20</v>
      </c>
      <c r="H155" s="15" t="s">
        <v>1693</v>
      </c>
      <c r="I155" s="16" t="s">
        <v>1694</v>
      </c>
      <c r="J155" s="16">
        <v>4</v>
      </c>
      <c r="K155" s="14" t="str">
        <f t="shared" si="53"/>
        <v>4</v>
      </c>
      <c r="L155" s="14">
        <f t="shared" si="54"/>
        <v>1024</v>
      </c>
      <c r="M155" s="123"/>
      <c r="N155" s="38"/>
    </row>
    <row r="156" ht="15" spans="1:14">
      <c r="A156" s="16"/>
      <c r="B156" s="16"/>
      <c r="C156" s="14">
        <v>4</v>
      </c>
      <c r="D156" s="14">
        <v>7</v>
      </c>
      <c r="E156" s="16">
        <v>4</v>
      </c>
      <c r="F156" s="14" t="str">
        <f t="shared" si="52"/>
        <v>4'hA</v>
      </c>
      <c r="G156" s="16" t="s">
        <v>20</v>
      </c>
      <c r="H156" s="15" t="s">
        <v>1695</v>
      </c>
      <c r="I156" s="16" t="s">
        <v>1696</v>
      </c>
      <c r="J156" s="16">
        <v>10</v>
      </c>
      <c r="K156" s="14" t="str">
        <f t="shared" si="53"/>
        <v>A</v>
      </c>
      <c r="L156" s="14">
        <f t="shared" si="54"/>
        <v>160</v>
      </c>
      <c r="M156" s="123"/>
      <c r="N156" s="38"/>
    </row>
    <row r="157" ht="15" spans="1:14">
      <c r="A157" s="16"/>
      <c r="B157" s="16"/>
      <c r="C157" s="14">
        <v>0</v>
      </c>
      <c r="D157" s="14">
        <v>3</v>
      </c>
      <c r="E157" s="16">
        <v>4</v>
      </c>
      <c r="F157" s="14" t="str">
        <f t="shared" si="52"/>
        <v>4'h2</v>
      </c>
      <c r="G157" s="16" t="s">
        <v>20</v>
      </c>
      <c r="H157" s="15" t="s">
        <v>1697</v>
      </c>
      <c r="I157" s="16" t="s">
        <v>1698</v>
      </c>
      <c r="J157" s="16">
        <v>2</v>
      </c>
      <c r="K157" s="14" t="str">
        <f t="shared" si="53"/>
        <v>2</v>
      </c>
      <c r="L157" s="14">
        <f t="shared" si="54"/>
        <v>2</v>
      </c>
      <c r="M157" s="123"/>
      <c r="N157" s="38"/>
    </row>
    <row r="158" ht="15" spans="1:14">
      <c r="A158" s="8" t="s">
        <v>1423</v>
      </c>
      <c r="B158" s="44" t="s">
        <v>163</v>
      </c>
      <c r="C158" s="9"/>
      <c r="D158" s="9"/>
      <c r="E158" s="9">
        <f>SUM(E159:E164)</f>
        <v>32</v>
      </c>
      <c r="F158" s="10" t="str">
        <f>CONCATENATE("32'h",K158)</f>
        <v>32'h08E008E0</v>
      </c>
      <c r="G158" s="10"/>
      <c r="H158" s="137" t="s">
        <v>1699</v>
      </c>
      <c r="I158" s="48"/>
      <c r="J158" s="9"/>
      <c r="K158" s="9" t="str">
        <f>UPPER(DEC2HEX(L158,8))</f>
        <v>08E008E0</v>
      </c>
      <c r="L158" s="9">
        <f>SUM(L159:L164)</f>
        <v>148900064</v>
      </c>
      <c r="M158" s="123" t="s">
        <v>1425</v>
      </c>
      <c r="N158" s="105"/>
    </row>
    <row r="159" ht="15" spans="1:14">
      <c r="A159" s="16"/>
      <c r="B159" s="16"/>
      <c r="C159" s="14">
        <v>24</v>
      </c>
      <c r="D159" s="14">
        <v>31</v>
      </c>
      <c r="E159" s="16">
        <v>8</v>
      </c>
      <c r="F159" s="14" t="str">
        <f t="shared" ref="F159:F164" si="55">CONCATENATE(E159,"'h",K159)</f>
        <v>8'h8</v>
      </c>
      <c r="G159" s="16" t="s">
        <v>20</v>
      </c>
      <c r="H159" s="15" t="s">
        <v>1700</v>
      </c>
      <c r="I159" s="16" t="s">
        <v>1701</v>
      </c>
      <c r="J159" s="16">
        <v>8</v>
      </c>
      <c r="K159" s="14" t="str">
        <f t="shared" ref="K159:K164" si="56">UPPER(DEC2HEX((J159)))</f>
        <v>8</v>
      </c>
      <c r="L159" s="14">
        <f t="shared" ref="L159:L164" si="57">J159*(2^C159)</f>
        <v>134217728</v>
      </c>
      <c r="M159" s="123"/>
      <c r="N159" s="38"/>
    </row>
    <row r="160" ht="15" spans="1:14">
      <c r="A160" s="16"/>
      <c r="B160" s="16"/>
      <c r="C160" s="14">
        <v>20</v>
      </c>
      <c r="D160" s="14">
        <v>23</v>
      </c>
      <c r="E160" s="16">
        <v>4</v>
      </c>
      <c r="F160" s="14" t="str">
        <f t="shared" si="55"/>
        <v>4'hE</v>
      </c>
      <c r="G160" s="16" t="s">
        <v>20</v>
      </c>
      <c r="H160" s="15" t="s">
        <v>1702</v>
      </c>
      <c r="I160" s="16" t="s">
        <v>1703</v>
      </c>
      <c r="J160" s="16">
        <v>14</v>
      </c>
      <c r="K160" s="14" t="str">
        <f t="shared" si="56"/>
        <v>E</v>
      </c>
      <c r="L160" s="14">
        <f t="shared" si="57"/>
        <v>14680064</v>
      </c>
      <c r="M160" s="123"/>
      <c r="N160" s="38"/>
    </row>
    <row r="161" ht="15" spans="1:14">
      <c r="A161" s="16"/>
      <c r="B161" s="16"/>
      <c r="C161" s="14">
        <v>16</v>
      </c>
      <c r="D161" s="14">
        <v>19</v>
      </c>
      <c r="E161" s="16">
        <v>4</v>
      </c>
      <c r="F161" s="14" t="str">
        <f t="shared" si="55"/>
        <v>4'h0</v>
      </c>
      <c r="G161" s="16" t="s">
        <v>20</v>
      </c>
      <c r="H161" s="15" t="s">
        <v>1704</v>
      </c>
      <c r="I161" s="16" t="s">
        <v>1705</v>
      </c>
      <c r="J161" s="16">
        <v>0</v>
      </c>
      <c r="K161" s="14" t="str">
        <f t="shared" si="56"/>
        <v>0</v>
      </c>
      <c r="L161" s="14">
        <f t="shared" si="57"/>
        <v>0</v>
      </c>
      <c r="M161" s="123"/>
      <c r="N161" s="38"/>
    </row>
    <row r="162" ht="15" spans="1:14">
      <c r="A162" s="16"/>
      <c r="B162" s="16"/>
      <c r="C162" s="14">
        <v>8</v>
      </c>
      <c r="D162" s="14">
        <v>15</v>
      </c>
      <c r="E162" s="16">
        <v>8</v>
      </c>
      <c r="F162" s="14" t="str">
        <f t="shared" si="55"/>
        <v>8'h8</v>
      </c>
      <c r="G162" s="16" t="s">
        <v>20</v>
      </c>
      <c r="H162" s="15" t="s">
        <v>1706</v>
      </c>
      <c r="I162" s="16" t="s">
        <v>1707</v>
      </c>
      <c r="J162" s="16">
        <v>8</v>
      </c>
      <c r="K162" s="14" t="str">
        <f t="shared" si="56"/>
        <v>8</v>
      </c>
      <c r="L162" s="14">
        <f t="shared" si="57"/>
        <v>2048</v>
      </c>
      <c r="M162" s="123"/>
      <c r="N162" s="38"/>
    </row>
    <row r="163" ht="15" spans="1:14">
      <c r="A163" s="16"/>
      <c r="B163" s="16"/>
      <c r="C163" s="14">
        <v>4</v>
      </c>
      <c r="D163" s="14">
        <v>7</v>
      </c>
      <c r="E163" s="16">
        <v>4</v>
      </c>
      <c r="F163" s="14" t="str">
        <f t="shared" si="55"/>
        <v>4'hE</v>
      </c>
      <c r="G163" s="16" t="s">
        <v>20</v>
      </c>
      <c r="H163" s="15" t="s">
        <v>1708</v>
      </c>
      <c r="I163" s="16" t="s">
        <v>1709</v>
      </c>
      <c r="J163" s="16">
        <v>14</v>
      </c>
      <c r="K163" s="14" t="str">
        <f t="shared" si="56"/>
        <v>E</v>
      </c>
      <c r="L163" s="14">
        <f t="shared" si="57"/>
        <v>224</v>
      </c>
      <c r="M163" s="123"/>
      <c r="N163" s="38"/>
    </row>
    <row r="164" ht="15" spans="1:14">
      <c r="A164" s="16"/>
      <c r="B164" s="16"/>
      <c r="C164" s="14">
        <v>0</v>
      </c>
      <c r="D164" s="14">
        <v>3</v>
      </c>
      <c r="E164" s="16">
        <v>4</v>
      </c>
      <c r="F164" s="14" t="str">
        <f t="shared" si="55"/>
        <v>4'h0</v>
      </c>
      <c r="G164" s="16" t="s">
        <v>20</v>
      </c>
      <c r="H164" s="15" t="s">
        <v>1710</v>
      </c>
      <c r="I164" s="16" t="s">
        <v>1711</v>
      </c>
      <c r="J164" s="16">
        <v>0</v>
      </c>
      <c r="K164" s="14" t="str">
        <f t="shared" si="56"/>
        <v>0</v>
      </c>
      <c r="L164" s="14">
        <f t="shared" si="57"/>
        <v>0</v>
      </c>
      <c r="M164" s="123"/>
      <c r="N164" s="38"/>
    </row>
    <row r="165" ht="15" spans="1:14">
      <c r="A165" s="8" t="s">
        <v>1423</v>
      </c>
      <c r="B165" s="44" t="s">
        <v>169</v>
      </c>
      <c r="C165" s="9"/>
      <c r="D165" s="9"/>
      <c r="E165" s="9">
        <f>SUM(E166:E171)</f>
        <v>32</v>
      </c>
      <c r="F165" s="10" t="str">
        <f>CONCATENATE("32'h",K165)</f>
        <v>32'h08EA08EA</v>
      </c>
      <c r="G165" s="10"/>
      <c r="H165" s="137" t="s">
        <v>1712</v>
      </c>
      <c r="I165" s="48"/>
      <c r="J165" s="9"/>
      <c r="K165" s="9" t="str">
        <f>UPPER(DEC2HEX(L165,8))</f>
        <v>08EA08EA</v>
      </c>
      <c r="L165" s="9">
        <f>SUM(L166:L171)</f>
        <v>149555434</v>
      </c>
      <c r="M165" s="123" t="s">
        <v>1425</v>
      </c>
      <c r="N165" s="105"/>
    </row>
    <row r="166" ht="15" spans="1:14">
      <c r="A166" s="16"/>
      <c r="B166" s="16"/>
      <c r="C166" s="14">
        <v>24</v>
      </c>
      <c r="D166" s="14">
        <v>31</v>
      </c>
      <c r="E166" s="16">
        <v>8</v>
      </c>
      <c r="F166" s="14" t="str">
        <f t="shared" ref="F166:F171" si="58">CONCATENATE(E166,"'h",K166)</f>
        <v>8'h8</v>
      </c>
      <c r="G166" s="16" t="s">
        <v>20</v>
      </c>
      <c r="H166" s="15" t="s">
        <v>1713</v>
      </c>
      <c r="I166" s="16" t="s">
        <v>1714</v>
      </c>
      <c r="J166" s="16">
        <v>8</v>
      </c>
      <c r="K166" s="14" t="str">
        <f t="shared" ref="K166:K171" si="59">UPPER(DEC2HEX((J166)))</f>
        <v>8</v>
      </c>
      <c r="L166" s="14">
        <f t="shared" ref="L166:L171" si="60">J166*(2^C166)</f>
        <v>134217728</v>
      </c>
      <c r="M166" s="123"/>
      <c r="N166" s="38"/>
    </row>
    <row r="167" ht="15" spans="1:14">
      <c r="A167" s="16"/>
      <c r="B167" s="16"/>
      <c r="C167" s="14">
        <v>20</v>
      </c>
      <c r="D167" s="14">
        <v>23</v>
      </c>
      <c r="E167" s="16">
        <v>4</v>
      </c>
      <c r="F167" s="14" t="str">
        <f t="shared" si="58"/>
        <v>4'hE</v>
      </c>
      <c r="G167" s="16" t="s">
        <v>20</v>
      </c>
      <c r="H167" s="15" t="s">
        <v>1715</v>
      </c>
      <c r="I167" s="16" t="s">
        <v>1716</v>
      </c>
      <c r="J167" s="16">
        <v>14</v>
      </c>
      <c r="K167" s="14" t="str">
        <f t="shared" si="59"/>
        <v>E</v>
      </c>
      <c r="L167" s="14">
        <f t="shared" si="60"/>
        <v>14680064</v>
      </c>
      <c r="M167" s="123"/>
      <c r="N167" s="38"/>
    </row>
    <row r="168" ht="15" spans="1:14">
      <c r="A168" s="16"/>
      <c r="B168" s="16"/>
      <c r="C168" s="14">
        <v>16</v>
      </c>
      <c r="D168" s="14">
        <v>19</v>
      </c>
      <c r="E168" s="16">
        <v>4</v>
      </c>
      <c r="F168" s="14" t="str">
        <f t="shared" si="58"/>
        <v>4'hA</v>
      </c>
      <c r="G168" s="16" t="s">
        <v>20</v>
      </c>
      <c r="H168" s="15" t="s">
        <v>1717</v>
      </c>
      <c r="I168" s="16" t="s">
        <v>1718</v>
      </c>
      <c r="J168" s="16">
        <v>10</v>
      </c>
      <c r="K168" s="14" t="str">
        <f t="shared" si="59"/>
        <v>A</v>
      </c>
      <c r="L168" s="14">
        <f t="shared" si="60"/>
        <v>655360</v>
      </c>
      <c r="M168" s="123"/>
      <c r="N168" s="38"/>
    </row>
    <row r="169" ht="15" spans="1:14">
      <c r="A169" s="16"/>
      <c r="B169" s="16"/>
      <c r="C169" s="14">
        <v>8</v>
      </c>
      <c r="D169" s="14">
        <v>15</v>
      </c>
      <c r="E169" s="16">
        <v>8</v>
      </c>
      <c r="F169" s="14" t="str">
        <f t="shared" si="58"/>
        <v>8'h8</v>
      </c>
      <c r="G169" s="16" t="s">
        <v>20</v>
      </c>
      <c r="H169" s="15" t="s">
        <v>1719</v>
      </c>
      <c r="I169" s="16" t="s">
        <v>1720</v>
      </c>
      <c r="J169" s="16">
        <v>8</v>
      </c>
      <c r="K169" s="14" t="str">
        <f t="shared" si="59"/>
        <v>8</v>
      </c>
      <c r="L169" s="14">
        <f t="shared" si="60"/>
        <v>2048</v>
      </c>
      <c r="M169" s="123"/>
      <c r="N169" s="38"/>
    </row>
    <row r="170" ht="15" spans="1:14">
      <c r="A170" s="16"/>
      <c r="B170" s="16"/>
      <c r="C170" s="14">
        <v>4</v>
      </c>
      <c r="D170" s="14">
        <v>7</v>
      </c>
      <c r="E170" s="16">
        <v>4</v>
      </c>
      <c r="F170" s="14" t="str">
        <f t="shared" si="58"/>
        <v>4'hE</v>
      </c>
      <c r="G170" s="16" t="s">
        <v>20</v>
      </c>
      <c r="H170" s="15" t="s">
        <v>1721</v>
      </c>
      <c r="I170" s="16" t="s">
        <v>1722</v>
      </c>
      <c r="J170" s="16">
        <v>14</v>
      </c>
      <c r="K170" s="14" t="str">
        <f t="shared" si="59"/>
        <v>E</v>
      </c>
      <c r="L170" s="14">
        <f t="shared" si="60"/>
        <v>224</v>
      </c>
      <c r="M170" s="123"/>
      <c r="N170" s="38"/>
    </row>
    <row r="171" ht="15" spans="1:14">
      <c r="A171" s="16"/>
      <c r="B171" s="16"/>
      <c r="C171" s="14">
        <v>0</v>
      </c>
      <c r="D171" s="14">
        <v>3</v>
      </c>
      <c r="E171" s="16">
        <v>4</v>
      </c>
      <c r="F171" s="14" t="str">
        <f t="shared" si="58"/>
        <v>4'hA</v>
      </c>
      <c r="G171" s="16" t="s">
        <v>20</v>
      </c>
      <c r="H171" s="15" t="s">
        <v>1723</v>
      </c>
      <c r="I171" s="16" t="s">
        <v>1724</v>
      </c>
      <c r="J171" s="16">
        <v>10</v>
      </c>
      <c r="K171" s="14" t="str">
        <f t="shared" si="59"/>
        <v>A</v>
      </c>
      <c r="L171" s="14">
        <f t="shared" si="60"/>
        <v>10</v>
      </c>
      <c r="M171" s="123"/>
      <c r="N171" s="38"/>
    </row>
    <row r="172" ht="15" spans="1:14">
      <c r="A172" s="8" t="s">
        <v>1423</v>
      </c>
      <c r="B172" s="44" t="s">
        <v>175</v>
      </c>
      <c r="C172" s="9"/>
      <c r="D172" s="9"/>
      <c r="E172" s="9">
        <f>SUM(E173:E178)</f>
        <v>32</v>
      </c>
      <c r="F172" s="10" t="str">
        <f>CONCATENATE("32'h",K172)</f>
        <v>32'h08EC08EC</v>
      </c>
      <c r="G172" s="10"/>
      <c r="H172" s="137" t="s">
        <v>1725</v>
      </c>
      <c r="I172" s="48"/>
      <c r="J172" s="9"/>
      <c r="K172" s="9" t="str">
        <f>UPPER(DEC2HEX(L172,8))</f>
        <v>08EC08EC</v>
      </c>
      <c r="L172" s="9">
        <f>SUM(L173:L178)</f>
        <v>149686508</v>
      </c>
      <c r="M172" s="123" t="s">
        <v>1425</v>
      </c>
      <c r="N172" s="105"/>
    </row>
    <row r="173" ht="15" spans="1:14">
      <c r="A173" s="16"/>
      <c r="B173" s="16"/>
      <c r="C173" s="14">
        <v>24</v>
      </c>
      <c r="D173" s="14">
        <v>31</v>
      </c>
      <c r="E173" s="16">
        <v>8</v>
      </c>
      <c r="F173" s="14" t="str">
        <f t="shared" ref="F173:F178" si="61">CONCATENATE(E173,"'h",K173)</f>
        <v>8'h8</v>
      </c>
      <c r="G173" s="16" t="s">
        <v>20</v>
      </c>
      <c r="H173" s="15" t="s">
        <v>1726</v>
      </c>
      <c r="I173" s="16" t="s">
        <v>1727</v>
      </c>
      <c r="J173" s="16">
        <v>8</v>
      </c>
      <c r="K173" s="14" t="str">
        <f t="shared" ref="K173:K178" si="62">UPPER(DEC2HEX((J173)))</f>
        <v>8</v>
      </c>
      <c r="L173" s="14">
        <f t="shared" ref="L173:L178" si="63">J173*(2^C173)</f>
        <v>134217728</v>
      </c>
      <c r="M173" s="123"/>
      <c r="N173" s="38"/>
    </row>
    <row r="174" ht="15" spans="1:14">
      <c r="A174" s="16"/>
      <c r="B174" s="16"/>
      <c r="C174" s="14">
        <v>20</v>
      </c>
      <c r="D174" s="14">
        <v>23</v>
      </c>
      <c r="E174" s="16">
        <v>4</v>
      </c>
      <c r="F174" s="14" t="str">
        <f t="shared" si="61"/>
        <v>4'hE</v>
      </c>
      <c r="G174" s="16" t="s">
        <v>20</v>
      </c>
      <c r="H174" s="15" t="s">
        <v>1728</v>
      </c>
      <c r="I174" s="16" t="s">
        <v>1729</v>
      </c>
      <c r="J174" s="16">
        <v>14</v>
      </c>
      <c r="K174" s="14" t="str">
        <f t="shared" si="62"/>
        <v>E</v>
      </c>
      <c r="L174" s="14">
        <f t="shared" si="63"/>
        <v>14680064</v>
      </c>
      <c r="M174" s="123"/>
      <c r="N174" s="38"/>
    </row>
    <row r="175" ht="15" spans="1:14">
      <c r="A175" s="16"/>
      <c r="B175" s="16"/>
      <c r="C175" s="14">
        <v>16</v>
      </c>
      <c r="D175" s="14">
        <v>19</v>
      </c>
      <c r="E175" s="16">
        <v>4</v>
      </c>
      <c r="F175" s="14" t="str">
        <f t="shared" si="61"/>
        <v>4'hC</v>
      </c>
      <c r="G175" s="16" t="s">
        <v>20</v>
      </c>
      <c r="H175" s="15" t="s">
        <v>1730</v>
      </c>
      <c r="I175" s="16" t="s">
        <v>1731</v>
      </c>
      <c r="J175" s="16">
        <v>12</v>
      </c>
      <c r="K175" s="14" t="str">
        <f t="shared" si="62"/>
        <v>C</v>
      </c>
      <c r="L175" s="14">
        <f t="shared" si="63"/>
        <v>786432</v>
      </c>
      <c r="M175" s="123"/>
      <c r="N175" s="38"/>
    </row>
    <row r="176" ht="15" spans="1:14">
      <c r="A176" s="16"/>
      <c r="B176" s="16"/>
      <c r="C176" s="14">
        <v>8</v>
      </c>
      <c r="D176" s="14">
        <v>15</v>
      </c>
      <c r="E176" s="16">
        <v>8</v>
      </c>
      <c r="F176" s="14" t="str">
        <f t="shared" si="61"/>
        <v>8'h8</v>
      </c>
      <c r="G176" s="16" t="s">
        <v>20</v>
      </c>
      <c r="H176" s="15" t="s">
        <v>1732</v>
      </c>
      <c r="I176" s="16" t="s">
        <v>1733</v>
      </c>
      <c r="J176" s="16">
        <v>8</v>
      </c>
      <c r="K176" s="14" t="str">
        <f t="shared" si="62"/>
        <v>8</v>
      </c>
      <c r="L176" s="14">
        <f t="shared" si="63"/>
        <v>2048</v>
      </c>
      <c r="M176" s="123"/>
      <c r="N176" s="38"/>
    </row>
    <row r="177" ht="15" spans="1:14">
      <c r="A177" s="16"/>
      <c r="B177" s="16"/>
      <c r="C177" s="14">
        <v>4</v>
      </c>
      <c r="D177" s="14">
        <v>7</v>
      </c>
      <c r="E177" s="16">
        <v>4</v>
      </c>
      <c r="F177" s="14" t="str">
        <f t="shared" si="61"/>
        <v>4'hE</v>
      </c>
      <c r="G177" s="16" t="s">
        <v>20</v>
      </c>
      <c r="H177" s="15" t="s">
        <v>1734</v>
      </c>
      <c r="I177" s="16" t="s">
        <v>1735</v>
      </c>
      <c r="J177" s="16">
        <v>14</v>
      </c>
      <c r="K177" s="14" t="str">
        <f t="shared" si="62"/>
        <v>E</v>
      </c>
      <c r="L177" s="14">
        <f t="shared" si="63"/>
        <v>224</v>
      </c>
      <c r="M177" s="123"/>
      <c r="N177" s="38"/>
    </row>
    <row r="178" ht="15" spans="1:14">
      <c r="A178" s="16"/>
      <c r="B178" s="16"/>
      <c r="C178" s="14">
        <v>0</v>
      </c>
      <c r="D178" s="14">
        <v>3</v>
      </c>
      <c r="E178" s="16">
        <v>4</v>
      </c>
      <c r="F178" s="14" t="str">
        <f t="shared" si="61"/>
        <v>4'hC</v>
      </c>
      <c r="G178" s="16" t="s">
        <v>20</v>
      </c>
      <c r="H178" s="15" t="s">
        <v>1736</v>
      </c>
      <c r="I178" s="16" t="s">
        <v>1737</v>
      </c>
      <c r="J178" s="16">
        <v>12</v>
      </c>
      <c r="K178" s="14" t="str">
        <f t="shared" si="62"/>
        <v>C</v>
      </c>
      <c r="L178" s="14">
        <f t="shared" si="63"/>
        <v>12</v>
      </c>
      <c r="M178" s="123"/>
      <c r="N178" s="38"/>
    </row>
    <row r="179" s="1" customFormat="1" ht="15" spans="1:14">
      <c r="A179" s="8" t="s">
        <v>1423</v>
      </c>
      <c r="B179" s="44" t="s">
        <v>181</v>
      </c>
      <c r="C179" s="9"/>
      <c r="D179" s="9"/>
      <c r="E179" s="9">
        <f>SUM(E180:E183)</f>
        <v>32</v>
      </c>
      <c r="F179" s="10" t="str">
        <f>CONCATENATE("32'h",K179)</f>
        <v>32'h00030800</v>
      </c>
      <c r="G179" s="10"/>
      <c r="H179" s="137" t="s">
        <v>1738</v>
      </c>
      <c r="I179" s="31"/>
      <c r="J179" s="9"/>
      <c r="K179" s="9" t="str">
        <f>UPPER(DEC2HEX(L179,8))</f>
        <v>00030800</v>
      </c>
      <c r="L179" s="9">
        <f>SUM(L180:L183)</f>
        <v>198656</v>
      </c>
      <c r="M179" s="123" t="s">
        <v>1425</v>
      </c>
      <c r="N179" s="106"/>
    </row>
    <row r="180" s="1" customFormat="1" ht="15" spans="1:14">
      <c r="A180" s="16"/>
      <c r="B180" s="16"/>
      <c r="C180" s="14">
        <v>20</v>
      </c>
      <c r="D180" s="14">
        <v>31</v>
      </c>
      <c r="E180" s="16">
        <v>12</v>
      </c>
      <c r="F180" s="14" t="str">
        <f>CONCATENATE(E180,"'h",K180)</f>
        <v>12'h0</v>
      </c>
      <c r="G180" s="16" t="s">
        <v>17</v>
      </c>
      <c r="H180" s="15" t="s">
        <v>18</v>
      </c>
      <c r="I180" s="16" t="s">
        <v>782</v>
      </c>
      <c r="J180" s="16">
        <v>0</v>
      </c>
      <c r="K180" s="14" t="str">
        <f>UPPER(DEC2HEX((J180)))</f>
        <v>0</v>
      </c>
      <c r="L180" s="14">
        <f>J180*(2^C180)</f>
        <v>0</v>
      </c>
      <c r="M180" s="123"/>
      <c r="N180" s="107"/>
    </row>
    <row r="181" s="1" customFormat="1" ht="15" spans="1:14">
      <c r="A181" s="16"/>
      <c r="B181" s="16"/>
      <c r="C181" s="14">
        <v>19</v>
      </c>
      <c r="D181" s="14">
        <v>19</v>
      </c>
      <c r="E181" s="16">
        <v>1</v>
      </c>
      <c r="F181" s="14" t="str">
        <f>CONCATENATE(E181,"'h",K181)</f>
        <v>1'h0</v>
      </c>
      <c r="G181" s="16" t="s">
        <v>20</v>
      </c>
      <c r="H181" s="15" t="s">
        <v>1739</v>
      </c>
      <c r="I181" s="16" t="s">
        <v>1740</v>
      </c>
      <c r="J181" s="16">
        <v>0</v>
      </c>
      <c r="K181" s="14" t="str">
        <f>UPPER(DEC2HEX((J181)))</f>
        <v>0</v>
      </c>
      <c r="L181" s="14">
        <f>J181*(2^C181)</f>
        <v>0</v>
      </c>
      <c r="M181" s="123"/>
      <c r="N181" s="107"/>
    </row>
    <row r="182" s="1" customFormat="1" ht="15" spans="1:14">
      <c r="A182" s="16"/>
      <c r="B182" s="16"/>
      <c r="C182" s="14">
        <v>16</v>
      </c>
      <c r="D182" s="14">
        <v>18</v>
      </c>
      <c r="E182" s="16">
        <v>3</v>
      </c>
      <c r="F182" s="14" t="str">
        <f>CONCATENATE(E182,"'h",K182)</f>
        <v>3'h3</v>
      </c>
      <c r="G182" s="16" t="s">
        <v>20</v>
      </c>
      <c r="H182" s="15" t="s">
        <v>1741</v>
      </c>
      <c r="I182" s="16" t="s">
        <v>1742</v>
      </c>
      <c r="J182" s="16">
        <v>3</v>
      </c>
      <c r="K182" s="14" t="str">
        <f>UPPER(DEC2HEX((J182)))</f>
        <v>3</v>
      </c>
      <c r="L182" s="14">
        <f>J182*(2^C182)</f>
        <v>196608</v>
      </c>
      <c r="M182" s="123"/>
      <c r="N182" s="107"/>
    </row>
    <row r="183" s="1" customFormat="1" ht="15" spans="1:14">
      <c r="A183" s="16"/>
      <c r="B183" s="16"/>
      <c r="C183" s="14">
        <v>0</v>
      </c>
      <c r="D183" s="14">
        <v>15</v>
      </c>
      <c r="E183" s="16">
        <v>16</v>
      </c>
      <c r="F183" s="14" t="str">
        <f>CONCATENATE(E183,"'h",K183)</f>
        <v>16'h800</v>
      </c>
      <c r="G183" s="16" t="s">
        <v>20</v>
      </c>
      <c r="H183" s="15" t="s">
        <v>1743</v>
      </c>
      <c r="I183" s="16" t="s">
        <v>1744</v>
      </c>
      <c r="J183" s="16">
        <v>2048</v>
      </c>
      <c r="K183" s="14" t="str">
        <f>UPPER(DEC2HEX((J183)))</f>
        <v>800</v>
      </c>
      <c r="L183" s="14">
        <f>J183*(2^C183)</f>
        <v>2048</v>
      </c>
      <c r="M183" s="123"/>
      <c r="N183" s="107"/>
    </row>
    <row r="184" s="1" customFormat="1" ht="15" spans="1:14">
      <c r="A184" s="8" t="s">
        <v>1423</v>
      </c>
      <c r="B184" s="44" t="s">
        <v>187</v>
      </c>
      <c r="C184" s="9"/>
      <c r="D184" s="9"/>
      <c r="E184" s="9">
        <f>SUM(E185:E193)</f>
        <v>32</v>
      </c>
      <c r="F184" s="10" t="str">
        <f>CONCATENATE("32'h",K184)</f>
        <v>32'h603F1F19</v>
      </c>
      <c r="G184" s="10"/>
      <c r="H184" s="137" t="s">
        <v>1745</v>
      </c>
      <c r="I184" s="31"/>
      <c r="J184" s="9"/>
      <c r="K184" s="9" t="str">
        <f>UPPER(DEC2HEX(L184,8))</f>
        <v>603F1F19</v>
      </c>
      <c r="L184" s="9">
        <f>SUM(L185:L193)</f>
        <v>1614749465</v>
      </c>
      <c r="M184" s="123" t="s">
        <v>1425</v>
      </c>
      <c r="N184" s="106"/>
    </row>
    <row r="185" s="1" customFormat="1" ht="15" spans="1:14">
      <c r="A185" s="16"/>
      <c r="B185" s="16"/>
      <c r="C185" s="14">
        <v>31</v>
      </c>
      <c r="D185" s="14">
        <v>31</v>
      </c>
      <c r="E185" s="16">
        <v>1</v>
      </c>
      <c r="F185" s="14" t="str">
        <f t="shared" ref="F185:F193" si="64">CONCATENATE(E185,"'h",K185)</f>
        <v>1'h0</v>
      </c>
      <c r="G185" s="16" t="s">
        <v>17</v>
      </c>
      <c r="H185" s="15" t="s">
        <v>18</v>
      </c>
      <c r="I185" s="16" t="s">
        <v>782</v>
      </c>
      <c r="J185" s="16">
        <v>0</v>
      </c>
      <c r="K185" s="14" t="str">
        <f t="shared" ref="K185:K193" si="65">UPPER(DEC2HEX((J185)))</f>
        <v>0</v>
      </c>
      <c r="L185" s="14">
        <f t="shared" ref="L185:L193" si="66">J185*(2^C185)</f>
        <v>0</v>
      </c>
      <c r="M185" s="123"/>
      <c r="N185" s="107"/>
    </row>
    <row r="186" s="1" customFormat="1" ht="15" spans="1:14">
      <c r="A186" s="16"/>
      <c r="B186" s="16"/>
      <c r="C186" s="14">
        <v>24</v>
      </c>
      <c r="D186" s="14">
        <v>30</v>
      </c>
      <c r="E186" s="16">
        <v>7</v>
      </c>
      <c r="F186" s="14" t="str">
        <f t="shared" si="64"/>
        <v>7'h60</v>
      </c>
      <c r="G186" s="16" t="s">
        <v>20</v>
      </c>
      <c r="H186" s="15" t="s">
        <v>1746</v>
      </c>
      <c r="I186" s="16" t="s">
        <v>1747</v>
      </c>
      <c r="J186" s="16">
        <v>96</v>
      </c>
      <c r="K186" s="14" t="str">
        <f t="shared" si="65"/>
        <v>60</v>
      </c>
      <c r="L186" s="14">
        <f t="shared" si="66"/>
        <v>1610612736</v>
      </c>
      <c r="M186" s="123"/>
      <c r="N186" s="107"/>
    </row>
    <row r="187" s="1" customFormat="1" ht="15" spans="1:14">
      <c r="A187" s="16"/>
      <c r="B187" s="16"/>
      <c r="C187" s="14">
        <v>23</v>
      </c>
      <c r="D187" s="14">
        <v>23</v>
      </c>
      <c r="E187" s="16">
        <v>1</v>
      </c>
      <c r="F187" s="14" t="str">
        <f t="shared" si="64"/>
        <v>1'h0</v>
      </c>
      <c r="G187" s="16" t="s">
        <v>20</v>
      </c>
      <c r="H187" s="15" t="s">
        <v>18</v>
      </c>
      <c r="I187" s="16" t="s">
        <v>782</v>
      </c>
      <c r="J187" s="16">
        <v>0</v>
      </c>
      <c r="K187" s="14" t="str">
        <f t="shared" si="65"/>
        <v>0</v>
      </c>
      <c r="L187" s="14">
        <f t="shared" si="66"/>
        <v>0</v>
      </c>
      <c r="M187" s="123"/>
      <c r="N187" s="107"/>
    </row>
    <row r="188" s="1" customFormat="1" ht="15" spans="1:14">
      <c r="A188" s="16"/>
      <c r="B188" s="16"/>
      <c r="C188" s="14">
        <v>16</v>
      </c>
      <c r="D188" s="14">
        <v>22</v>
      </c>
      <c r="E188" s="16">
        <v>7</v>
      </c>
      <c r="F188" s="14" t="str">
        <f t="shared" si="64"/>
        <v>7'h3F</v>
      </c>
      <c r="G188" s="16" t="s">
        <v>20</v>
      </c>
      <c r="H188" s="15" t="s">
        <v>1748</v>
      </c>
      <c r="I188" s="16" t="s">
        <v>1749</v>
      </c>
      <c r="J188" s="16">
        <v>63</v>
      </c>
      <c r="K188" s="14" t="str">
        <f t="shared" si="65"/>
        <v>3F</v>
      </c>
      <c r="L188" s="14">
        <f t="shared" si="66"/>
        <v>4128768</v>
      </c>
      <c r="M188" s="123"/>
      <c r="N188" s="107"/>
    </row>
    <row r="189" s="1" customFormat="1" ht="15" spans="1:14">
      <c r="A189" s="16"/>
      <c r="B189" s="16"/>
      <c r="C189" s="14">
        <v>15</v>
      </c>
      <c r="D189" s="14">
        <v>15</v>
      </c>
      <c r="E189" s="16">
        <v>1</v>
      </c>
      <c r="F189" s="14" t="str">
        <f t="shared" si="64"/>
        <v>1'h0</v>
      </c>
      <c r="G189" s="16" t="s">
        <v>20</v>
      </c>
      <c r="H189" s="15" t="s">
        <v>18</v>
      </c>
      <c r="I189" s="16" t="s">
        <v>782</v>
      </c>
      <c r="J189" s="16">
        <v>0</v>
      </c>
      <c r="K189" s="14" t="str">
        <f t="shared" si="65"/>
        <v>0</v>
      </c>
      <c r="L189" s="14">
        <f t="shared" si="66"/>
        <v>0</v>
      </c>
      <c r="M189" s="123"/>
      <c r="N189" s="107"/>
    </row>
    <row r="190" s="1" customFormat="1" ht="15" spans="1:14">
      <c r="A190" s="16"/>
      <c r="B190" s="16"/>
      <c r="C190" s="14">
        <v>8</v>
      </c>
      <c r="D190" s="14">
        <v>14</v>
      </c>
      <c r="E190" s="16">
        <v>7</v>
      </c>
      <c r="F190" s="14" t="str">
        <f t="shared" si="64"/>
        <v>7'h1F</v>
      </c>
      <c r="G190" s="16" t="s">
        <v>20</v>
      </c>
      <c r="H190" s="15" t="s">
        <v>1750</v>
      </c>
      <c r="I190" s="16" t="s">
        <v>1751</v>
      </c>
      <c r="J190" s="16">
        <v>31</v>
      </c>
      <c r="K190" s="14" t="str">
        <f t="shared" si="65"/>
        <v>1F</v>
      </c>
      <c r="L190" s="14">
        <f t="shared" si="66"/>
        <v>7936</v>
      </c>
      <c r="M190" s="123"/>
      <c r="N190" s="107"/>
    </row>
    <row r="191" s="1" customFormat="1" ht="15" spans="1:14">
      <c r="A191" s="16"/>
      <c r="B191" s="16"/>
      <c r="C191" s="14">
        <v>6</v>
      </c>
      <c r="D191" s="14">
        <v>7</v>
      </c>
      <c r="E191" s="16">
        <v>2</v>
      </c>
      <c r="F191" s="14" t="str">
        <f t="shared" si="64"/>
        <v>2'h0</v>
      </c>
      <c r="G191" s="16" t="s">
        <v>20</v>
      </c>
      <c r="H191" s="15" t="s">
        <v>18</v>
      </c>
      <c r="I191" s="16" t="s">
        <v>782</v>
      </c>
      <c r="J191" s="16">
        <v>0</v>
      </c>
      <c r="K191" s="14" t="str">
        <f t="shared" si="65"/>
        <v>0</v>
      </c>
      <c r="L191" s="14">
        <f t="shared" si="66"/>
        <v>0</v>
      </c>
      <c r="M191" s="123"/>
      <c r="N191" s="107"/>
    </row>
    <row r="192" s="1" customFormat="1" ht="15" spans="1:14">
      <c r="A192" s="16"/>
      <c r="B192" s="16"/>
      <c r="C192" s="14">
        <v>3</v>
      </c>
      <c r="D192" s="14">
        <v>5</v>
      </c>
      <c r="E192" s="16">
        <v>3</v>
      </c>
      <c r="F192" s="14" t="str">
        <f t="shared" si="64"/>
        <v>3'h3</v>
      </c>
      <c r="G192" s="16" t="s">
        <v>20</v>
      </c>
      <c r="H192" s="15" t="s">
        <v>1752</v>
      </c>
      <c r="I192" s="16" t="s">
        <v>1753</v>
      </c>
      <c r="J192" s="16">
        <v>3</v>
      </c>
      <c r="K192" s="14" t="str">
        <f t="shared" si="65"/>
        <v>3</v>
      </c>
      <c r="L192" s="14">
        <f t="shared" si="66"/>
        <v>24</v>
      </c>
      <c r="M192" s="123"/>
      <c r="N192" s="107"/>
    </row>
    <row r="193" s="1" customFormat="1" ht="15" spans="1:14">
      <c r="A193" s="16"/>
      <c r="B193" s="16"/>
      <c r="C193" s="14">
        <v>0</v>
      </c>
      <c r="D193" s="14">
        <v>2</v>
      </c>
      <c r="E193" s="16">
        <v>3</v>
      </c>
      <c r="F193" s="14" t="str">
        <f t="shared" si="64"/>
        <v>3'h1</v>
      </c>
      <c r="G193" s="16" t="s">
        <v>20</v>
      </c>
      <c r="H193" s="15" t="s">
        <v>1754</v>
      </c>
      <c r="I193" s="16" t="s">
        <v>1755</v>
      </c>
      <c r="J193" s="16">
        <v>1</v>
      </c>
      <c r="K193" s="14" t="str">
        <f t="shared" si="65"/>
        <v>1</v>
      </c>
      <c r="L193" s="14">
        <f t="shared" si="66"/>
        <v>1</v>
      </c>
      <c r="M193" s="123"/>
      <c r="N193" s="107"/>
    </row>
    <row r="194" ht="15" spans="1:15">
      <c r="A194" s="44" t="s">
        <v>1423</v>
      </c>
      <c r="B194" s="44" t="s">
        <v>193</v>
      </c>
      <c r="C194" s="143"/>
      <c r="D194" s="143"/>
      <c r="E194" s="143">
        <f>SUM(E195:E196)</f>
        <v>32</v>
      </c>
      <c r="F194" s="10" t="str">
        <f>CONCATENATE("32'h",K194)</f>
        <v>32'h00800080</v>
      </c>
      <c r="G194" s="10"/>
      <c r="H194" s="144" t="s">
        <v>1756</v>
      </c>
      <c r="I194" s="147"/>
      <c r="J194" s="138"/>
      <c r="K194" s="143" t="str">
        <f>UPPER(DEC2HEX(L194,8))</f>
        <v>00800080</v>
      </c>
      <c r="L194" s="143">
        <f>SUM(L195:L196)</f>
        <v>8388736</v>
      </c>
      <c r="M194" s="145"/>
      <c r="N194" s="148"/>
      <c r="O194" s="148"/>
    </row>
    <row r="195" ht="15" spans="1:15">
      <c r="A195" s="145"/>
      <c r="B195" s="145"/>
      <c r="C195" s="23">
        <f>D196+1</f>
        <v>16</v>
      </c>
      <c r="D195" s="23">
        <f>C195+E195-1</f>
        <v>31</v>
      </c>
      <c r="E195" s="146">
        <v>16</v>
      </c>
      <c r="F195" s="23" t="str">
        <f>CONCATENATE(E195,"'h",K195)</f>
        <v>16'h80</v>
      </c>
      <c r="G195" s="138" t="s">
        <v>20</v>
      </c>
      <c r="H195" s="112" t="s">
        <v>1757</v>
      </c>
      <c r="I195" s="112" t="s">
        <v>1758</v>
      </c>
      <c r="J195" s="138">
        <v>128</v>
      </c>
      <c r="K195" s="23" t="str">
        <f>UPPER(DEC2HEX((J195)))</f>
        <v>80</v>
      </c>
      <c r="L195" s="23">
        <f>J195*(2^C195)</f>
        <v>8388608</v>
      </c>
      <c r="M195" s="145"/>
      <c r="N195" s="149"/>
      <c r="O195" s="145"/>
    </row>
    <row r="196" ht="15" spans="1:15">
      <c r="A196" s="145"/>
      <c r="B196" s="145"/>
      <c r="C196" s="23">
        <f>E194-32</f>
        <v>0</v>
      </c>
      <c r="D196" s="23">
        <f>C196+E196-1</f>
        <v>15</v>
      </c>
      <c r="E196" s="146">
        <v>16</v>
      </c>
      <c r="F196" s="23" t="str">
        <f>CONCATENATE(E196,"'h",K196)</f>
        <v>16'h80</v>
      </c>
      <c r="G196" s="138" t="s">
        <v>20</v>
      </c>
      <c r="H196" s="112" t="s">
        <v>1759</v>
      </c>
      <c r="I196" s="112" t="s">
        <v>1760</v>
      </c>
      <c r="J196" s="138">
        <v>128</v>
      </c>
      <c r="K196" s="23" t="str">
        <f>UPPER(DEC2HEX((J196)))</f>
        <v>80</v>
      </c>
      <c r="L196" s="23">
        <f>J196*(2^C196)</f>
        <v>128</v>
      </c>
      <c r="M196" s="145"/>
      <c r="N196" s="149"/>
      <c r="O196" s="145"/>
    </row>
    <row r="197" ht="15" spans="1:15">
      <c r="A197" s="44" t="s">
        <v>1423</v>
      </c>
      <c r="B197" s="44" t="s">
        <v>742</v>
      </c>
      <c r="C197" s="143"/>
      <c r="D197" s="143"/>
      <c r="E197" s="143">
        <f>SUM(E198:E201)</f>
        <v>32</v>
      </c>
      <c r="F197" s="10" t="str">
        <f>CONCATENATE("32'h",K197)</f>
        <v>32'h00000000</v>
      </c>
      <c r="G197" s="10"/>
      <c r="H197" s="144" t="s">
        <v>1761</v>
      </c>
      <c r="I197" s="147"/>
      <c r="J197" s="138"/>
      <c r="K197" s="143" t="str">
        <f>UPPER(DEC2HEX(L197,8))</f>
        <v>00000000</v>
      </c>
      <c r="L197" s="143">
        <f>SUM(L198:L201)</f>
        <v>0</v>
      </c>
      <c r="M197" s="145"/>
      <c r="N197" s="148"/>
      <c r="O197" s="148"/>
    </row>
    <row r="198" ht="15" spans="1:15">
      <c r="A198" s="145"/>
      <c r="B198" s="145"/>
      <c r="C198" s="23">
        <f>D199+1</f>
        <v>24</v>
      </c>
      <c r="D198" s="23">
        <f>C198+E198-1</f>
        <v>31</v>
      </c>
      <c r="E198" s="146">
        <v>8</v>
      </c>
      <c r="F198" s="23" t="str">
        <f>CONCATENATE(E198,"'h",K198)</f>
        <v>8'h0</v>
      </c>
      <c r="G198" s="138" t="s">
        <v>20</v>
      </c>
      <c r="H198" s="112" t="s">
        <v>1762</v>
      </c>
      <c r="I198" s="112" t="s">
        <v>1763</v>
      </c>
      <c r="J198" s="138">
        <v>0</v>
      </c>
      <c r="K198" s="23" t="str">
        <f>UPPER(DEC2HEX((J198)))</f>
        <v>0</v>
      </c>
      <c r="L198" s="23">
        <f>J198*(2^C198)</f>
        <v>0</v>
      </c>
      <c r="M198" s="145"/>
      <c r="N198" s="149"/>
      <c r="O198" s="145"/>
    </row>
    <row r="199" ht="15" spans="1:15">
      <c r="A199" s="145"/>
      <c r="B199" s="145"/>
      <c r="C199" s="23">
        <f>D200+1</f>
        <v>16</v>
      </c>
      <c r="D199" s="23">
        <f>C199+E199-1</f>
        <v>23</v>
      </c>
      <c r="E199" s="146">
        <v>8</v>
      </c>
      <c r="F199" s="23" t="str">
        <f>CONCATENATE(E199,"'h",K199)</f>
        <v>8'h0</v>
      </c>
      <c r="G199" s="138" t="s">
        <v>20</v>
      </c>
      <c r="H199" s="112" t="s">
        <v>1764</v>
      </c>
      <c r="I199" s="112" t="s">
        <v>1763</v>
      </c>
      <c r="J199" s="138">
        <v>0</v>
      </c>
      <c r="K199" s="23" t="str">
        <f>UPPER(DEC2HEX((J199)))</f>
        <v>0</v>
      </c>
      <c r="L199" s="23">
        <f>J199*(2^C199)</f>
        <v>0</v>
      </c>
      <c r="M199" s="145"/>
      <c r="N199" s="149"/>
      <c r="O199" s="145"/>
    </row>
    <row r="200" ht="15" spans="1:15">
      <c r="A200" s="145"/>
      <c r="B200" s="145"/>
      <c r="C200" s="23">
        <f>D201+1</f>
        <v>8</v>
      </c>
      <c r="D200" s="23">
        <f>C200+E200-1</f>
        <v>15</v>
      </c>
      <c r="E200" s="146">
        <v>8</v>
      </c>
      <c r="F200" s="23" t="str">
        <f>CONCATENATE(E200,"'h",K200)</f>
        <v>8'h0</v>
      </c>
      <c r="G200" s="138" t="s">
        <v>20</v>
      </c>
      <c r="H200" s="112" t="s">
        <v>1765</v>
      </c>
      <c r="I200" s="112" t="s">
        <v>1763</v>
      </c>
      <c r="J200" s="138">
        <v>0</v>
      </c>
      <c r="K200" s="23" t="str">
        <f>UPPER(DEC2HEX((J200)))</f>
        <v>0</v>
      </c>
      <c r="L200" s="23">
        <f>J200*(2^C200)</f>
        <v>0</v>
      </c>
      <c r="M200" s="145"/>
      <c r="N200" s="149"/>
      <c r="O200" s="145"/>
    </row>
    <row r="201" ht="15" spans="1:15">
      <c r="A201" s="145"/>
      <c r="B201" s="145"/>
      <c r="C201" s="23">
        <f>E197-32</f>
        <v>0</v>
      </c>
      <c r="D201" s="23">
        <f>C201+E201-1</f>
        <v>7</v>
      </c>
      <c r="E201" s="146">
        <v>8</v>
      </c>
      <c r="F201" s="23" t="str">
        <f>CONCATENATE(E201,"'h",K201)</f>
        <v>8'h0</v>
      </c>
      <c r="G201" s="138" t="s">
        <v>20</v>
      </c>
      <c r="H201" s="112" t="s">
        <v>1766</v>
      </c>
      <c r="I201" s="112" t="s">
        <v>1767</v>
      </c>
      <c r="J201" s="138">
        <v>0</v>
      </c>
      <c r="K201" s="23" t="str">
        <f>UPPER(DEC2HEX((J201)))</f>
        <v>0</v>
      </c>
      <c r="L201" s="23">
        <f>J201*(2^C201)</f>
        <v>0</v>
      </c>
      <c r="M201" s="145"/>
      <c r="N201" s="149"/>
      <c r="O201" s="145"/>
    </row>
    <row r="202" ht="15" spans="1:15">
      <c r="A202" s="44" t="s">
        <v>1423</v>
      </c>
      <c r="B202" s="44" t="s">
        <v>748</v>
      </c>
      <c r="C202" s="143"/>
      <c r="D202" s="143"/>
      <c r="E202" s="143">
        <f>SUM(E203:E212)</f>
        <v>32</v>
      </c>
      <c r="F202" s="10" t="str">
        <f>CONCATENATE("32'h",K202)</f>
        <v>32'h00012C88</v>
      </c>
      <c r="G202" s="10"/>
      <c r="H202" s="144" t="s">
        <v>1768</v>
      </c>
      <c r="I202" s="147"/>
      <c r="J202" s="138"/>
      <c r="K202" s="143" t="str">
        <f>UPPER(DEC2HEX(L202,8))</f>
        <v>00012C88</v>
      </c>
      <c r="L202" s="143">
        <f>SUM(L203:L212)</f>
        <v>76936</v>
      </c>
      <c r="M202" s="145"/>
      <c r="N202" s="148"/>
      <c r="O202" s="148"/>
    </row>
    <row r="203" ht="15" spans="1:15">
      <c r="A203" s="145"/>
      <c r="B203" s="145"/>
      <c r="C203" s="23">
        <f t="shared" ref="C203:C211" si="67">D204+1</f>
        <v>18</v>
      </c>
      <c r="D203" s="23">
        <f t="shared" ref="D203:D212" si="68">C203+E203-1</f>
        <v>31</v>
      </c>
      <c r="E203" s="146">
        <v>14</v>
      </c>
      <c r="F203" s="23" t="str">
        <f t="shared" ref="F203:F212" si="69">CONCATENATE(E203,"'h",K203)</f>
        <v>14'h0</v>
      </c>
      <c r="G203" s="138" t="s">
        <v>17</v>
      </c>
      <c r="H203" s="112" t="s">
        <v>18</v>
      </c>
      <c r="I203" s="112" t="s">
        <v>782</v>
      </c>
      <c r="J203" s="138">
        <v>0</v>
      </c>
      <c r="K203" s="23" t="str">
        <f t="shared" ref="K203:K212" si="70">UPPER(DEC2HEX((J203)))</f>
        <v>0</v>
      </c>
      <c r="L203" s="23">
        <f t="shared" ref="L203:L212" si="71">J203*(2^C203)</f>
        <v>0</v>
      </c>
      <c r="M203" s="145"/>
      <c r="N203" s="149"/>
      <c r="O203" s="145"/>
    </row>
    <row r="204" ht="15" spans="1:15">
      <c r="A204" s="145"/>
      <c r="B204" s="145"/>
      <c r="C204" s="23">
        <f t="shared" si="67"/>
        <v>8</v>
      </c>
      <c r="D204" s="23">
        <f t="shared" si="68"/>
        <v>17</v>
      </c>
      <c r="E204" s="146">
        <v>10</v>
      </c>
      <c r="F204" s="23" t="str">
        <f t="shared" si="69"/>
        <v>10'h12C</v>
      </c>
      <c r="G204" s="138" t="s">
        <v>20</v>
      </c>
      <c r="H204" s="112" t="s">
        <v>1769</v>
      </c>
      <c r="I204" s="112" t="s">
        <v>1770</v>
      </c>
      <c r="J204" s="138">
        <v>300</v>
      </c>
      <c r="K204" s="23" t="str">
        <f t="shared" si="70"/>
        <v>12C</v>
      </c>
      <c r="L204" s="23">
        <f t="shared" si="71"/>
        <v>76800</v>
      </c>
      <c r="M204" s="145"/>
      <c r="N204" s="149"/>
      <c r="O204" s="145"/>
    </row>
    <row r="205" ht="15" spans="1:15">
      <c r="A205" s="145"/>
      <c r="B205" s="145"/>
      <c r="C205" s="23">
        <f t="shared" si="67"/>
        <v>7</v>
      </c>
      <c r="D205" s="23">
        <f t="shared" si="68"/>
        <v>7</v>
      </c>
      <c r="E205" s="146">
        <v>1</v>
      </c>
      <c r="F205" s="23" t="str">
        <f t="shared" si="69"/>
        <v>1'h1</v>
      </c>
      <c r="G205" s="138" t="s">
        <v>20</v>
      </c>
      <c r="H205" s="112" t="s">
        <v>1771</v>
      </c>
      <c r="I205" s="112" t="s">
        <v>1772</v>
      </c>
      <c r="J205" s="138">
        <v>1</v>
      </c>
      <c r="K205" s="23" t="str">
        <f t="shared" si="70"/>
        <v>1</v>
      </c>
      <c r="L205" s="23">
        <f t="shared" si="71"/>
        <v>128</v>
      </c>
      <c r="M205" s="145"/>
      <c r="N205" s="149"/>
      <c r="O205" s="145"/>
    </row>
    <row r="206" ht="15" spans="1:15">
      <c r="A206" s="145"/>
      <c r="B206" s="145"/>
      <c r="C206" s="23">
        <f t="shared" si="67"/>
        <v>6</v>
      </c>
      <c r="D206" s="23">
        <f t="shared" si="68"/>
        <v>6</v>
      </c>
      <c r="E206" s="146">
        <v>1</v>
      </c>
      <c r="F206" s="23" t="str">
        <f t="shared" si="69"/>
        <v>1'h0</v>
      </c>
      <c r="G206" s="138" t="s">
        <v>20</v>
      </c>
      <c r="H206" s="112" t="s">
        <v>1773</v>
      </c>
      <c r="I206" s="112" t="s">
        <v>1774</v>
      </c>
      <c r="J206" s="138">
        <v>0</v>
      </c>
      <c r="K206" s="23" t="str">
        <f t="shared" si="70"/>
        <v>0</v>
      </c>
      <c r="L206" s="23">
        <f t="shared" si="71"/>
        <v>0</v>
      </c>
      <c r="M206" s="145"/>
      <c r="N206" s="149"/>
      <c r="O206" s="145"/>
    </row>
    <row r="207" ht="15" spans="1:15">
      <c r="A207" s="145"/>
      <c r="B207" s="145"/>
      <c r="C207" s="23">
        <f t="shared" si="67"/>
        <v>5</v>
      </c>
      <c r="D207" s="23">
        <f t="shared" si="68"/>
        <v>5</v>
      </c>
      <c r="E207" s="146">
        <v>1</v>
      </c>
      <c r="F207" s="23" t="str">
        <f t="shared" si="69"/>
        <v>1'h0</v>
      </c>
      <c r="G207" s="138" t="s">
        <v>20</v>
      </c>
      <c r="H207" s="112" t="s">
        <v>1775</v>
      </c>
      <c r="I207" s="112" t="s">
        <v>1763</v>
      </c>
      <c r="J207" s="138">
        <v>0</v>
      </c>
      <c r="K207" s="23" t="str">
        <f t="shared" si="70"/>
        <v>0</v>
      </c>
      <c r="L207" s="23">
        <f t="shared" si="71"/>
        <v>0</v>
      </c>
      <c r="M207" s="145"/>
      <c r="N207" s="149"/>
      <c r="O207" s="145"/>
    </row>
    <row r="208" ht="15" spans="1:15">
      <c r="A208" s="145"/>
      <c r="B208" s="145"/>
      <c r="C208" s="23">
        <f t="shared" si="67"/>
        <v>4</v>
      </c>
      <c r="D208" s="23">
        <f t="shared" si="68"/>
        <v>4</v>
      </c>
      <c r="E208" s="146">
        <v>1</v>
      </c>
      <c r="F208" s="23" t="str">
        <f t="shared" si="69"/>
        <v>1'h0</v>
      </c>
      <c r="G208" s="138" t="s">
        <v>20</v>
      </c>
      <c r="H208" s="112" t="s">
        <v>1776</v>
      </c>
      <c r="I208" s="112" t="s">
        <v>1767</v>
      </c>
      <c r="J208" s="138">
        <v>0</v>
      </c>
      <c r="K208" s="23" t="str">
        <f t="shared" si="70"/>
        <v>0</v>
      </c>
      <c r="L208" s="23">
        <f t="shared" si="71"/>
        <v>0</v>
      </c>
      <c r="M208" s="145"/>
      <c r="N208" s="149"/>
      <c r="O208" s="145"/>
    </row>
    <row r="209" ht="15" spans="1:15">
      <c r="A209" s="145"/>
      <c r="B209" s="145"/>
      <c r="C209" s="23">
        <f t="shared" si="67"/>
        <v>3</v>
      </c>
      <c r="D209" s="23">
        <f t="shared" si="68"/>
        <v>3</v>
      </c>
      <c r="E209" s="146">
        <v>1</v>
      </c>
      <c r="F209" s="23" t="str">
        <f t="shared" si="69"/>
        <v>1'h1</v>
      </c>
      <c r="G209" s="138" t="s">
        <v>20</v>
      </c>
      <c r="H209" s="112" t="s">
        <v>1777</v>
      </c>
      <c r="I209" s="112" t="s">
        <v>1772</v>
      </c>
      <c r="J209" s="138">
        <v>1</v>
      </c>
      <c r="K209" s="23" t="str">
        <f t="shared" si="70"/>
        <v>1</v>
      </c>
      <c r="L209" s="23">
        <f t="shared" si="71"/>
        <v>8</v>
      </c>
      <c r="M209" s="145"/>
      <c r="N209" s="149"/>
      <c r="O209" s="145"/>
    </row>
    <row r="210" ht="15" spans="1:15">
      <c r="A210" s="145"/>
      <c r="B210" s="145"/>
      <c r="C210" s="23">
        <f t="shared" si="67"/>
        <v>2</v>
      </c>
      <c r="D210" s="23">
        <f t="shared" si="68"/>
        <v>2</v>
      </c>
      <c r="E210" s="146">
        <v>1</v>
      </c>
      <c r="F210" s="23" t="str">
        <f t="shared" si="69"/>
        <v>1'h0</v>
      </c>
      <c r="G210" s="138" t="s">
        <v>20</v>
      </c>
      <c r="H210" s="112" t="s">
        <v>1778</v>
      </c>
      <c r="I210" s="112" t="s">
        <v>1774</v>
      </c>
      <c r="J210" s="138">
        <v>0</v>
      </c>
      <c r="K210" s="23" t="str">
        <f t="shared" si="70"/>
        <v>0</v>
      </c>
      <c r="L210" s="23">
        <f t="shared" si="71"/>
        <v>0</v>
      </c>
      <c r="M210" s="145"/>
      <c r="N210" s="149"/>
      <c r="O210" s="145"/>
    </row>
    <row r="211" ht="15" spans="1:15">
      <c r="A211" s="145"/>
      <c r="B211" s="145"/>
      <c r="C211" s="23">
        <f t="shared" si="67"/>
        <v>1</v>
      </c>
      <c r="D211" s="23">
        <f t="shared" si="68"/>
        <v>1</v>
      </c>
      <c r="E211" s="146">
        <v>1</v>
      </c>
      <c r="F211" s="23" t="str">
        <f t="shared" si="69"/>
        <v>1'h0</v>
      </c>
      <c r="G211" s="138" t="s">
        <v>20</v>
      </c>
      <c r="H211" s="112" t="s">
        <v>1779</v>
      </c>
      <c r="I211" s="112" t="s">
        <v>1763</v>
      </c>
      <c r="J211" s="138">
        <v>0</v>
      </c>
      <c r="K211" s="23" t="str">
        <f t="shared" si="70"/>
        <v>0</v>
      </c>
      <c r="L211" s="23">
        <f t="shared" si="71"/>
        <v>0</v>
      </c>
      <c r="M211" s="145"/>
      <c r="N211" s="149"/>
      <c r="O211" s="145"/>
    </row>
    <row r="212" ht="15" spans="1:15">
      <c r="A212" s="145"/>
      <c r="B212" s="145"/>
      <c r="C212" s="23">
        <f>E202-32</f>
        <v>0</v>
      </c>
      <c r="D212" s="23">
        <f t="shared" si="68"/>
        <v>0</v>
      </c>
      <c r="E212" s="146">
        <v>1</v>
      </c>
      <c r="F212" s="23" t="str">
        <f t="shared" si="69"/>
        <v>1'h0</v>
      </c>
      <c r="G212" s="138" t="s">
        <v>20</v>
      </c>
      <c r="H212" s="112" t="s">
        <v>1780</v>
      </c>
      <c r="I212" s="112" t="s">
        <v>1767</v>
      </c>
      <c r="J212" s="138">
        <v>0</v>
      </c>
      <c r="K212" s="23" t="str">
        <f t="shared" si="70"/>
        <v>0</v>
      </c>
      <c r="L212" s="23">
        <f t="shared" si="71"/>
        <v>0</v>
      </c>
      <c r="M212" s="145"/>
      <c r="N212" s="149"/>
      <c r="O212" s="145"/>
    </row>
  </sheetData>
  <mergeCells count="45">
    <mergeCell ref="M2:M6"/>
    <mergeCell ref="M7:M9"/>
    <mergeCell ref="M10:M15"/>
    <mergeCell ref="M16:M22"/>
    <mergeCell ref="M23:M29"/>
    <mergeCell ref="M30:M36"/>
    <mergeCell ref="M37:M43"/>
    <mergeCell ref="M44:M50"/>
    <mergeCell ref="M51:M57"/>
    <mergeCell ref="M58:M64"/>
    <mergeCell ref="M65:M71"/>
    <mergeCell ref="M72:M78"/>
    <mergeCell ref="M79:M85"/>
    <mergeCell ref="M86:M90"/>
    <mergeCell ref="M91:M94"/>
    <mergeCell ref="M95:M101"/>
    <mergeCell ref="M102:M108"/>
    <mergeCell ref="M109:M115"/>
    <mergeCell ref="M116:M122"/>
    <mergeCell ref="M123:M129"/>
    <mergeCell ref="M130:M136"/>
    <mergeCell ref="M137:M143"/>
    <mergeCell ref="M144:M150"/>
    <mergeCell ref="M151:M157"/>
    <mergeCell ref="M158:M164"/>
    <mergeCell ref="M165:M171"/>
    <mergeCell ref="M172:M178"/>
    <mergeCell ref="M179:M183"/>
    <mergeCell ref="M184:M193"/>
    <mergeCell ref="M194:M196"/>
    <mergeCell ref="M197:M201"/>
    <mergeCell ref="M202:M212"/>
    <mergeCell ref="N3:N6"/>
    <mergeCell ref="N8:N9"/>
    <mergeCell ref="N14:N15"/>
    <mergeCell ref="N17:N22"/>
    <mergeCell ref="N24:N29"/>
    <mergeCell ref="N31:N36"/>
    <mergeCell ref="N38:N43"/>
    <mergeCell ref="N45:N50"/>
    <mergeCell ref="N52:N57"/>
    <mergeCell ref="N59:N64"/>
    <mergeCell ref="N66:N71"/>
    <mergeCell ref="N73:N78"/>
    <mergeCell ref="N80:N85"/>
  </mergeCells>
  <conditionalFormatting sqref="H194">
    <cfRule type="duplicateValues" dxfId="0" priority="10"/>
    <cfRule type="duplicateValues" dxfId="0" priority="11"/>
    <cfRule type="duplicateValues" dxfId="0" priority="12"/>
    <cfRule type="duplicateValues" dxfId="0" priority="13"/>
  </conditionalFormatting>
  <conditionalFormatting sqref="H197">
    <cfRule type="duplicateValues" dxfId="0" priority="6"/>
    <cfRule type="duplicateValues" dxfId="0" priority="7"/>
    <cfRule type="duplicateValues" dxfId="0" priority="8"/>
    <cfRule type="duplicateValues" dxfId="0" priority="9"/>
  </conditionalFormatting>
  <conditionalFormatting sqref="H202">
    <cfRule type="duplicateValues" dxfId="0" priority="2"/>
    <cfRule type="duplicateValues" dxfId="0" priority="3"/>
    <cfRule type="duplicateValues" dxfId="0" priority="4"/>
    <cfRule type="duplicateValues" dxfId="0" priority="5"/>
  </conditionalFormatting>
  <pageMargins left="0.7" right="0.7" top="0.75" bottom="0.75" header="0.511811023622047" footer="0.511811023622047"/>
  <pageSetup paperSize="9" orientation="portrait"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54"/>
  <sheetViews>
    <sheetView zoomScale="130" zoomScaleNormal="130" topLeftCell="A29" workbookViewId="0">
      <selection activeCell="H55" sqref="H55"/>
    </sheetView>
  </sheetViews>
  <sheetFormatPr defaultColWidth="9" defaultRowHeight="13.5"/>
  <cols>
    <col min="1" max="5" width="9" style="109"/>
    <col min="6" max="6" width="16.7666666666667" style="109" customWidth="1"/>
    <col min="7" max="7" width="9" style="109"/>
    <col min="8" max="8" width="34.6333333333333" style="109" customWidth="1"/>
    <col min="9" max="9" width="44.7666666666667" style="109" customWidth="1"/>
    <col min="10" max="11" width="9" style="109"/>
    <col min="12" max="12" width="11.7666666666667" style="109" customWidth="1"/>
    <col min="13" max="14" width="20" style="109" customWidth="1"/>
    <col min="15" max="16384" width="9" style="109"/>
  </cols>
  <sheetData>
    <row r="1" ht="25.5" spans="1:12">
      <c r="A1" s="110" t="s">
        <v>0</v>
      </c>
      <c r="B1" s="111" t="s">
        <v>1</v>
      </c>
      <c r="C1" s="110" t="s">
        <v>2</v>
      </c>
      <c r="D1" s="110" t="s">
        <v>3</v>
      </c>
      <c r="E1" s="110" t="s">
        <v>4</v>
      </c>
      <c r="F1" s="110" t="s">
        <v>5</v>
      </c>
      <c r="G1" s="110" t="s">
        <v>6</v>
      </c>
      <c r="H1" s="110" t="s">
        <v>779</v>
      </c>
      <c r="I1" s="121" t="s">
        <v>8</v>
      </c>
      <c r="J1" s="110" t="s">
        <v>9</v>
      </c>
      <c r="K1" s="110" t="s">
        <v>10</v>
      </c>
      <c r="L1" s="110" t="s">
        <v>11</v>
      </c>
    </row>
    <row r="2" s="105" customFormat="1" ht="15" spans="1:13">
      <c r="A2" s="8" t="s">
        <v>1781</v>
      </c>
      <c r="B2" s="44" t="s">
        <v>14</v>
      </c>
      <c r="C2" s="9"/>
      <c r="D2" s="9"/>
      <c r="E2" s="9">
        <f>SUM(E3:E6)</f>
        <v>32</v>
      </c>
      <c r="F2" s="10" t="str">
        <f>CONCATENATE("32'h",K2)</f>
        <v>32'h20400000</v>
      </c>
      <c r="G2" s="10"/>
      <c r="H2" s="41" t="s">
        <v>1782</v>
      </c>
      <c r="I2" s="48"/>
      <c r="J2" s="9"/>
      <c r="K2" s="9" t="str">
        <f>UPPER(DEC2HEX(L2,8))</f>
        <v>20400000</v>
      </c>
      <c r="L2" s="9">
        <f>SUM(L3:L6)</f>
        <v>541065216</v>
      </c>
      <c r="M2" s="122" t="s">
        <v>1783</v>
      </c>
    </row>
    <row r="3" s="38" customFormat="1" ht="15" spans="1:13">
      <c r="A3" s="16"/>
      <c r="B3" s="16"/>
      <c r="C3" s="14">
        <f>D3-E3+1</f>
        <v>23</v>
      </c>
      <c r="D3" s="14">
        <f>E2-1</f>
        <v>31</v>
      </c>
      <c r="E3" s="16">
        <v>9</v>
      </c>
      <c r="F3" s="14" t="str">
        <f>CONCATENATE(E3,"'h",K3)</f>
        <v>9'h40</v>
      </c>
      <c r="G3" s="16" t="s">
        <v>20</v>
      </c>
      <c r="H3" s="16" t="s">
        <v>1784</v>
      </c>
      <c r="I3" s="16" t="s">
        <v>1785</v>
      </c>
      <c r="J3" s="16">
        <v>64</v>
      </c>
      <c r="K3" s="14" t="str">
        <f>UPPER(DEC2HEX((J3)))</f>
        <v>40</v>
      </c>
      <c r="L3" s="14">
        <f>J3*(2^C3)</f>
        <v>536870912</v>
      </c>
      <c r="M3" s="122"/>
    </row>
    <row r="4" s="38" customFormat="1" ht="15" spans="1:13">
      <c r="A4" s="16"/>
      <c r="B4" s="16"/>
      <c r="C4" s="14">
        <v>22</v>
      </c>
      <c r="D4" s="14">
        <v>22</v>
      </c>
      <c r="E4" s="16">
        <v>1</v>
      </c>
      <c r="F4" s="14" t="str">
        <f>CONCATENATE(E4,"'h",K4)</f>
        <v>1'h1</v>
      </c>
      <c r="G4" s="16" t="s">
        <v>20</v>
      </c>
      <c r="H4" s="24" t="s">
        <v>1786</v>
      </c>
      <c r="I4" s="5" t="s">
        <v>1787</v>
      </c>
      <c r="J4" s="5">
        <v>1</v>
      </c>
      <c r="K4" s="14" t="str">
        <f>UPPER(DEC2HEX((J4)))</f>
        <v>1</v>
      </c>
      <c r="L4" s="14">
        <f>J4*(2^C4)</f>
        <v>4194304</v>
      </c>
      <c r="M4" s="122"/>
    </row>
    <row r="5" s="38" customFormat="1" ht="15" spans="1:13">
      <c r="A5" s="16"/>
      <c r="B5" s="16"/>
      <c r="C5" s="14">
        <v>20</v>
      </c>
      <c r="D5" s="14">
        <v>21</v>
      </c>
      <c r="E5" s="16">
        <v>2</v>
      </c>
      <c r="F5" s="14" t="str">
        <f>CONCATENATE(E5,"'h",K5)</f>
        <v>2'h0</v>
      </c>
      <c r="G5" s="16" t="s">
        <v>20</v>
      </c>
      <c r="H5" s="24" t="s">
        <v>1788</v>
      </c>
      <c r="I5" s="5" t="s">
        <v>1789</v>
      </c>
      <c r="J5" s="5">
        <v>0</v>
      </c>
      <c r="K5" s="14" t="str">
        <f>UPPER(DEC2HEX((J5)))</f>
        <v>0</v>
      </c>
      <c r="L5" s="14">
        <f>J5*(2^C5)</f>
        <v>0</v>
      </c>
      <c r="M5" s="122"/>
    </row>
    <row r="6" s="38" customFormat="1" ht="15" spans="1:13">
      <c r="A6" s="16"/>
      <c r="B6" s="16"/>
      <c r="C6" s="14">
        <v>0</v>
      </c>
      <c r="D6" s="14">
        <v>19</v>
      </c>
      <c r="E6" s="16">
        <v>20</v>
      </c>
      <c r="F6" s="14" t="str">
        <f>CONCATENATE(E6,"'h",K6)</f>
        <v>20'h0</v>
      </c>
      <c r="G6" s="15" t="s">
        <v>20</v>
      </c>
      <c r="H6" s="15" t="s">
        <v>18</v>
      </c>
      <c r="I6" s="16" t="s">
        <v>782</v>
      </c>
      <c r="J6" s="16">
        <v>0</v>
      </c>
      <c r="K6" s="14" t="str">
        <f>UPPER(DEC2HEX((J6)))</f>
        <v>0</v>
      </c>
      <c r="L6" s="14">
        <f>J6*(2^C6)</f>
        <v>0</v>
      </c>
      <c r="M6" s="122"/>
    </row>
    <row r="7" s="105" customFormat="1" ht="15" spans="1:13">
      <c r="A7" s="8" t="s">
        <v>1781</v>
      </c>
      <c r="B7" s="44" t="s">
        <v>27</v>
      </c>
      <c r="C7" s="9"/>
      <c r="D7" s="9"/>
      <c r="E7" s="9">
        <f>SUM(E8:E8)</f>
        <v>32</v>
      </c>
      <c r="F7" s="10" t="str">
        <f>CONCATENATE("32'h",K7)</f>
        <v>32'h00000000</v>
      </c>
      <c r="G7" s="10"/>
      <c r="H7" s="41" t="s">
        <v>1790</v>
      </c>
      <c r="I7" s="48"/>
      <c r="J7" s="9"/>
      <c r="K7" s="9" t="str">
        <f>UPPER(DEC2HEX(L7,8))</f>
        <v>00000000</v>
      </c>
      <c r="L7" s="9">
        <f>SUM(L8:L8)</f>
        <v>0</v>
      </c>
      <c r="M7" s="123" t="s">
        <v>1783</v>
      </c>
    </row>
    <row r="8" s="38" customFormat="1" ht="15" spans="1:13">
      <c r="A8" s="16"/>
      <c r="B8" s="16"/>
      <c r="C8" s="14">
        <f>D8-E8+1</f>
        <v>0</v>
      </c>
      <c r="D8" s="14">
        <f>E7-1</f>
        <v>31</v>
      </c>
      <c r="E8" s="16">
        <v>32</v>
      </c>
      <c r="F8" s="14" t="str">
        <f>CONCATENATE(E8,"'h",K8)</f>
        <v>32'h0</v>
      </c>
      <c r="G8" s="16" t="s">
        <v>20</v>
      </c>
      <c r="H8" s="16" t="s">
        <v>1790</v>
      </c>
      <c r="I8" s="16" t="s">
        <v>1791</v>
      </c>
      <c r="J8" s="16">
        <v>0</v>
      </c>
      <c r="K8" s="14" t="str">
        <f>UPPER(DEC2HEX((J8)))</f>
        <v>0</v>
      </c>
      <c r="L8" s="14">
        <f>J8*(2^C8)</f>
        <v>0</v>
      </c>
      <c r="M8" s="123"/>
    </row>
    <row r="9" s="105" customFormat="1" ht="15" spans="1:13">
      <c r="A9" s="8" t="s">
        <v>1781</v>
      </c>
      <c r="B9" s="44" t="s">
        <v>33</v>
      </c>
      <c r="C9" s="9"/>
      <c r="D9" s="9"/>
      <c r="E9" s="9">
        <f>SUM(E10:E10)</f>
        <v>32</v>
      </c>
      <c r="F9" s="10" t="str">
        <f>CONCATENATE("32'h",K9)</f>
        <v>32'h00000000</v>
      </c>
      <c r="G9" s="10"/>
      <c r="H9" s="41" t="s">
        <v>1792</v>
      </c>
      <c r="I9" s="48"/>
      <c r="J9" s="9"/>
      <c r="K9" s="9" t="str">
        <f>UPPER(DEC2HEX(L9,8))</f>
        <v>00000000</v>
      </c>
      <c r="L9" s="9">
        <f>SUM(L10:L10)</f>
        <v>0</v>
      </c>
      <c r="M9" s="123" t="s">
        <v>1783</v>
      </c>
    </row>
    <row r="10" s="38" customFormat="1" ht="15" spans="1:13">
      <c r="A10" s="16"/>
      <c r="B10" s="16"/>
      <c r="C10" s="14">
        <f>D10-E10+1</f>
        <v>0</v>
      </c>
      <c r="D10" s="14">
        <f>E9-1</f>
        <v>31</v>
      </c>
      <c r="E10" s="16">
        <v>32</v>
      </c>
      <c r="F10" s="14" t="str">
        <f>CONCATENATE(E10,"'h",K10)</f>
        <v>32'h0</v>
      </c>
      <c r="G10" s="16" t="s">
        <v>20</v>
      </c>
      <c r="H10" s="16" t="s">
        <v>1792</v>
      </c>
      <c r="I10" s="16" t="s">
        <v>1793</v>
      </c>
      <c r="J10" s="16">
        <v>0</v>
      </c>
      <c r="K10" s="14" t="str">
        <f>UPPER(DEC2HEX((J10)))</f>
        <v>0</v>
      </c>
      <c r="L10" s="14">
        <f>J10*(2^C10)</f>
        <v>0</v>
      </c>
      <c r="M10" s="123"/>
    </row>
    <row r="11" s="105" customFormat="1" ht="15" spans="1:13">
      <c r="A11" s="8" t="s">
        <v>1781</v>
      </c>
      <c r="B11" s="44" t="s">
        <v>13</v>
      </c>
      <c r="C11" s="9"/>
      <c r="D11" s="9"/>
      <c r="E11" s="9">
        <f>SUM(E12:E12)</f>
        <v>32</v>
      </c>
      <c r="F11" s="10" t="str">
        <f>CONCATENATE("32'h",K11)</f>
        <v>32'h00000000</v>
      </c>
      <c r="G11" s="10"/>
      <c r="H11" s="41" t="s">
        <v>1794</v>
      </c>
      <c r="I11" s="48"/>
      <c r="J11" s="9"/>
      <c r="K11" s="9" t="str">
        <f>UPPER(DEC2HEX(L11,8))</f>
        <v>00000000</v>
      </c>
      <c r="L11" s="9">
        <f>SUM(L12:L12)</f>
        <v>0</v>
      </c>
      <c r="M11" s="123" t="s">
        <v>1783</v>
      </c>
    </row>
    <row r="12" s="38" customFormat="1" ht="15" spans="1:13">
      <c r="A12" s="16"/>
      <c r="B12" s="16"/>
      <c r="C12" s="14">
        <f>D12-E12+1</f>
        <v>0</v>
      </c>
      <c r="D12" s="14">
        <f>E11-1</f>
        <v>31</v>
      </c>
      <c r="E12" s="16">
        <v>32</v>
      </c>
      <c r="F12" s="14" t="str">
        <f>CONCATENATE(E12,"'h",K12)</f>
        <v>32'h0</v>
      </c>
      <c r="G12" s="16" t="s">
        <v>20</v>
      </c>
      <c r="H12" s="16" t="s">
        <v>1794</v>
      </c>
      <c r="I12" s="16" t="s">
        <v>1795</v>
      </c>
      <c r="J12" s="16">
        <v>0</v>
      </c>
      <c r="K12" s="14" t="str">
        <f>UPPER(DEC2HEX((J12)))</f>
        <v>0</v>
      </c>
      <c r="L12" s="14">
        <f>J12*(2^C12)</f>
        <v>0</v>
      </c>
      <c r="M12" s="123"/>
    </row>
    <row r="13" s="105" customFormat="1" ht="15" spans="1:13">
      <c r="A13" s="8" t="s">
        <v>1781</v>
      </c>
      <c r="B13" s="44" t="s">
        <v>44</v>
      </c>
      <c r="C13" s="9"/>
      <c r="D13" s="9"/>
      <c r="E13" s="9">
        <f>SUM(E14:E14)</f>
        <v>32</v>
      </c>
      <c r="F13" s="10" t="str">
        <f>CONCATENATE("32'h",K13)</f>
        <v>32'h00000000</v>
      </c>
      <c r="G13" s="10"/>
      <c r="H13" s="41" t="s">
        <v>1796</v>
      </c>
      <c r="I13" s="48"/>
      <c r="J13" s="9"/>
      <c r="K13" s="9" t="str">
        <f>UPPER(DEC2HEX(L13,8))</f>
        <v>00000000</v>
      </c>
      <c r="L13" s="9">
        <f>SUM(L14:L14)</f>
        <v>0</v>
      </c>
      <c r="M13" s="123" t="s">
        <v>1783</v>
      </c>
    </row>
    <row r="14" s="38" customFormat="1" ht="15" spans="1:13">
      <c r="A14" s="16"/>
      <c r="B14" s="16"/>
      <c r="C14" s="14">
        <f>D14-E14+1</f>
        <v>0</v>
      </c>
      <c r="D14" s="14">
        <f>E13-1</f>
        <v>31</v>
      </c>
      <c r="E14" s="16">
        <v>32</v>
      </c>
      <c r="F14" s="14" t="str">
        <f>CONCATENATE(E14,"'h",K14)</f>
        <v>32'h0</v>
      </c>
      <c r="G14" s="16" t="s">
        <v>20</v>
      </c>
      <c r="H14" s="16" t="s">
        <v>1796</v>
      </c>
      <c r="I14" s="16" t="s">
        <v>1797</v>
      </c>
      <c r="J14" s="16">
        <v>0</v>
      </c>
      <c r="K14" s="14" t="str">
        <f>UPPER(DEC2HEX((J14)))</f>
        <v>0</v>
      </c>
      <c r="L14" s="14">
        <f>J14*(2^C14)</f>
        <v>0</v>
      </c>
      <c r="M14" s="123"/>
    </row>
    <row r="15" s="105" customFormat="1" ht="15" spans="1:13">
      <c r="A15" s="8" t="s">
        <v>1781</v>
      </c>
      <c r="B15" s="44" t="s">
        <v>50</v>
      </c>
      <c r="C15" s="9"/>
      <c r="D15" s="9"/>
      <c r="E15" s="9">
        <f>SUM(E16:E16)</f>
        <v>32</v>
      </c>
      <c r="F15" s="10" t="str">
        <f>CONCATENATE("32'h",K15)</f>
        <v>32'h00000000</v>
      </c>
      <c r="G15" s="10"/>
      <c r="H15" s="41" t="s">
        <v>1798</v>
      </c>
      <c r="I15" s="48"/>
      <c r="J15" s="9"/>
      <c r="K15" s="9" t="str">
        <f>UPPER(DEC2HEX(L15,8))</f>
        <v>00000000</v>
      </c>
      <c r="L15" s="9">
        <f>SUM(L16:L16)</f>
        <v>0</v>
      </c>
      <c r="M15" s="123" t="s">
        <v>1783</v>
      </c>
    </row>
    <row r="16" s="38" customFormat="1" ht="15" spans="1:13">
      <c r="A16" s="16"/>
      <c r="B16" s="16"/>
      <c r="C16" s="14">
        <f>D16-E16+1</f>
        <v>0</v>
      </c>
      <c r="D16" s="14">
        <f>E15-1</f>
        <v>31</v>
      </c>
      <c r="E16" s="16">
        <v>32</v>
      </c>
      <c r="F16" s="14" t="str">
        <f>CONCATENATE(E16,"'h",K16)</f>
        <v>32'h0</v>
      </c>
      <c r="G16" s="16" t="s">
        <v>20</v>
      </c>
      <c r="H16" s="16" t="s">
        <v>1798</v>
      </c>
      <c r="I16" s="16" t="s">
        <v>1799</v>
      </c>
      <c r="J16" s="16">
        <v>0</v>
      </c>
      <c r="K16" s="14" t="str">
        <f>UPPER(DEC2HEX((J16)))</f>
        <v>0</v>
      </c>
      <c r="L16" s="14">
        <f>J16*(2^C16)</f>
        <v>0</v>
      </c>
      <c r="M16" s="123"/>
    </row>
    <row r="17" s="105" customFormat="1" ht="15" spans="1:13">
      <c r="A17" s="8" t="s">
        <v>1781</v>
      </c>
      <c r="B17" s="44" t="s">
        <v>56</v>
      </c>
      <c r="C17" s="9"/>
      <c r="D17" s="9"/>
      <c r="E17" s="9">
        <f>SUM(E18:E18)</f>
        <v>32</v>
      </c>
      <c r="F17" s="10" t="str">
        <f>CONCATENATE("32'h",K17)</f>
        <v>32'h00000000</v>
      </c>
      <c r="G17" s="10"/>
      <c r="H17" s="41" t="s">
        <v>1800</v>
      </c>
      <c r="I17" s="48"/>
      <c r="J17" s="9"/>
      <c r="K17" s="9" t="str">
        <f>UPPER(DEC2HEX(L17,8))</f>
        <v>00000000</v>
      </c>
      <c r="L17" s="9">
        <f>SUM(L18:L18)</f>
        <v>0</v>
      </c>
      <c r="M17" s="123" t="s">
        <v>1783</v>
      </c>
    </row>
    <row r="18" s="38" customFormat="1" ht="15" spans="1:13">
      <c r="A18" s="16"/>
      <c r="B18" s="16"/>
      <c r="C18" s="14">
        <f>D18-E18+1</f>
        <v>0</v>
      </c>
      <c r="D18" s="14">
        <f>E17-1</f>
        <v>31</v>
      </c>
      <c r="E18" s="16">
        <v>32</v>
      </c>
      <c r="F18" s="14" t="str">
        <f>CONCATENATE(E18,"'h",K18)</f>
        <v>32'h0</v>
      </c>
      <c r="G18" s="16" t="s">
        <v>20</v>
      </c>
      <c r="H18" s="16" t="s">
        <v>1800</v>
      </c>
      <c r="I18" s="16" t="s">
        <v>1801</v>
      </c>
      <c r="J18" s="16">
        <v>0</v>
      </c>
      <c r="K18" s="14" t="str">
        <f>UPPER(DEC2HEX((J18)))</f>
        <v>0</v>
      </c>
      <c r="L18" s="14">
        <f>J18*(2^C18)</f>
        <v>0</v>
      </c>
      <c r="M18" s="123"/>
    </row>
    <row r="19" s="105" customFormat="1" ht="15" spans="1:13">
      <c r="A19" s="8" t="s">
        <v>1781</v>
      </c>
      <c r="B19" s="44" t="s">
        <v>62</v>
      </c>
      <c r="C19" s="9"/>
      <c r="D19" s="9"/>
      <c r="E19" s="9">
        <f>SUM(E20:E20)</f>
        <v>32</v>
      </c>
      <c r="F19" s="10" t="str">
        <f>CONCATENATE("32'h",K19)</f>
        <v>32'h00000000</v>
      </c>
      <c r="G19" s="10"/>
      <c r="H19" s="41" t="s">
        <v>1802</v>
      </c>
      <c r="I19" s="48"/>
      <c r="J19" s="9"/>
      <c r="K19" s="9" t="str">
        <f>UPPER(DEC2HEX(L19,8))</f>
        <v>00000000</v>
      </c>
      <c r="L19" s="9">
        <f>SUM(L20:L20)</f>
        <v>0</v>
      </c>
      <c r="M19" s="123" t="s">
        <v>1783</v>
      </c>
    </row>
    <row r="20" s="38" customFormat="1" ht="15" spans="1:13">
      <c r="A20" s="16"/>
      <c r="B20" s="16"/>
      <c r="C20" s="14">
        <f>D20-E20+1</f>
        <v>0</v>
      </c>
      <c r="D20" s="14">
        <f>E19-1</f>
        <v>31</v>
      </c>
      <c r="E20" s="16">
        <v>32</v>
      </c>
      <c r="F20" s="14" t="str">
        <f>CONCATENATE(E20,"'h",K20)</f>
        <v>32'h0</v>
      </c>
      <c r="G20" s="16" t="s">
        <v>20</v>
      </c>
      <c r="H20" s="16" t="s">
        <v>1802</v>
      </c>
      <c r="I20" s="16" t="s">
        <v>1803</v>
      </c>
      <c r="J20" s="16">
        <v>0</v>
      </c>
      <c r="K20" s="14" t="str">
        <f>UPPER(DEC2HEX((J20)))</f>
        <v>0</v>
      </c>
      <c r="L20" s="14">
        <f>J20*(2^C20)</f>
        <v>0</v>
      </c>
      <c r="M20" s="123"/>
    </row>
    <row r="21" s="105" customFormat="1" ht="15" spans="1:13">
      <c r="A21" s="8" t="s">
        <v>1781</v>
      </c>
      <c r="B21" s="44" t="s">
        <v>68</v>
      </c>
      <c r="C21" s="9"/>
      <c r="D21" s="9"/>
      <c r="E21" s="9">
        <f>SUM(E22:E22)</f>
        <v>32</v>
      </c>
      <c r="F21" s="10" t="str">
        <f>CONCATENATE("32'h",K21)</f>
        <v>32'h00000000</v>
      </c>
      <c r="G21" s="10"/>
      <c r="H21" s="41" t="s">
        <v>1804</v>
      </c>
      <c r="I21" s="48"/>
      <c r="J21" s="9"/>
      <c r="K21" s="9" t="str">
        <f>UPPER(DEC2HEX(L21,8))</f>
        <v>00000000</v>
      </c>
      <c r="L21" s="9">
        <f>SUM(L22:L22)</f>
        <v>0</v>
      </c>
      <c r="M21" s="123" t="s">
        <v>1783</v>
      </c>
    </row>
    <row r="22" s="38" customFormat="1" ht="15" spans="1:13">
      <c r="A22" s="16"/>
      <c r="B22" s="16"/>
      <c r="C22" s="14">
        <f>D22-E22+1</f>
        <v>0</v>
      </c>
      <c r="D22" s="14">
        <f>E21-1</f>
        <v>31</v>
      </c>
      <c r="E22" s="16">
        <v>32</v>
      </c>
      <c r="F22" s="14" t="str">
        <f>CONCATENATE(E22,"'h",K22)</f>
        <v>32'h0</v>
      </c>
      <c r="G22" s="16" t="s">
        <v>20</v>
      </c>
      <c r="H22" s="16" t="s">
        <v>1804</v>
      </c>
      <c r="I22" s="16" t="s">
        <v>1805</v>
      </c>
      <c r="J22" s="16">
        <v>0</v>
      </c>
      <c r="K22" s="14" t="str">
        <f>UPPER(DEC2HEX((J22)))</f>
        <v>0</v>
      </c>
      <c r="L22" s="14">
        <f>J22*(2^C22)</f>
        <v>0</v>
      </c>
      <c r="M22" s="123"/>
    </row>
    <row r="23" s="105" customFormat="1" ht="15" spans="1:13">
      <c r="A23" s="8" t="s">
        <v>1781</v>
      </c>
      <c r="B23" s="44" t="s">
        <v>74</v>
      </c>
      <c r="C23" s="9"/>
      <c r="D23" s="9"/>
      <c r="E23" s="9">
        <f>SUM(E24:E26)</f>
        <v>32</v>
      </c>
      <c r="F23" s="10" t="str">
        <f>CONCATENATE("32'h",K23)</f>
        <v>32'h80000000</v>
      </c>
      <c r="G23" s="10"/>
      <c r="H23" s="41" t="s">
        <v>1806</v>
      </c>
      <c r="I23" s="48"/>
      <c r="J23" s="9"/>
      <c r="K23" s="9" t="str">
        <f>UPPER(DEC2HEX(L23,8))</f>
        <v>80000000</v>
      </c>
      <c r="L23" s="9">
        <f>SUM(L24:L26)</f>
        <v>2147483648</v>
      </c>
      <c r="M23" s="122" t="s">
        <v>1783</v>
      </c>
    </row>
    <row r="24" s="38" customFormat="1" ht="15" spans="1:13">
      <c r="A24" s="16"/>
      <c r="B24" s="16"/>
      <c r="C24" s="14">
        <f>D24-E24+1</f>
        <v>31</v>
      </c>
      <c r="D24" s="14">
        <f>E23-1</f>
        <v>31</v>
      </c>
      <c r="E24" s="16">
        <v>1</v>
      </c>
      <c r="F24" s="14" t="str">
        <f>CONCATENATE(E24,"'h",K24)</f>
        <v>1'h1</v>
      </c>
      <c r="G24" s="16" t="s">
        <v>20</v>
      </c>
      <c r="H24" s="16" t="s">
        <v>1807</v>
      </c>
      <c r="I24" s="16" t="s">
        <v>1808</v>
      </c>
      <c r="J24" s="16">
        <v>1</v>
      </c>
      <c r="K24" s="14" t="str">
        <f>UPPER(DEC2HEX((J24)))</f>
        <v>1</v>
      </c>
      <c r="L24" s="14">
        <f>J24*(2^C24)</f>
        <v>2147483648</v>
      </c>
      <c r="M24" s="122"/>
    </row>
    <row r="25" s="38" customFormat="1" ht="15" spans="1:13">
      <c r="A25" s="16"/>
      <c r="B25" s="16"/>
      <c r="C25" s="14">
        <f>D25-E25+1</f>
        <v>30</v>
      </c>
      <c r="D25" s="14">
        <f>C24-1</f>
        <v>30</v>
      </c>
      <c r="E25" s="16">
        <v>1</v>
      </c>
      <c r="F25" s="14" t="str">
        <f>CONCATENATE(E25,"'h",K25)</f>
        <v>1'h0</v>
      </c>
      <c r="G25" s="16" t="s">
        <v>20</v>
      </c>
      <c r="H25" s="16" t="s">
        <v>1809</v>
      </c>
      <c r="I25" s="16" t="s">
        <v>1810</v>
      </c>
      <c r="J25" s="16">
        <v>0</v>
      </c>
      <c r="K25" s="14" t="str">
        <f>UPPER(DEC2HEX((J25)))</f>
        <v>0</v>
      </c>
      <c r="L25" s="14">
        <f>J25*(2^C25)</f>
        <v>0</v>
      </c>
      <c r="M25" s="122"/>
    </row>
    <row r="26" s="38" customFormat="1" ht="15" spans="1:13">
      <c r="A26" s="16"/>
      <c r="B26" s="16"/>
      <c r="C26" s="14">
        <f>D26-E26+1</f>
        <v>0</v>
      </c>
      <c r="D26" s="14">
        <f>C25-1</f>
        <v>29</v>
      </c>
      <c r="E26" s="16">
        <v>30</v>
      </c>
      <c r="F26" s="14" t="str">
        <f>CONCATENATE(E26,"'h",K26)</f>
        <v>30'h0</v>
      </c>
      <c r="G26" s="16" t="s">
        <v>20</v>
      </c>
      <c r="H26" s="15" t="s">
        <v>18</v>
      </c>
      <c r="I26" s="16" t="s">
        <v>782</v>
      </c>
      <c r="J26" s="16">
        <v>0</v>
      </c>
      <c r="K26" s="14" t="str">
        <f>UPPER(DEC2HEX((J26)))</f>
        <v>0</v>
      </c>
      <c r="L26" s="14">
        <f>J26*(2^C26)</f>
        <v>0</v>
      </c>
      <c r="M26" s="122"/>
    </row>
    <row r="27" s="106" customFormat="1" ht="15" spans="1:13">
      <c r="A27" s="8" t="s">
        <v>1781</v>
      </c>
      <c r="B27" s="44" t="s">
        <v>80</v>
      </c>
      <c r="C27" s="9"/>
      <c r="D27" s="9"/>
      <c r="E27" s="9">
        <f>SUM(E28:E28)</f>
        <v>32</v>
      </c>
      <c r="F27" s="10" t="str">
        <f>CONCATENATE("32'h",K27)</f>
        <v>32'h00000000</v>
      </c>
      <c r="G27" s="10"/>
      <c r="H27" s="41" t="s">
        <v>1811</v>
      </c>
      <c r="I27" s="31"/>
      <c r="J27" s="9"/>
      <c r="K27" s="9" t="str">
        <f>UPPER(DEC2HEX(L27,8))</f>
        <v>00000000</v>
      </c>
      <c r="L27" s="9">
        <f>SUM(L28:L28)</f>
        <v>0</v>
      </c>
      <c r="M27" s="123" t="s">
        <v>1783</v>
      </c>
    </row>
    <row r="28" s="107" customFormat="1" ht="15" spans="1:13">
      <c r="A28" s="16"/>
      <c r="B28" s="16"/>
      <c r="C28" s="14">
        <f>D28-E28+1</f>
        <v>0</v>
      </c>
      <c r="D28" s="14">
        <f>E27-1</f>
        <v>31</v>
      </c>
      <c r="E28" s="16">
        <v>32</v>
      </c>
      <c r="F28" s="14" t="str">
        <f>CONCATENATE(E28,"'h",K28)</f>
        <v>32'h0</v>
      </c>
      <c r="G28" s="16" t="s">
        <v>788</v>
      </c>
      <c r="H28" s="16" t="s">
        <v>1812</v>
      </c>
      <c r="I28" s="16" t="s">
        <v>1813</v>
      </c>
      <c r="J28" s="16">
        <v>0</v>
      </c>
      <c r="K28" s="14" t="str">
        <f>UPPER(DEC2HEX((J28)))</f>
        <v>0</v>
      </c>
      <c r="L28" s="14">
        <f>J28*(2^C28)</f>
        <v>0</v>
      </c>
      <c r="M28" s="123"/>
    </row>
    <row r="29" s="1" customFormat="1" ht="15" spans="1:14">
      <c r="A29" s="8" t="s">
        <v>1781</v>
      </c>
      <c r="B29" s="8" t="s">
        <v>86</v>
      </c>
      <c r="C29" s="9"/>
      <c r="D29" s="9"/>
      <c r="E29" s="9">
        <f>SUM(E30)</f>
        <v>32</v>
      </c>
      <c r="F29" s="10" t="str">
        <f>CONCATENATE("32'h",K29)</f>
        <v>32'h00000000</v>
      </c>
      <c r="G29" s="10"/>
      <c r="H29" s="41" t="s">
        <v>1814</v>
      </c>
      <c r="I29" s="124"/>
      <c r="J29" s="9"/>
      <c r="K29" s="9" t="str">
        <f>LOWER(DEC2HEX(L29,8))</f>
        <v>00000000</v>
      </c>
      <c r="L29" s="28">
        <f>SUM(L30:L30)</f>
        <v>0</v>
      </c>
      <c r="M29" s="15" t="s">
        <v>1815</v>
      </c>
      <c r="N29" s="34"/>
    </row>
    <row r="30" s="1" customFormat="1" ht="15" spans="1:14">
      <c r="A30" s="18"/>
      <c r="B30" s="18"/>
      <c r="C30" s="14">
        <f>D30-E30+1</f>
        <v>0</v>
      </c>
      <c r="D30" s="14">
        <f>E29-1</f>
        <v>31</v>
      </c>
      <c r="E30" s="15">
        <v>32</v>
      </c>
      <c r="F30" s="14" t="str">
        <f>CONCATENATE(E30,"'h",K30)</f>
        <v>32'h0</v>
      </c>
      <c r="G30" s="20" t="s">
        <v>788</v>
      </c>
      <c r="H30" s="20" t="s">
        <v>1814</v>
      </c>
      <c r="I30" s="125" t="s">
        <v>1816</v>
      </c>
      <c r="J30" s="15">
        <v>0</v>
      </c>
      <c r="K30" s="14" t="str">
        <f>LOWER(DEC2HEX((J30)))</f>
        <v>0</v>
      </c>
      <c r="L30" s="30">
        <f>J30*(2^C30)</f>
        <v>0</v>
      </c>
      <c r="M30" s="15"/>
      <c r="N30" s="34"/>
    </row>
    <row r="31" s="1" customFormat="1" ht="15" spans="1:14">
      <c r="A31" s="8" t="s">
        <v>1781</v>
      </c>
      <c r="B31" s="8" t="s">
        <v>92</v>
      </c>
      <c r="C31" s="9"/>
      <c r="D31" s="9"/>
      <c r="E31" s="9">
        <f>SUM(E32:E33)</f>
        <v>32</v>
      </c>
      <c r="F31" s="10" t="str">
        <f>CONCATENATE("32'h",K31)</f>
        <v>32'h00000000</v>
      </c>
      <c r="G31" s="10"/>
      <c r="H31" s="41" t="s">
        <v>1817</v>
      </c>
      <c r="I31" s="124"/>
      <c r="J31" s="9"/>
      <c r="K31" s="9" t="str">
        <f>LOWER(DEC2HEX(L31,8))</f>
        <v>00000000</v>
      </c>
      <c r="L31" s="28">
        <f>SUM(L32:L33)</f>
        <v>0</v>
      </c>
      <c r="M31" s="15" t="s">
        <v>1815</v>
      </c>
      <c r="N31" s="34"/>
    </row>
    <row r="32" s="1" customFormat="1" ht="15" spans="1:14">
      <c r="A32" s="18"/>
      <c r="B32" s="18"/>
      <c r="C32" s="14">
        <f>D32-E32+1</f>
        <v>8</v>
      </c>
      <c r="D32" s="14">
        <f>E31-1</f>
        <v>31</v>
      </c>
      <c r="E32" s="15">
        <v>24</v>
      </c>
      <c r="F32" s="14" t="str">
        <f>CONCATENATE(E32,"'h",K32)</f>
        <v>24'h0</v>
      </c>
      <c r="G32" s="20" t="s">
        <v>17</v>
      </c>
      <c r="H32" s="18" t="s">
        <v>18</v>
      </c>
      <c r="I32" s="18" t="s">
        <v>782</v>
      </c>
      <c r="J32" s="15">
        <v>0</v>
      </c>
      <c r="K32" s="14" t="str">
        <f>LOWER(DEC2HEX((J32)))</f>
        <v>0</v>
      </c>
      <c r="L32" s="30">
        <f>J32*(2^C32)</f>
        <v>0</v>
      </c>
      <c r="M32" s="15"/>
      <c r="N32" s="34"/>
    </row>
    <row r="33" s="1" customFormat="1" ht="15" spans="1:14">
      <c r="A33" s="112"/>
      <c r="B33" s="112"/>
      <c r="C33" s="14">
        <f>D33-E33+1</f>
        <v>0</v>
      </c>
      <c r="D33" s="14">
        <f>C32-1</f>
        <v>7</v>
      </c>
      <c r="E33" s="16">
        <v>8</v>
      </c>
      <c r="F33" s="14" t="str">
        <f>CONCATENATE(E33,"'h",K33)</f>
        <v>8'h0</v>
      </c>
      <c r="G33" s="20" t="s">
        <v>788</v>
      </c>
      <c r="H33" s="20" t="s">
        <v>1817</v>
      </c>
      <c r="I33" s="125" t="s">
        <v>1818</v>
      </c>
      <c r="J33" s="16">
        <v>0</v>
      </c>
      <c r="K33" s="14" t="str">
        <f>LOWER(DEC2HEX((J33)))</f>
        <v>0</v>
      </c>
      <c r="L33" s="30">
        <f>J33*(2^C33)</f>
        <v>0</v>
      </c>
      <c r="M33" s="15"/>
      <c r="N33" s="34"/>
    </row>
    <row r="34" s="1" customFormat="1" ht="15" spans="1:14">
      <c r="A34" s="8" t="s">
        <v>1781</v>
      </c>
      <c r="B34" s="8" t="s">
        <v>98</v>
      </c>
      <c r="C34" s="9"/>
      <c r="D34" s="9"/>
      <c r="E34" s="9">
        <f>SUM(E35:E35)</f>
        <v>32</v>
      </c>
      <c r="F34" s="10" t="str">
        <f>CONCATENATE("32'h",K34)</f>
        <v>32'h00000000</v>
      </c>
      <c r="G34" s="10"/>
      <c r="H34" s="41" t="s">
        <v>1819</v>
      </c>
      <c r="I34" s="9"/>
      <c r="J34" s="9"/>
      <c r="K34" s="9" t="str">
        <f>LOWER(DEC2HEX(L34,8))</f>
        <v>00000000</v>
      </c>
      <c r="L34" s="28">
        <f>SUM(L35:L35)</f>
        <v>0</v>
      </c>
      <c r="M34" s="15" t="s">
        <v>1815</v>
      </c>
      <c r="N34" s="34"/>
    </row>
    <row r="35" s="1" customFormat="1" ht="15" spans="1:14">
      <c r="A35" s="18"/>
      <c r="B35" s="18"/>
      <c r="C35" s="14">
        <f>D35-E35+1</f>
        <v>0</v>
      </c>
      <c r="D35" s="14">
        <f>E34-1</f>
        <v>31</v>
      </c>
      <c r="E35" s="15">
        <v>32</v>
      </c>
      <c r="F35" s="14" t="str">
        <f>CONCATENATE(E35,"'h",K35)</f>
        <v>32'h0</v>
      </c>
      <c r="G35" s="15" t="s">
        <v>788</v>
      </c>
      <c r="H35" s="18" t="s">
        <v>1819</v>
      </c>
      <c r="I35" s="125" t="s">
        <v>1820</v>
      </c>
      <c r="J35" s="15">
        <v>0</v>
      </c>
      <c r="K35" s="14" t="str">
        <f>LOWER(DEC2HEX((J35)))</f>
        <v>0</v>
      </c>
      <c r="L35" s="30">
        <f>J35*(2^C35)</f>
        <v>0</v>
      </c>
      <c r="M35" s="15"/>
      <c r="N35" s="34"/>
    </row>
    <row r="36" s="4" customFormat="1" ht="15" spans="1:13">
      <c r="A36" s="113" t="s">
        <v>1781</v>
      </c>
      <c r="B36" s="114" t="s">
        <v>104</v>
      </c>
      <c r="C36" s="115"/>
      <c r="D36" s="115"/>
      <c r="E36" s="115">
        <f>SUM(E37:E39)</f>
        <v>32</v>
      </c>
      <c r="F36" s="116" t="s">
        <v>1821</v>
      </c>
      <c r="G36" s="116"/>
      <c r="H36" s="117" t="s">
        <v>1822</v>
      </c>
      <c r="I36" s="126"/>
      <c r="J36" s="115"/>
      <c r="K36" s="115" t="s">
        <v>1823</v>
      </c>
      <c r="L36" s="115">
        <v>0</v>
      </c>
      <c r="M36" s="127"/>
    </row>
    <row r="37" s="4" customFormat="1" ht="15" spans="1:13">
      <c r="A37" s="5"/>
      <c r="B37" s="5"/>
      <c r="C37" s="50">
        <v>2</v>
      </c>
      <c r="D37" s="50">
        <v>31</v>
      </c>
      <c r="E37" s="5">
        <v>30</v>
      </c>
      <c r="F37" s="58" t="str">
        <f>CONCATENATE(E37,"'h",K37)</f>
        <v>30'h0</v>
      </c>
      <c r="G37" s="5" t="s">
        <v>17</v>
      </c>
      <c r="H37" s="5" t="s">
        <v>18</v>
      </c>
      <c r="I37" s="128" t="s">
        <v>782</v>
      </c>
      <c r="J37" s="5">
        <v>0</v>
      </c>
      <c r="K37" s="58" t="s">
        <v>1824</v>
      </c>
      <c r="L37" s="58">
        <v>0</v>
      </c>
      <c r="M37" s="129"/>
    </row>
    <row r="38" s="4" customFormat="1" ht="15" spans="1:13">
      <c r="A38" s="5"/>
      <c r="B38" s="5"/>
      <c r="C38" s="50">
        <v>1</v>
      </c>
      <c r="D38" s="50">
        <v>1</v>
      </c>
      <c r="E38" s="5">
        <v>1</v>
      </c>
      <c r="F38" s="58" t="str">
        <f>CONCATENATE(E38,"'h",K38)</f>
        <v>1'h0</v>
      </c>
      <c r="G38" s="5" t="s">
        <v>20</v>
      </c>
      <c r="H38" s="5" t="s">
        <v>1825</v>
      </c>
      <c r="I38" s="128" t="s">
        <v>1826</v>
      </c>
      <c r="J38" s="5">
        <v>0</v>
      </c>
      <c r="K38" s="58" t="s">
        <v>1824</v>
      </c>
      <c r="L38" s="58">
        <v>0</v>
      </c>
      <c r="M38" s="129"/>
    </row>
    <row r="39" s="4" customFormat="1" ht="30" spans="1:13">
      <c r="A39" s="5"/>
      <c r="B39" s="5"/>
      <c r="C39" s="50">
        <v>0</v>
      </c>
      <c r="D39" s="50">
        <v>0</v>
      </c>
      <c r="E39" s="5">
        <v>1</v>
      </c>
      <c r="F39" s="58" t="str">
        <f>CONCATENATE(E39,"'h",K39)</f>
        <v>1'h0</v>
      </c>
      <c r="G39" s="5" t="s">
        <v>20</v>
      </c>
      <c r="H39" s="5" t="s">
        <v>1827</v>
      </c>
      <c r="I39" s="128" t="s">
        <v>1828</v>
      </c>
      <c r="J39" s="5">
        <v>0</v>
      </c>
      <c r="K39" s="58" t="s">
        <v>1824</v>
      </c>
      <c r="L39" s="58">
        <v>0</v>
      </c>
      <c r="M39" s="129"/>
    </row>
    <row r="40" s="4" customFormat="1" ht="15" spans="1:14">
      <c r="A40" s="113" t="s">
        <v>1781</v>
      </c>
      <c r="B40" s="113" t="s">
        <v>110</v>
      </c>
      <c r="C40" s="115"/>
      <c r="D40" s="115"/>
      <c r="E40" s="115">
        <f>SUM(E41)</f>
        <v>32</v>
      </c>
      <c r="F40" s="116" t="s">
        <v>1821</v>
      </c>
      <c r="G40" s="116"/>
      <c r="H40" s="118" t="s">
        <v>1829</v>
      </c>
      <c r="I40" s="115"/>
      <c r="J40" s="115"/>
      <c r="K40" s="115" t="s">
        <v>1823</v>
      </c>
      <c r="L40" s="130">
        <v>0</v>
      </c>
      <c r="M40" s="131"/>
      <c r="N40" s="132"/>
    </row>
    <row r="41" s="4" customFormat="1" ht="15" spans="1:14">
      <c r="A41" s="119"/>
      <c r="B41" s="119"/>
      <c r="C41" s="58">
        <v>0</v>
      </c>
      <c r="D41" s="58">
        <v>31</v>
      </c>
      <c r="E41" s="24">
        <v>32</v>
      </c>
      <c r="F41" s="58" t="s">
        <v>1830</v>
      </c>
      <c r="G41" s="24" t="s">
        <v>20</v>
      </c>
      <c r="H41" s="119" t="s">
        <v>1831</v>
      </c>
      <c r="I41" s="133" t="s">
        <v>1832</v>
      </c>
      <c r="J41" s="24">
        <v>0</v>
      </c>
      <c r="K41" s="58" t="s">
        <v>1824</v>
      </c>
      <c r="L41" s="134">
        <v>0</v>
      </c>
      <c r="M41" s="131"/>
      <c r="N41" s="132"/>
    </row>
    <row r="42" s="108" customFormat="1" ht="15" spans="1:13">
      <c r="A42" s="113" t="s">
        <v>1781</v>
      </c>
      <c r="B42" s="114" t="s">
        <v>116</v>
      </c>
      <c r="C42" s="115"/>
      <c r="D42" s="115"/>
      <c r="E42" s="115">
        <v>32</v>
      </c>
      <c r="F42" s="116" t="str">
        <f>CONCATENATE("32'h",K42)</f>
        <v>32'h00063F42</v>
      </c>
      <c r="G42" s="116"/>
      <c r="H42" s="117" t="s">
        <v>1833</v>
      </c>
      <c r="I42" s="126"/>
      <c r="J42" s="115"/>
      <c r="K42" s="115" t="str">
        <f>UPPER(DEC2HEX(L42,8))</f>
        <v>00063F42</v>
      </c>
      <c r="L42" s="115">
        <f>SUM(L43:L48)</f>
        <v>409410</v>
      </c>
      <c r="M42" s="127"/>
    </row>
    <row r="43" s="4" customFormat="1" ht="15" spans="1:14">
      <c r="A43" s="5"/>
      <c r="B43" s="5"/>
      <c r="C43" s="58">
        <f t="shared" ref="C43:C48" si="0">D43-E43+1</f>
        <v>19</v>
      </c>
      <c r="D43" s="58">
        <f>E42-1</f>
        <v>31</v>
      </c>
      <c r="E43" s="5">
        <v>13</v>
      </c>
      <c r="F43" s="58" t="str">
        <f t="shared" ref="F43:F48" si="1">CONCATENATE(E43,"'h",K43)</f>
        <v>13'h0</v>
      </c>
      <c r="G43" s="120" t="s">
        <v>17</v>
      </c>
      <c r="H43" s="24" t="s">
        <v>18</v>
      </c>
      <c r="I43" s="5" t="s">
        <v>782</v>
      </c>
      <c r="J43" s="5">
        <v>0</v>
      </c>
      <c r="K43" s="58" t="str">
        <f>LOWER(DEC2HEX((J43)))</f>
        <v>0</v>
      </c>
      <c r="L43" s="58">
        <f t="shared" ref="L43:L48" si="2">J43*(2^C43)</f>
        <v>0</v>
      </c>
      <c r="M43" s="127"/>
      <c r="N43" s="131"/>
    </row>
    <row r="44" s="4" customFormat="1" ht="15" spans="1:14">
      <c r="A44" s="5"/>
      <c r="B44" s="5"/>
      <c r="C44" s="58">
        <f t="shared" si="0"/>
        <v>16</v>
      </c>
      <c r="D44" s="58">
        <f>C43-1</f>
        <v>18</v>
      </c>
      <c r="E44" s="5">
        <v>3</v>
      </c>
      <c r="F44" s="58" t="str">
        <f t="shared" si="1"/>
        <v>3'h6</v>
      </c>
      <c r="G44" s="120" t="s">
        <v>20</v>
      </c>
      <c r="H44" s="5" t="s">
        <v>1834</v>
      </c>
      <c r="I44" s="5" t="s">
        <v>1835</v>
      </c>
      <c r="J44" s="5">
        <v>6</v>
      </c>
      <c r="K44" s="58" t="str">
        <f>UPPER(DEC2HEX((J44)))</f>
        <v>6</v>
      </c>
      <c r="L44" s="58">
        <f t="shared" si="2"/>
        <v>393216</v>
      </c>
      <c r="M44" s="127"/>
      <c r="N44" s="135"/>
    </row>
    <row r="45" s="4" customFormat="1" ht="15" spans="1:14">
      <c r="A45" s="5"/>
      <c r="B45" s="5"/>
      <c r="C45" s="58">
        <f t="shared" si="0"/>
        <v>8</v>
      </c>
      <c r="D45" s="58">
        <f>C44-1</f>
        <v>15</v>
      </c>
      <c r="E45" s="5">
        <v>8</v>
      </c>
      <c r="F45" s="58" t="str">
        <f t="shared" si="1"/>
        <v>8'h3F</v>
      </c>
      <c r="G45" s="120" t="s">
        <v>20</v>
      </c>
      <c r="H45" s="24" t="s">
        <v>1836</v>
      </c>
      <c r="I45" s="5" t="s">
        <v>1837</v>
      </c>
      <c r="J45" s="5">
        <v>63</v>
      </c>
      <c r="K45" s="58" t="str">
        <f>UPPER(DEC2HEX((J45)))</f>
        <v>3F</v>
      </c>
      <c r="L45" s="58">
        <f t="shared" si="2"/>
        <v>16128</v>
      </c>
      <c r="M45" s="127"/>
      <c r="N45" s="135"/>
    </row>
    <row r="46" s="4" customFormat="1" ht="15" spans="1:13">
      <c r="A46" s="5"/>
      <c r="B46" s="5"/>
      <c r="C46" s="58">
        <f t="shared" si="0"/>
        <v>7</v>
      </c>
      <c r="D46" s="58">
        <f>C45-1</f>
        <v>7</v>
      </c>
      <c r="E46" s="5">
        <v>1</v>
      </c>
      <c r="F46" s="58" t="str">
        <f t="shared" si="1"/>
        <v>1'h0</v>
      </c>
      <c r="G46" s="5" t="s">
        <v>20</v>
      </c>
      <c r="H46" s="5" t="s">
        <v>1838</v>
      </c>
      <c r="I46" s="5" t="s">
        <v>1839</v>
      </c>
      <c r="J46" s="5">
        <v>0</v>
      </c>
      <c r="K46" s="58" t="str">
        <f>UPPER(DEC2HEX((J46)))</f>
        <v>0</v>
      </c>
      <c r="L46" s="58">
        <f t="shared" si="2"/>
        <v>0</v>
      </c>
      <c r="M46" s="127"/>
    </row>
    <row r="47" s="4" customFormat="1" ht="15" spans="1:13">
      <c r="A47" s="5"/>
      <c r="B47" s="5"/>
      <c r="C47" s="58">
        <f t="shared" si="0"/>
        <v>4</v>
      </c>
      <c r="D47" s="58">
        <f>C46-1</f>
        <v>6</v>
      </c>
      <c r="E47" s="5">
        <v>3</v>
      </c>
      <c r="F47" s="58" t="str">
        <f t="shared" si="1"/>
        <v>3'h4</v>
      </c>
      <c r="G47" s="5" t="s">
        <v>20</v>
      </c>
      <c r="H47" s="5" t="s">
        <v>1840</v>
      </c>
      <c r="I47" s="5" t="s">
        <v>1841</v>
      </c>
      <c r="J47" s="5">
        <v>4</v>
      </c>
      <c r="K47" s="58" t="str">
        <f>UPPER(DEC2HEX((J47)))</f>
        <v>4</v>
      </c>
      <c r="L47" s="58">
        <f t="shared" si="2"/>
        <v>64</v>
      </c>
      <c r="M47" s="127"/>
    </row>
    <row r="48" s="4" customFormat="1" ht="15" spans="1:13">
      <c r="A48" s="5"/>
      <c r="B48" s="5"/>
      <c r="C48" s="58">
        <f t="shared" si="0"/>
        <v>0</v>
      </c>
      <c r="D48" s="58">
        <f>C47-1</f>
        <v>3</v>
      </c>
      <c r="E48" s="5">
        <v>4</v>
      </c>
      <c r="F48" s="58" t="str">
        <f t="shared" si="1"/>
        <v>4'h2</v>
      </c>
      <c r="G48" s="5" t="s">
        <v>20</v>
      </c>
      <c r="H48" s="5" t="s">
        <v>1842</v>
      </c>
      <c r="I48" s="5" t="s">
        <v>1843</v>
      </c>
      <c r="J48" s="5">
        <v>2</v>
      </c>
      <c r="K48" s="58" t="str">
        <f>UPPER(DEC2HEX((J48)))</f>
        <v>2</v>
      </c>
      <c r="L48" s="58">
        <f t="shared" si="2"/>
        <v>2</v>
      </c>
      <c r="M48" s="127"/>
    </row>
    <row r="49" s="4" customFormat="1" ht="15" spans="1:14">
      <c r="A49" s="113" t="s">
        <v>1781</v>
      </c>
      <c r="B49" s="113" t="s">
        <v>122</v>
      </c>
      <c r="C49" s="115"/>
      <c r="D49" s="115"/>
      <c r="E49" s="115">
        <f>SUM(E50:E51)</f>
        <v>32</v>
      </c>
      <c r="F49" s="116" t="s">
        <v>1821</v>
      </c>
      <c r="G49" s="116"/>
      <c r="H49" s="118" t="s">
        <v>1844</v>
      </c>
      <c r="I49" s="115"/>
      <c r="J49" s="115"/>
      <c r="K49" s="115" t="s">
        <v>1823</v>
      </c>
      <c r="L49" s="130">
        <v>0</v>
      </c>
      <c r="M49" s="131"/>
      <c r="N49" s="132"/>
    </row>
    <row r="50" s="4" customFormat="1" ht="15" spans="1:14">
      <c r="A50" s="119"/>
      <c r="B50" s="119"/>
      <c r="C50" s="58">
        <v>16</v>
      </c>
      <c r="D50" s="58">
        <v>31</v>
      </c>
      <c r="E50" s="24">
        <v>16</v>
      </c>
      <c r="F50" s="58" t="str">
        <f>CONCATENATE(E50,"'h",K50)</f>
        <v>16'h0</v>
      </c>
      <c r="G50" s="120" t="s">
        <v>17</v>
      </c>
      <c r="H50" s="24" t="s">
        <v>18</v>
      </c>
      <c r="I50" s="5" t="s">
        <v>782</v>
      </c>
      <c r="J50" s="24">
        <v>0</v>
      </c>
      <c r="K50" s="58" t="s">
        <v>1824</v>
      </c>
      <c r="L50" s="134">
        <v>0</v>
      </c>
      <c r="M50" s="131"/>
      <c r="N50" s="132"/>
    </row>
    <row r="51" s="4" customFormat="1" ht="30" spans="1:14">
      <c r="A51" s="119"/>
      <c r="B51" s="119"/>
      <c r="C51" s="58">
        <v>0</v>
      </c>
      <c r="D51" s="58">
        <v>15</v>
      </c>
      <c r="E51" s="24">
        <v>16</v>
      </c>
      <c r="F51" s="58" t="s">
        <v>1845</v>
      </c>
      <c r="G51" s="24" t="s">
        <v>20</v>
      </c>
      <c r="H51" s="5" t="s">
        <v>1846</v>
      </c>
      <c r="I51" s="128" t="s">
        <v>1847</v>
      </c>
      <c r="J51" s="24">
        <v>0</v>
      </c>
      <c r="K51" s="58" t="s">
        <v>1824</v>
      </c>
      <c r="L51" s="134">
        <v>0</v>
      </c>
      <c r="M51" s="136"/>
      <c r="N51" s="132"/>
    </row>
    <row r="52" s="4" customFormat="1" ht="15" spans="1:14">
      <c r="A52" s="113" t="s">
        <v>1781</v>
      </c>
      <c r="B52" s="113" t="s">
        <v>128</v>
      </c>
      <c r="C52" s="115"/>
      <c r="D52" s="115"/>
      <c r="E52" s="115">
        <f>SUM(E53:E55)</f>
        <v>32</v>
      </c>
      <c r="F52" s="116" t="s">
        <v>1821</v>
      </c>
      <c r="G52" s="116"/>
      <c r="H52" s="118" t="s">
        <v>1848</v>
      </c>
      <c r="I52" s="115"/>
      <c r="J52" s="115"/>
      <c r="K52" s="115" t="s">
        <v>1823</v>
      </c>
      <c r="L52" s="130">
        <v>0</v>
      </c>
      <c r="M52" s="131"/>
      <c r="N52" s="132"/>
    </row>
    <row r="53" s="4" customFormat="1" ht="15" spans="1:14">
      <c r="A53" s="119"/>
      <c r="B53" s="119"/>
      <c r="C53" s="58">
        <v>1</v>
      </c>
      <c r="D53" s="58">
        <v>31</v>
      </c>
      <c r="E53" s="24">
        <v>31</v>
      </c>
      <c r="F53" s="58" t="str">
        <f>CONCATENATE(E53,"'h",K53)</f>
        <v>31'h0</v>
      </c>
      <c r="G53" s="120" t="s">
        <v>17</v>
      </c>
      <c r="H53" s="24" t="s">
        <v>18</v>
      </c>
      <c r="I53" s="5" t="s">
        <v>782</v>
      </c>
      <c r="J53" s="24">
        <v>0</v>
      </c>
      <c r="K53" s="58" t="s">
        <v>1824</v>
      </c>
      <c r="L53" s="134">
        <v>0</v>
      </c>
      <c r="M53" s="131"/>
      <c r="N53" s="132"/>
    </row>
    <row r="54" s="4" customFormat="1" ht="15" spans="1:14">
      <c r="A54" s="119"/>
      <c r="B54" s="119"/>
      <c r="C54" s="58">
        <v>0</v>
      </c>
      <c r="D54" s="58">
        <v>0</v>
      </c>
      <c r="E54" s="24">
        <v>1</v>
      </c>
      <c r="F54" s="58" t="str">
        <f>CONCATENATE(E54,"'h",K54)</f>
        <v>1'h0</v>
      </c>
      <c r="G54" s="24" t="s">
        <v>788</v>
      </c>
      <c r="H54" s="119" t="s">
        <v>1849</v>
      </c>
      <c r="I54" s="133" t="s">
        <v>1850</v>
      </c>
      <c r="J54" s="24">
        <v>0</v>
      </c>
      <c r="K54" s="58" t="s">
        <v>1824</v>
      </c>
      <c r="L54" s="134">
        <v>0</v>
      </c>
      <c r="M54" s="136"/>
      <c r="N54" s="132"/>
    </row>
  </sheetData>
  <mergeCells count="18">
    <mergeCell ref="M2:M6"/>
    <mergeCell ref="M7:M8"/>
    <mergeCell ref="M9:M10"/>
    <mergeCell ref="M11:M12"/>
    <mergeCell ref="M13:M14"/>
    <mergeCell ref="M15:M16"/>
    <mergeCell ref="M17:M18"/>
    <mergeCell ref="M19:M20"/>
    <mergeCell ref="M21:M22"/>
    <mergeCell ref="M23:M26"/>
    <mergeCell ref="M27:M28"/>
    <mergeCell ref="M29:M30"/>
    <mergeCell ref="M31:M33"/>
    <mergeCell ref="M34:M35"/>
    <mergeCell ref="M40:M41"/>
    <mergeCell ref="M42:M48"/>
    <mergeCell ref="M49:M50"/>
    <mergeCell ref="M52:M53"/>
  </mergeCells>
  <pageMargins left="0.75" right="0.75" top="1" bottom="1" header="0.511811023622047" footer="0.511811023622047"/>
  <pageSetup paperSize="9" orientation="portrait" horizontalDpi="300" verticalDpi="3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03"/>
  <sheetViews>
    <sheetView zoomScale="110" zoomScaleNormal="110" workbookViewId="0">
      <pane ySplit="1" topLeftCell="A294" activePane="bottomLeft" state="frozen"/>
      <selection/>
      <selection pane="bottomLeft" activeCell="K306" sqref="K306"/>
    </sheetView>
  </sheetViews>
  <sheetFormatPr defaultColWidth="9" defaultRowHeight="13.5"/>
  <cols>
    <col min="6" max="6" width="13.7666666666667" customWidth="1"/>
    <col min="8" max="8" width="25.1333333333333" customWidth="1"/>
    <col min="9" max="9" width="100.5" customWidth="1"/>
    <col min="11" max="11" width="11.8833333333333" customWidth="1"/>
    <col min="12" max="12" width="14.1333333333333" customWidth="1"/>
    <col min="13" max="13" width="42.8833333333333" customWidth="1"/>
    <col min="14" max="14" width="9" style="2"/>
  </cols>
  <sheetData>
    <row r="1" ht="45" spans="1:14">
      <c r="A1" s="6" t="s">
        <v>0</v>
      </c>
      <c r="B1" s="7" t="s">
        <v>1</v>
      </c>
      <c r="C1" s="6" t="s">
        <v>2</v>
      </c>
      <c r="D1" s="6" t="s">
        <v>3</v>
      </c>
      <c r="E1" s="6" t="s">
        <v>4</v>
      </c>
      <c r="F1" s="6" t="s">
        <v>5</v>
      </c>
      <c r="G1" s="6" t="s">
        <v>6</v>
      </c>
      <c r="H1" s="6" t="s">
        <v>7</v>
      </c>
      <c r="I1" s="6" t="s">
        <v>8</v>
      </c>
      <c r="J1" s="6" t="s">
        <v>9</v>
      </c>
      <c r="K1" s="6" t="s">
        <v>10</v>
      </c>
      <c r="L1" s="25" t="s">
        <v>11</v>
      </c>
      <c r="M1" s="26" t="s">
        <v>12</v>
      </c>
      <c r="N1" s="27"/>
    </row>
    <row r="2" ht="15" spans="1:14">
      <c r="A2" s="8" t="s">
        <v>56</v>
      </c>
      <c r="B2" s="8" t="s">
        <v>14</v>
      </c>
      <c r="C2" s="9"/>
      <c r="D2" s="9"/>
      <c r="E2" s="9">
        <f>SUM(E3:E6)</f>
        <v>32</v>
      </c>
      <c r="F2" s="10" t="str">
        <f>CONCATENATE("32'h",K2)</f>
        <v>32'h20211207</v>
      </c>
      <c r="G2" s="10"/>
      <c r="H2" s="11" t="s">
        <v>1851</v>
      </c>
      <c r="I2" s="9"/>
      <c r="J2" s="9"/>
      <c r="K2" s="9" t="str">
        <f>LOWER(DEC2HEX(L2,8))</f>
        <v>20211207</v>
      </c>
      <c r="L2" s="28">
        <f>SUM(L3:L6)</f>
        <v>539038215</v>
      </c>
      <c r="M2" s="29"/>
      <c r="N2" s="27"/>
    </row>
    <row r="3" ht="15" spans="1:14">
      <c r="A3" s="12"/>
      <c r="B3" s="13"/>
      <c r="C3" s="14">
        <f>D3-E3+1</f>
        <v>16</v>
      </c>
      <c r="D3" s="14">
        <f>E2-1</f>
        <v>31</v>
      </c>
      <c r="E3" s="15">
        <v>16</v>
      </c>
      <c r="F3" s="14" t="str">
        <f>CONCATENATE(E3,"'h",K3)</f>
        <v>16'h2021</v>
      </c>
      <c r="G3" s="16" t="s">
        <v>788</v>
      </c>
      <c r="H3" s="15" t="s">
        <v>1852</v>
      </c>
      <c r="I3" s="15"/>
      <c r="J3" s="16">
        <v>8225</v>
      </c>
      <c r="K3" s="14" t="str">
        <f>LOWER(DEC2HEX((J3)))</f>
        <v>2021</v>
      </c>
      <c r="L3" s="30">
        <f>J3*(2^C3)</f>
        <v>539033600</v>
      </c>
      <c r="M3" s="22" t="s">
        <v>1853</v>
      </c>
      <c r="N3" s="27"/>
    </row>
    <row r="4" ht="15" spans="1:14">
      <c r="A4" s="12"/>
      <c r="B4" s="13"/>
      <c r="C4" s="14">
        <f>D4-E4+1</f>
        <v>8</v>
      </c>
      <c r="D4" s="14">
        <f>C3-1</f>
        <v>15</v>
      </c>
      <c r="E4" s="15">
        <v>8</v>
      </c>
      <c r="F4" s="14" t="str">
        <f>CONCATENATE(E4,"'h",K4)</f>
        <v>8'h12</v>
      </c>
      <c r="G4" s="16" t="s">
        <v>788</v>
      </c>
      <c r="H4" s="15" t="s">
        <v>1854</v>
      </c>
      <c r="I4" s="15" t="s">
        <v>1855</v>
      </c>
      <c r="J4" s="16">
        <v>18</v>
      </c>
      <c r="K4" s="14" t="str">
        <f>LOWER(DEC2HEX((J4)))</f>
        <v>12</v>
      </c>
      <c r="L4" s="30">
        <f>J4*(2^C4)</f>
        <v>4608</v>
      </c>
      <c r="M4" s="22"/>
      <c r="N4" s="27"/>
    </row>
    <row r="5" ht="15" spans="1:14">
      <c r="A5" s="12"/>
      <c r="B5" s="13"/>
      <c r="C5" s="14">
        <f>D5-E5+1</f>
        <v>4</v>
      </c>
      <c r="D5" s="14">
        <f>C4-1</f>
        <v>7</v>
      </c>
      <c r="E5" s="15">
        <v>4</v>
      </c>
      <c r="F5" s="14" t="str">
        <f>CONCATENATE(E5,"'h",K5)</f>
        <v>4'h0</v>
      </c>
      <c r="G5" s="16" t="s">
        <v>788</v>
      </c>
      <c r="H5" s="15" t="s">
        <v>1856</v>
      </c>
      <c r="I5" s="15" t="s">
        <v>1857</v>
      </c>
      <c r="J5" s="16">
        <v>0</v>
      </c>
      <c r="K5" s="14" t="str">
        <f>LOWER(DEC2HEX((J5)))</f>
        <v>0</v>
      </c>
      <c r="L5" s="30">
        <f>J5*(2^C5)</f>
        <v>0</v>
      </c>
      <c r="M5" s="22"/>
      <c r="N5" s="27"/>
    </row>
    <row r="6" ht="15" spans="1:14">
      <c r="A6" s="12"/>
      <c r="B6" s="13"/>
      <c r="C6" s="14">
        <f>D6-E6+1</f>
        <v>0</v>
      </c>
      <c r="D6" s="14">
        <f>C5-1</f>
        <v>3</v>
      </c>
      <c r="E6" s="15">
        <v>4</v>
      </c>
      <c r="F6" s="14" t="str">
        <f>CONCATENATE(E6,"'h",K6)</f>
        <v>4'h7</v>
      </c>
      <c r="G6" s="16" t="s">
        <v>788</v>
      </c>
      <c r="H6" s="15" t="s">
        <v>1858</v>
      </c>
      <c r="I6" s="15" t="s">
        <v>1859</v>
      </c>
      <c r="J6" s="16">
        <v>7</v>
      </c>
      <c r="K6" s="14" t="str">
        <f>LOWER(DEC2HEX((J6)))</f>
        <v>7</v>
      </c>
      <c r="L6" s="30">
        <f>J6*(2^C6)</f>
        <v>7</v>
      </c>
      <c r="M6" s="22"/>
      <c r="N6" s="27"/>
    </row>
    <row r="7" ht="15" spans="1:14">
      <c r="A7" s="8" t="s">
        <v>56</v>
      </c>
      <c r="B7" s="8" t="s">
        <v>27</v>
      </c>
      <c r="C7" s="9"/>
      <c r="D7" s="9"/>
      <c r="E7" s="9">
        <f>SUM(E8:E8)</f>
        <v>32</v>
      </c>
      <c r="F7" s="10" t="str">
        <f>CONCATENATE("32'h",K7)</f>
        <v>32'h00000000</v>
      </c>
      <c r="G7" s="10"/>
      <c r="H7" s="11" t="s">
        <v>1860</v>
      </c>
      <c r="I7" s="31"/>
      <c r="J7" s="9"/>
      <c r="K7" s="9" t="str">
        <f>LOWER(DEC2HEX(L7,8))</f>
        <v>00000000</v>
      </c>
      <c r="L7" s="28">
        <f>SUM(L8:L8)</f>
        <v>0</v>
      </c>
      <c r="M7" s="29"/>
      <c r="N7" s="27"/>
    </row>
    <row r="8" ht="15" spans="1:14">
      <c r="A8" s="12"/>
      <c r="B8" s="13"/>
      <c r="C8" s="14">
        <f>D8-E8+1</f>
        <v>0</v>
      </c>
      <c r="D8" s="14">
        <f>E7-1</f>
        <v>31</v>
      </c>
      <c r="E8" s="15">
        <v>32</v>
      </c>
      <c r="F8" s="14" t="str">
        <f>CONCATENATE(E8,"'h",K8)</f>
        <v>32'h0</v>
      </c>
      <c r="G8" s="15" t="s">
        <v>20</v>
      </c>
      <c r="H8" s="15" t="s">
        <v>1861</v>
      </c>
      <c r="I8" s="15" t="s">
        <v>1862</v>
      </c>
      <c r="J8" s="15">
        <v>0</v>
      </c>
      <c r="K8" s="14" t="str">
        <f>LOWER(DEC2HEX((J8)))</f>
        <v>0</v>
      </c>
      <c r="L8" s="30">
        <f>J8*(2^C8)</f>
        <v>0</v>
      </c>
      <c r="M8" s="22" t="s">
        <v>1863</v>
      </c>
      <c r="N8" s="27"/>
    </row>
    <row r="9" ht="15" spans="1:14">
      <c r="A9" s="8" t="s">
        <v>56</v>
      </c>
      <c r="B9" s="8" t="s">
        <v>33</v>
      </c>
      <c r="C9" s="9"/>
      <c r="D9" s="9"/>
      <c r="E9" s="9">
        <f>SUM(E10:E10)</f>
        <v>32</v>
      </c>
      <c r="F9" s="10" t="str">
        <f>CONCATENATE("32'h",K9)</f>
        <v>32'h00000000</v>
      </c>
      <c r="G9" s="10"/>
      <c r="H9" s="11" t="s">
        <v>1864</v>
      </c>
      <c r="I9" s="9"/>
      <c r="J9" s="9"/>
      <c r="K9" s="9" t="str">
        <f>LOWER(DEC2HEX(L9,8))</f>
        <v>00000000</v>
      </c>
      <c r="L9" s="28">
        <f>SUM(L10:L10)</f>
        <v>0</v>
      </c>
      <c r="M9" s="29"/>
      <c r="N9" s="27"/>
    </row>
    <row r="10" ht="15" spans="1:14">
      <c r="A10" s="12"/>
      <c r="B10" s="13"/>
      <c r="C10" s="14">
        <f>D10-E10+1</f>
        <v>0</v>
      </c>
      <c r="D10" s="14">
        <f>E9-1</f>
        <v>31</v>
      </c>
      <c r="E10" s="15">
        <v>32</v>
      </c>
      <c r="F10" s="14" t="str">
        <f>CONCATENATE(E10,"'h",K10)</f>
        <v>32'h0</v>
      </c>
      <c r="G10" s="15" t="s">
        <v>20</v>
      </c>
      <c r="H10" s="15" t="s">
        <v>1865</v>
      </c>
      <c r="I10" s="15" t="s">
        <v>1866</v>
      </c>
      <c r="J10" s="15">
        <v>0</v>
      </c>
      <c r="K10" s="14" t="str">
        <f>LOWER(DEC2HEX((J10)))</f>
        <v>0</v>
      </c>
      <c r="L10" s="30">
        <f>J10*(2^C10)</f>
        <v>0</v>
      </c>
      <c r="M10" s="22" t="s">
        <v>1863</v>
      </c>
      <c r="N10" s="27"/>
    </row>
    <row r="11" ht="15" spans="1:14">
      <c r="A11" s="8" t="s">
        <v>56</v>
      </c>
      <c r="B11" s="8" t="s">
        <v>13</v>
      </c>
      <c r="C11" s="9"/>
      <c r="D11" s="9"/>
      <c r="E11" s="9">
        <f>SUM(E12:E13)</f>
        <v>32</v>
      </c>
      <c r="F11" s="10" t="str">
        <f>CONCATENATE("32'h",K11)</f>
        <v>32'h0000fffe</v>
      </c>
      <c r="G11" s="10"/>
      <c r="H11" s="11" t="s">
        <v>1867</v>
      </c>
      <c r="I11" s="9"/>
      <c r="J11" s="9"/>
      <c r="K11" s="9" t="str">
        <f>LOWER(DEC2HEX(L11,8))</f>
        <v>0000fffe</v>
      </c>
      <c r="L11" s="28">
        <f>SUM(L12:L13)</f>
        <v>65534</v>
      </c>
      <c r="M11" s="29"/>
      <c r="N11" s="27"/>
    </row>
    <row r="12" ht="15" spans="1:14">
      <c r="A12" s="12"/>
      <c r="B12" s="13"/>
      <c r="C12" s="14">
        <f>D12-E12+1</f>
        <v>16</v>
      </c>
      <c r="D12" s="14">
        <f>E11-1</f>
        <v>31</v>
      </c>
      <c r="E12" s="15">
        <v>16</v>
      </c>
      <c r="F12" s="14" t="str">
        <f>CONCATENATE(E12,"'h",K12)</f>
        <v>16'h0</v>
      </c>
      <c r="G12" s="15" t="s">
        <v>20</v>
      </c>
      <c r="H12" s="15" t="s">
        <v>1868</v>
      </c>
      <c r="I12" s="12" t="s">
        <v>1869</v>
      </c>
      <c r="J12" s="15">
        <v>0</v>
      </c>
      <c r="K12" s="14" t="str">
        <f>LOWER(DEC2HEX((J12)))</f>
        <v>0</v>
      </c>
      <c r="L12" s="30">
        <f>J12*(2^C12)</f>
        <v>0</v>
      </c>
      <c r="M12" s="22" t="s">
        <v>1870</v>
      </c>
      <c r="N12" s="27"/>
    </row>
    <row r="13" ht="15" spans="1:14">
      <c r="A13" s="12"/>
      <c r="B13" s="13"/>
      <c r="C13" s="14">
        <f>D13-E13+1</f>
        <v>0</v>
      </c>
      <c r="D13" s="14">
        <f>C12-1</f>
        <v>15</v>
      </c>
      <c r="E13" s="15">
        <v>16</v>
      </c>
      <c r="F13" s="14" t="str">
        <f>CONCATENATE(E13,"'h",K13)</f>
        <v>16'hfffe</v>
      </c>
      <c r="G13" s="15" t="s">
        <v>20</v>
      </c>
      <c r="H13" s="15" t="s">
        <v>1867</v>
      </c>
      <c r="I13" s="12" t="s">
        <v>1871</v>
      </c>
      <c r="J13" s="15">
        <v>65534</v>
      </c>
      <c r="K13" s="14" t="str">
        <f>LOWER(DEC2HEX((J13)))</f>
        <v>fffe</v>
      </c>
      <c r="L13" s="30">
        <f>J13*(2^C13)</f>
        <v>65534</v>
      </c>
      <c r="M13" s="22" t="s">
        <v>1870</v>
      </c>
      <c r="N13" s="27"/>
    </row>
    <row r="14" ht="15" spans="1:14">
      <c r="A14" s="8" t="s">
        <v>56</v>
      </c>
      <c r="B14" s="8" t="s">
        <v>44</v>
      </c>
      <c r="C14" s="9"/>
      <c r="D14" s="9"/>
      <c r="E14" s="9">
        <f>SUM(E15:E41)</f>
        <v>32</v>
      </c>
      <c r="F14" s="10" t="str">
        <f>CONCATENATE("32'h",K14)</f>
        <v>32'h01c400c4</v>
      </c>
      <c r="G14" s="10"/>
      <c r="H14" s="11" t="s">
        <v>1872</v>
      </c>
      <c r="I14" s="9"/>
      <c r="J14" s="9"/>
      <c r="K14" s="9" t="str">
        <f>LOWER(DEC2HEX(L14,8))</f>
        <v>01c400c4</v>
      </c>
      <c r="L14" s="28">
        <f>SUM(L15:L41)</f>
        <v>29622468</v>
      </c>
      <c r="M14" s="32"/>
      <c r="N14" s="27"/>
    </row>
    <row r="15" ht="15" spans="1:14">
      <c r="A15" s="12"/>
      <c r="B15" s="13"/>
      <c r="C15" s="14">
        <v>28</v>
      </c>
      <c r="D15" s="14">
        <v>31</v>
      </c>
      <c r="E15" s="15">
        <v>4</v>
      </c>
      <c r="F15" s="14" t="str">
        <f t="shared" ref="F15:F41" si="0">CONCATENATE(E15,"'h",K15)</f>
        <v>4'h0</v>
      </c>
      <c r="G15" s="17" t="s">
        <v>17</v>
      </c>
      <c r="H15" s="15" t="s">
        <v>18</v>
      </c>
      <c r="I15" s="16" t="s">
        <v>782</v>
      </c>
      <c r="J15" s="16">
        <v>0</v>
      </c>
      <c r="K15" s="14" t="str">
        <f t="shared" ref="K15:K41" si="1">UPPER(DEC2HEX((J15)))</f>
        <v>0</v>
      </c>
      <c r="L15" s="30">
        <f t="shared" ref="L15:L41" si="2">J15*(2^C15)</f>
        <v>0</v>
      </c>
      <c r="M15" s="16" t="s">
        <v>1870</v>
      </c>
      <c r="N15" s="27"/>
    </row>
    <row r="16" s="1" customFormat="1" ht="30" spans="1:14">
      <c r="A16" s="18"/>
      <c r="B16" s="19"/>
      <c r="C16" s="14">
        <v>27</v>
      </c>
      <c r="D16" s="14">
        <v>27</v>
      </c>
      <c r="E16" s="15">
        <v>1</v>
      </c>
      <c r="F16" s="14" t="str">
        <f t="shared" si="0"/>
        <v>1'h0</v>
      </c>
      <c r="G16" s="20" t="s">
        <v>20</v>
      </c>
      <c r="H16" s="15" t="s">
        <v>1873</v>
      </c>
      <c r="I16" s="33" t="s">
        <v>1874</v>
      </c>
      <c r="J16" s="16">
        <v>0</v>
      </c>
      <c r="K16" s="14" t="str">
        <f t="shared" si="1"/>
        <v>0</v>
      </c>
      <c r="L16" s="30">
        <f t="shared" si="2"/>
        <v>0</v>
      </c>
      <c r="M16" s="16" t="s">
        <v>1425</v>
      </c>
      <c r="N16" s="34"/>
    </row>
    <row r="17" ht="15" spans="1:14">
      <c r="A17" s="12"/>
      <c r="B17" s="13"/>
      <c r="C17" s="21">
        <v>26</v>
      </c>
      <c r="D17" s="21">
        <v>26</v>
      </c>
      <c r="E17" s="22">
        <v>1</v>
      </c>
      <c r="F17" s="21" t="str">
        <f t="shared" si="0"/>
        <v>1'h0</v>
      </c>
      <c r="G17" s="17" t="s">
        <v>20</v>
      </c>
      <c r="H17" s="22" t="s">
        <v>1875</v>
      </c>
      <c r="I17" s="35" t="s">
        <v>1876</v>
      </c>
      <c r="J17" s="35">
        <v>0</v>
      </c>
      <c r="K17" s="21" t="str">
        <f t="shared" si="1"/>
        <v>0</v>
      </c>
      <c r="L17" s="36">
        <f t="shared" si="2"/>
        <v>0</v>
      </c>
      <c r="M17" s="35" t="s">
        <v>1425</v>
      </c>
      <c r="N17" s="27"/>
    </row>
    <row r="18" ht="15" spans="1:14">
      <c r="A18" s="12"/>
      <c r="B18" s="13"/>
      <c r="C18" s="21">
        <v>25</v>
      </c>
      <c r="D18" s="21">
        <v>25</v>
      </c>
      <c r="E18" s="22">
        <v>1</v>
      </c>
      <c r="F18" s="21" t="str">
        <f t="shared" si="0"/>
        <v>1'h0</v>
      </c>
      <c r="G18" s="17" t="s">
        <v>20</v>
      </c>
      <c r="H18" s="22" t="s">
        <v>1877</v>
      </c>
      <c r="I18" s="35" t="s">
        <v>1878</v>
      </c>
      <c r="J18" s="35">
        <v>0</v>
      </c>
      <c r="K18" s="21" t="str">
        <f t="shared" si="1"/>
        <v>0</v>
      </c>
      <c r="L18" s="36">
        <f t="shared" si="2"/>
        <v>0</v>
      </c>
      <c r="M18" s="35" t="s">
        <v>1425</v>
      </c>
      <c r="N18" s="27"/>
    </row>
    <row r="19" ht="15" spans="1:14">
      <c r="A19" s="12"/>
      <c r="B19" s="13"/>
      <c r="C19" s="21">
        <v>24</v>
      </c>
      <c r="D19" s="21">
        <v>24</v>
      </c>
      <c r="E19" s="22">
        <v>1</v>
      </c>
      <c r="F19" s="21" t="str">
        <f t="shared" si="0"/>
        <v>1'h1</v>
      </c>
      <c r="G19" s="17" t="s">
        <v>20</v>
      </c>
      <c r="H19" s="22" t="s">
        <v>1879</v>
      </c>
      <c r="I19" s="35" t="s">
        <v>1880</v>
      </c>
      <c r="J19" s="35">
        <v>1</v>
      </c>
      <c r="K19" s="21" t="str">
        <f t="shared" si="1"/>
        <v>1</v>
      </c>
      <c r="L19" s="36">
        <f t="shared" si="2"/>
        <v>16777216</v>
      </c>
      <c r="M19" s="35" t="s">
        <v>1425</v>
      </c>
      <c r="N19" s="27"/>
    </row>
    <row r="20" ht="15" spans="1:14">
      <c r="A20" s="12"/>
      <c r="B20" s="13"/>
      <c r="C20" s="21">
        <v>23</v>
      </c>
      <c r="D20" s="21">
        <v>23</v>
      </c>
      <c r="E20" s="22">
        <v>1</v>
      </c>
      <c r="F20" s="21" t="str">
        <f t="shared" si="0"/>
        <v>1'h1</v>
      </c>
      <c r="G20" s="17" t="s">
        <v>20</v>
      </c>
      <c r="H20" s="22" t="s">
        <v>1881</v>
      </c>
      <c r="I20" s="35" t="s">
        <v>1882</v>
      </c>
      <c r="J20" s="35">
        <v>1</v>
      </c>
      <c r="K20" s="21" t="str">
        <f t="shared" si="1"/>
        <v>1</v>
      </c>
      <c r="L20" s="36">
        <f t="shared" si="2"/>
        <v>8388608</v>
      </c>
      <c r="M20" s="35" t="s">
        <v>1425</v>
      </c>
      <c r="N20" s="27"/>
    </row>
    <row r="21" ht="15" spans="1:14">
      <c r="A21" s="12"/>
      <c r="B21" s="13"/>
      <c r="C21" s="21">
        <v>22</v>
      </c>
      <c r="D21" s="21">
        <v>22</v>
      </c>
      <c r="E21" s="22">
        <v>1</v>
      </c>
      <c r="F21" s="21" t="str">
        <f t="shared" si="0"/>
        <v>1'h1</v>
      </c>
      <c r="G21" s="17" t="s">
        <v>20</v>
      </c>
      <c r="H21" s="22" t="s">
        <v>1883</v>
      </c>
      <c r="I21" s="35" t="s">
        <v>1884</v>
      </c>
      <c r="J21" s="35">
        <v>1</v>
      </c>
      <c r="K21" s="21" t="str">
        <f t="shared" si="1"/>
        <v>1</v>
      </c>
      <c r="L21" s="36">
        <f t="shared" si="2"/>
        <v>4194304</v>
      </c>
      <c r="M21" s="35" t="s">
        <v>1425</v>
      </c>
      <c r="N21" s="27"/>
    </row>
    <row r="22" ht="15" spans="1:14">
      <c r="A22" s="12"/>
      <c r="B22" s="13"/>
      <c r="C22" s="21">
        <v>20</v>
      </c>
      <c r="D22" s="21">
        <v>21</v>
      </c>
      <c r="E22" s="22">
        <v>2</v>
      </c>
      <c r="F22" s="21" t="str">
        <f t="shared" si="0"/>
        <v>2'h0</v>
      </c>
      <c r="G22" s="17" t="s">
        <v>20</v>
      </c>
      <c r="H22" s="22" t="s">
        <v>1885</v>
      </c>
      <c r="I22" s="35" t="s">
        <v>1886</v>
      </c>
      <c r="J22" s="35">
        <v>0</v>
      </c>
      <c r="K22" s="21" t="str">
        <f t="shared" si="1"/>
        <v>0</v>
      </c>
      <c r="L22" s="36">
        <f t="shared" si="2"/>
        <v>0</v>
      </c>
      <c r="M22" s="35" t="s">
        <v>1425</v>
      </c>
      <c r="N22" s="27"/>
    </row>
    <row r="23" ht="15" spans="1:14">
      <c r="A23" s="12"/>
      <c r="B23" s="13"/>
      <c r="C23" s="14">
        <v>19</v>
      </c>
      <c r="D23" s="14">
        <v>19</v>
      </c>
      <c r="E23" s="15">
        <v>1</v>
      </c>
      <c r="F23" s="14" t="str">
        <f t="shared" si="0"/>
        <v>1'h0</v>
      </c>
      <c r="G23" s="16" t="s">
        <v>20</v>
      </c>
      <c r="H23" s="12" t="s">
        <v>1887</v>
      </c>
      <c r="I23" s="16" t="s">
        <v>1888</v>
      </c>
      <c r="J23" s="16">
        <v>0</v>
      </c>
      <c r="K23" s="14" t="str">
        <f t="shared" si="1"/>
        <v>0</v>
      </c>
      <c r="L23" s="30">
        <f t="shared" si="2"/>
        <v>0</v>
      </c>
      <c r="M23" s="16" t="s">
        <v>1425</v>
      </c>
      <c r="N23" s="27"/>
    </row>
    <row r="24" ht="15" spans="1:14">
      <c r="A24" s="12"/>
      <c r="B24" s="13"/>
      <c r="C24" s="14">
        <v>18</v>
      </c>
      <c r="D24" s="14">
        <v>18</v>
      </c>
      <c r="E24" s="15">
        <v>1</v>
      </c>
      <c r="F24" s="14" t="str">
        <f t="shared" si="0"/>
        <v>1'h1</v>
      </c>
      <c r="G24" s="16" t="s">
        <v>20</v>
      </c>
      <c r="H24" s="12" t="s">
        <v>1889</v>
      </c>
      <c r="I24" s="16" t="s">
        <v>1890</v>
      </c>
      <c r="J24" s="16">
        <v>1</v>
      </c>
      <c r="K24" s="14" t="str">
        <f t="shared" si="1"/>
        <v>1</v>
      </c>
      <c r="L24" s="30">
        <f t="shared" si="2"/>
        <v>262144</v>
      </c>
      <c r="M24" s="16" t="s">
        <v>1425</v>
      </c>
      <c r="N24" s="27"/>
    </row>
    <row r="25" ht="15" spans="1:14">
      <c r="A25" s="12"/>
      <c r="B25" s="13"/>
      <c r="C25" s="14">
        <v>17</v>
      </c>
      <c r="D25" s="14">
        <v>17</v>
      </c>
      <c r="E25" s="15">
        <v>1</v>
      </c>
      <c r="F25" s="14" t="str">
        <f t="shared" si="0"/>
        <v>1'h0</v>
      </c>
      <c r="G25" s="16" t="s">
        <v>20</v>
      </c>
      <c r="H25" s="12" t="s">
        <v>1891</v>
      </c>
      <c r="I25" s="16" t="s">
        <v>1892</v>
      </c>
      <c r="J25" s="16">
        <v>0</v>
      </c>
      <c r="K25" s="14" t="str">
        <f t="shared" si="1"/>
        <v>0</v>
      </c>
      <c r="L25" s="30">
        <f t="shared" si="2"/>
        <v>0</v>
      </c>
      <c r="M25" s="16" t="s">
        <v>1425</v>
      </c>
      <c r="N25" s="27"/>
    </row>
    <row r="26" ht="15" spans="1:14">
      <c r="A26" s="12"/>
      <c r="B26" s="13"/>
      <c r="C26" s="14">
        <v>16</v>
      </c>
      <c r="D26" s="14">
        <v>16</v>
      </c>
      <c r="E26" s="15">
        <v>1</v>
      </c>
      <c r="F26" s="14" t="str">
        <f t="shared" si="0"/>
        <v>1'h0</v>
      </c>
      <c r="G26" s="16" t="s">
        <v>20</v>
      </c>
      <c r="H26" s="12" t="s">
        <v>1893</v>
      </c>
      <c r="I26" s="16" t="s">
        <v>1894</v>
      </c>
      <c r="J26" s="16">
        <v>0</v>
      </c>
      <c r="K26" s="14" t="str">
        <f t="shared" si="1"/>
        <v>0</v>
      </c>
      <c r="L26" s="30">
        <f t="shared" si="2"/>
        <v>0</v>
      </c>
      <c r="M26" s="16" t="s">
        <v>1425</v>
      </c>
      <c r="N26" s="27"/>
    </row>
    <row r="27" ht="15" spans="1:14">
      <c r="A27" s="12"/>
      <c r="B27" s="13"/>
      <c r="C27" s="14">
        <v>15</v>
      </c>
      <c r="D27" s="14">
        <v>15</v>
      </c>
      <c r="E27" s="15">
        <v>1</v>
      </c>
      <c r="F27" s="14" t="str">
        <f t="shared" si="0"/>
        <v>1'h0</v>
      </c>
      <c r="G27" s="16" t="s">
        <v>20</v>
      </c>
      <c r="H27" s="12" t="s">
        <v>1895</v>
      </c>
      <c r="I27" s="16" t="s">
        <v>1896</v>
      </c>
      <c r="J27" s="16">
        <v>0</v>
      </c>
      <c r="K27" s="14" t="str">
        <f t="shared" si="1"/>
        <v>0</v>
      </c>
      <c r="L27" s="30">
        <f t="shared" si="2"/>
        <v>0</v>
      </c>
      <c r="M27" s="16" t="s">
        <v>1425</v>
      </c>
      <c r="N27" s="27"/>
    </row>
    <row r="28" ht="15" spans="1:14">
      <c r="A28" s="12"/>
      <c r="B28" s="13"/>
      <c r="C28" s="14">
        <f t="shared" ref="C28:C41" si="3">D28-E28+1</f>
        <v>14</v>
      </c>
      <c r="D28" s="14">
        <v>14</v>
      </c>
      <c r="E28" s="15">
        <v>1</v>
      </c>
      <c r="F28" s="14" t="str">
        <f t="shared" si="0"/>
        <v>1'h0</v>
      </c>
      <c r="G28" s="16" t="s">
        <v>20</v>
      </c>
      <c r="H28" s="12" t="s">
        <v>1897</v>
      </c>
      <c r="I28" s="16" t="s">
        <v>1898</v>
      </c>
      <c r="J28" s="16">
        <v>0</v>
      </c>
      <c r="K28" s="14" t="str">
        <f t="shared" si="1"/>
        <v>0</v>
      </c>
      <c r="L28" s="30">
        <f t="shared" si="2"/>
        <v>0</v>
      </c>
      <c r="M28" s="16" t="s">
        <v>1425</v>
      </c>
      <c r="N28" s="27"/>
    </row>
    <row r="29" ht="15" spans="1:14">
      <c r="A29" s="12"/>
      <c r="B29" s="13"/>
      <c r="C29" s="14">
        <f t="shared" si="3"/>
        <v>13</v>
      </c>
      <c r="D29" s="14">
        <f t="shared" ref="D29:D41" si="4">C28-1</f>
        <v>13</v>
      </c>
      <c r="E29" s="15">
        <v>1</v>
      </c>
      <c r="F29" s="14" t="str">
        <f t="shared" si="0"/>
        <v>1'h0</v>
      </c>
      <c r="G29" s="16" t="s">
        <v>20</v>
      </c>
      <c r="H29" s="15" t="s">
        <v>1899</v>
      </c>
      <c r="I29" s="15" t="s">
        <v>1900</v>
      </c>
      <c r="J29" s="16">
        <v>0</v>
      </c>
      <c r="K29" s="14" t="str">
        <f t="shared" si="1"/>
        <v>0</v>
      </c>
      <c r="L29" s="30">
        <f t="shared" si="2"/>
        <v>0</v>
      </c>
      <c r="M29" s="16" t="s">
        <v>1425</v>
      </c>
      <c r="N29" s="27"/>
    </row>
    <row r="30" ht="15" spans="1:14">
      <c r="A30" s="12"/>
      <c r="B30" s="13"/>
      <c r="C30" s="14">
        <f t="shared" si="3"/>
        <v>11</v>
      </c>
      <c r="D30" s="14">
        <f t="shared" si="4"/>
        <v>12</v>
      </c>
      <c r="E30" s="15">
        <v>2</v>
      </c>
      <c r="F30" s="14" t="str">
        <f t="shared" si="0"/>
        <v>2'h0</v>
      </c>
      <c r="G30" s="16" t="s">
        <v>20</v>
      </c>
      <c r="H30" s="15" t="s">
        <v>1901</v>
      </c>
      <c r="I30" s="15" t="s">
        <v>1902</v>
      </c>
      <c r="J30" s="16">
        <v>0</v>
      </c>
      <c r="K30" s="14" t="str">
        <f t="shared" si="1"/>
        <v>0</v>
      </c>
      <c r="L30" s="30">
        <f t="shared" si="2"/>
        <v>0</v>
      </c>
      <c r="M30" s="16" t="s">
        <v>1425</v>
      </c>
      <c r="N30" s="27"/>
    </row>
    <row r="31" ht="15" spans="1:14">
      <c r="A31" s="12"/>
      <c r="B31" s="13"/>
      <c r="C31" s="14">
        <f t="shared" si="3"/>
        <v>10</v>
      </c>
      <c r="D31" s="14">
        <f t="shared" si="4"/>
        <v>10</v>
      </c>
      <c r="E31" s="15">
        <v>1</v>
      </c>
      <c r="F31" s="14" t="str">
        <f t="shared" si="0"/>
        <v>1'h0</v>
      </c>
      <c r="G31" s="16" t="s">
        <v>20</v>
      </c>
      <c r="H31" s="15" t="s">
        <v>1903</v>
      </c>
      <c r="I31" s="15" t="s">
        <v>1904</v>
      </c>
      <c r="J31" s="16">
        <v>0</v>
      </c>
      <c r="K31" s="14" t="str">
        <f t="shared" si="1"/>
        <v>0</v>
      </c>
      <c r="L31" s="30">
        <f t="shared" si="2"/>
        <v>0</v>
      </c>
      <c r="M31" s="16" t="s">
        <v>1870</v>
      </c>
      <c r="N31" s="27"/>
    </row>
    <row r="32" ht="15" spans="1:14">
      <c r="A32" s="12"/>
      <c r="B32" s="13"/>
      <c r="C32" s="14">
        <f t="shared" si="3"/>
        <v>9</v>
      </c>
      <c r="D32" s="14">
        <f t="shared" si="4"/>
        <v>9</v>
      </c>
      <c r="E32" s="15">
        <v>1</v>
      </c>
      <c r="F32" s="14" t="str">
        <f t="shared" si="0"/>
        <v>1'h0</v>
      </c>
      <c r="G32" s="16" t="s">
        <v>20</v>
      </c>
      <c r="H32" s="15" t="s">
        <v>1905</v>
      </c>
      <c r="I32" s="15" t="s">
        <v>1906</v>
      </c>
      <c r="J32" s="16">
        <v>0</v>
      </c>
      <c r="K32" s="14" t="str">
        <f t="shared" si="1"/>
        <v>0</v>
      </c>
      <c r="L32" s="30">
        <f t="shared" si="2"/>
        <v>0</v>
      </c>
      <c r="M32" s="16" t="s">
        <v>1907</v>
      </c>
      <c r="N32" s="27"/>
    </row>
    <row r="33" ht="15" spans="1:14">
      <c r="A33" s="12"/>
      <c r="B33" s="13"/>
      <c r="C33" s="14">
        <f t="shared" si="3"/>
        <v>8</v>
      </c>
      <c r="D33" s="14">
        <f t="shared" si="4"/>
        <v>8</v>
      </c>
      <c r="E33" s="15">
        <v>1</v>
      </c>
      <c r="F33" s="14" t="str">
        <f t="shared" si="0"/>
        <v>1'h0</v>
      </c>
      <c r="G33" s="16" t="s">
        <v>20</v>
      </c>
      <c r="H33" s="15" t="s">
        <v>1908</v>
      </c>
      <c r="I33" s="15" t="s">
        <v>1909</v>
      </c>
      <c r="J33" s="16">
        <v>0</v>
      </c>
      <c r="K33" s="14" t="str">
        <f t="shared" si="1"/>
        <v>0</v>
      </c>
      <c r="L33" s="30">
        <f t="shared" si="2"/>
        <v>0</v>
      </c>
      <c r="M33" s="16" t="s">
        <v>1425</v>
      </c>
      <c r="N33" s="27"/>
    </row>
    <row r="34" ht="15" spans="1:14">
      <c r="A34" s="12"/>
      <c r="B34" s="13"/>
      <c r="C34" s="14">
        <f t="shared" si="3"/>
        <v>7</v>
      </c>
      <c r="D34" s="14">
        <f t="shared" si="4"/>
        <v>7</v>
      </c>
      <c r="E34" s="15">
        <v>1</v>
      </c>
      <c r="F34" s="14" t="str">
        <f t="shared" si="0"/>
        <v>1'h1</v>
      </c>
      <c r="G34" s="16" t="s">
        <v>20</v>
      </c>
      <c r="H34" s="15" t="s">
        <v>1910</v>
      </c>
      <c r="I34" s="15" t="s">
        <v>1911</v>
      </c>
      <c r="J34" s="16">
        <v>1</v>
      </c>
      <c r="K34" s="14" t="str">
        <f t="shared" si="1"/>
        <v>1</v>
      </c>
      <c r="L34" s="30">
        <f t="shared" si="2"/>
        <v>128</v>
      </c>
      <c r="M34" s="16" t="s">
        <v>1425</v>
      </c>
      <c r="N34" s="27"/>
    </row>
    <row r="35" ht="15" spans="1:14">
      <c r="A35" s="12"/>
      <c r="B35" s="13"/>
      <c r="C35" s="14">
        <f t="shared" si="3"/>
        <v>6</v>
      </c>
      <c r="D35" s="14">
        <f t="shared" si="4"/>
        <v>6</v>
      </c>
      <c r="E35" s="15">
        <v>1</v>
      </c>
      <c r="F35" s="14" t="str">
        <f t="shared" si="0"/>
        <v>1'h1</v>
      </c>
      <c r="G35" s="16" t="s">
        <v>20</v>
      </c>
      <c r="H35" s="15" t="s">
        <v>1912</v>
      </c>
      <c r="I35" s="15" t="s">
        <v>1913</v>
      </c>
      <c r="J35" s="16">
        <v>1</v>
      </c>
      <c r="K35" s="14" t="str">
        <f t="shared" si="1"/>
        <v>1</v>
      </c>
      <c r="L35" s="30">
        <f t="shared" si="2"/>
        <v>64</v>
      </c>
      <c r="M35" s="16" t="s">
        <v>1425</v>
      </c>
      <c r="N35" s="27"/>
    </row>
    <row r="36" ht="15" spans="1:14">
      <c r="A36" s="12"/>
      <c r="B36" s="13"/>
      <c r="C36" s="14">
        <f t="shared" si="3"/>
        <v>5</v>
      </c>
      <c r="D36" s="14">
        <f t="shared" si="4"/>
        <v>5</v>
      </c>
      <c r="E36" s="15">
        <v>1</v>
      </c>
      <c r="F36" s="14" t="str">
        <f t="shared" si="0"/>
        <v>1'h0</v>
      </c>
      <c r="G36" s="16" t="s">
        <v>20</v>
      </c>
      <c r="H36" s="15" t="s">
        <v>1914</v>
      </c>
      <c r="I36" s="15" t="s">
        <v>1915</v>
      </c>
      <c r="J36" s="16">
        <v>0</v>
      </c>
      <c r="K36" s="14" t="str">
        <f t="shared" si="1"/>
        <v>0</v>
      </c>
      <c r="L36" s="30">
        <f t="shared" si="2"/>
        <v>0</v>
      </c>
      <c r="M36" s="16" t="s">
        <v>1916</v>
      </c>
      <c r="N36" s="27"/>
    </row>
    <row r="37" ht="15" spans="1:14">
      <c r="A37" s="12"/>
      <c r="B37" s="13"/>
      <c r="C37" s="14">
        <f t="shared" si="3"/>
        <v>4</v>
      </c>
      <c r="D37" s="14">
        <f t="shared" si="4"/>
        <v>4</v>
      </c>
      <c r="E37" s="15">
        <v>1</v>
      </c>
      <c r="F37" s="14" t="str">
        <f t="shared" si="0"/>
        <v>1'h0</v>
      </c>
      <c r="G37" s="16" t="s">
        <v>20</v>
      </c>
      <c r="H37" s="15" t="s">
        <v>1917</v>
      </c>
      <c r="I37" s="15" t="s">
        <v>1918</v>
      </c>
      <c r="J37" s="16">
        <v>0</v>
      </c>
      <c r="K37" s="14" t="str">
        <f t="shared" si="1"/>
        <v>0</v>
      </c>
      <c r="L37" s="30">
        <f t="shared" si="2"/>
        <v>0</v>
      </c>
      <c r="M37" s="16" t="s">
        <v>1919</v>
      </c>
      <c r="N37" s="27"/>
    </row>
    <row r="38" ht="15" spans="1:14">
      <c r="A38" s="12"/>
      <c r="B38" s="13"/>
      <c r="C38" s="14">
        <f t="shared" si="3"/>
        <v>3</v>
      </c>
      <c r="D38" s="14">
        <f t="shared" si="4"/>
        <v>3</v>
      </c>
      <c r="E38" s="15">
        <v>1</v>
      </c>
      <c r="F38" s="14" t="str">
        <f t="shared" si="0"/>
        <v>1'h0</v>
      </c>
      <c r="G38" s="16" t="s">
        <v>1920</v>
      </c>
      <c r="H38" s="15" t="s">
        <v>1921</v>
      </c>
      <c r="I38" s="15" t="s">
        <v>1922</v>
      </c>
      <c r="J38" s="16">
        <v>0</v>
      </c>
      <c r="K38" s="14" t="str">
        <f t="shared" si="1"/>
        <v>0</v>
      </c>
      <c r="L38" s="30">
        <f t="shared" si="2"/>
        <v>0</v>
      </c>
      <c r="M38" s="16" t="s">
        <v>1919</v>
      </c>
      <c r="N38" s="27"/>
    </row>
    <row r="39" ht="15" spans="1:14">
      <c r="A39" s="12"/>
      <c r="B39" s="13"/>
      <c r="C39" s="14">
        <f t="shared" si="3"/>
        <v>2</v>
      </c>
      <c r="D39" s="14">
        <f t="shared" si="4"/>
        <v>2</v>
      </c>
      <c r="E39" s="15">
        <v>1</v>
      </c>
      <c r="F39" s="14" t="str">
        <f t="shared" si="0"/>
        <v>1'h1</v>
      </c>
      <c r="G39" s="16" t="s">
        <v>20</v>
      </c>
      <c r="H39" s="15" t="s">
        <v>1923</v>
      </c>
      <c r="I39" s="15" t="s">
        <v>1924</v>
      </c>
      <c r="J39" s="16">
        <v>1</v>
      </c>
      <c r="K39" s="14" t="str">
        <f t="shared" si="1"/>
        <v>1</v>
      </c>
      <c r="L39" s="30">
        <f t="shared" si="2"/>
        <v>4</v>
      </c>
      <c r="M39" s="16" t="s">
        <v>1907</v>
      </c>
      <c r="N39" s="27"/>
    </row>
    <row r="40" ht="15" spans="1:14">
      <c r="A40" s="12"/>
      <c r="B40" s="13"/>
      <c r="C40" s="14">
        <f t="shared" si="3"/>
        <v>1</v>
      </c>
      <c r="D40" s="14">
        <f t="shared" si="4"/>
        <v>1</v>
      </c>
      <c r="E40" s="15">
        <v>1</v>
      </c>
      <c r="F40" s="14" t="str">
        <f t="shared" si="0"/>
        <v>1'h0</v>
      </c>
      <c r="G40" s="16" t="s">
        <v>20</v>
      </c>
      <c r="H40" s="15" t="s">
        <v>1925</v>
      </c>
      <c r="I40" s="15" t="s">
        <v>1926</v>
      </c>
      <c r="J40" s="16">
        <v>0</v>
      </c>
      <c r="K40" s="14" t="str">
        <f t="shared" si="1"/>
        <v>0</v>
      </c>
      <c r="L40" s="30">
        <f t="shared" si="2"/>
        <v>0</v>
      </c>
      <c r="M40" s="16" t="s">
        <v>1870</v>
      </c>
      <c r="N40" s="27"/>
    </row>
    <row r="41" ht="15" spans="1:14">
      <c r="A41" s="12"/>
      <c r="B41" s="13"/>
      <c r="C41" s="14">
        <f t="shared" si="3"/>
        <v>0</v>
      </c>
      <c r="D41" s="14">
        <f t="shared" si="4"/>
        <v>0</v>
      </c>
      <c r="E41" s="15">
        <v>1</v>
      </c>
      <c r="F41" s="14" t="str">
        <f t="shared" si="0"/>
        <v>1'h0</v>
      </c>
      <c r="G41" s="16" t="s">
        <v>20</v>
      </c>
      <c r="H41" s="15" t="s">
        <v>1927</v>
      </c>
      <c r="I41" s="15" t="s">
        <v>1928</v>
      </c>
      <c r="J41" s="16">
        <v>0</v>
      </c>
      <c r="K41" s="14" t="str">
        <f t="shared" si="1"/>
        <v>0</v>
      </c>
      <c r="L41" s="30">
        <f t="shared" si="2"/>
        <v>0</v>
      </c>
      <c r="M41" s="16" t="s">
        <v>1870</v>
      </c>
      <c r="N41" s="27"/>
    </row>
    <row r="42" ht="15" spans="1:14">
      <c r="A42" s="8" t="s">
        <v>56</v>
      </c>
      <c r="B42" s="8" t="s">
        <v>50</v>
      </c>
      <c r="C42" s="9"/>
      <c r="D42" s="9"/>
      <c r="E42" s="9">
        <f>SUM(E43:E62)</f>
        <v>32</v>
      </c>
      <c r="F42" s="10" t="str">
        <f>CONCATENATE("32'h",K42)</f>
        <v>32'h00000000</v>
      </c>
      <c r="G42" s="10"/>
      <c r="H42" s="11" t="s">
        <v>1929</v>
      </c>
      <c r="I42" s="9"/>
      <c r="J42" s="9"/>
      <c r="K42" s="9" t="str">
        <f>LOWER(DEC2HEX(L42,8))</f>
        <v>00000000</v>
      </c>
      <c r="L42" s="28">
        <f>SUM(L43:L62)</f>
        <v>0</v>
      </c>
      <c r="M42" s="29"/>
      <c r="N42" s="27"/>
    </row>
    <row r="43" ht="15" spans="1:14">
      <c r="A43" s="12"/>
      <c r="B43" s="12"/>
      <c r="C43" s="23">
        <f t="shared" ref="C43:C61" si="5">D44+1</f>
        <v>19</v>
      </c>
      <c r="D43" s="23">
        <f t="shared" ref="D43:D62" si="6">C43+E43-1</f>
        <v>31</v>
      </c>
      <c r="E43" s="15">
        <v>13</v>
      </c>
      <c r="F43" s="14" t="str">
        <f>CONCATENATE(E43,"'h",K43)</f>
        <v>13'h0</v>
      </c>
      <c r="G43" s="17" t="s">
        <v>17</v>
      </c>
      <c r="H43" s="15" t="s">
        <v>18</v>
      </c>
      <c r="I43" s="16" t="s">
        <v>782</v>
      </c>
      <c r="J43" s="15">
        <v>0</v>
      </c>
      <c r="K43" s="14" t="str">
        <f t="shared" ref="K43:K62" si="7">LOWER(DEC2HEX((J43)))</f>
        <v>0</v>
      </c>
      <c r="L43" s="30">
        <f t="shared" ref="L43:L62" si="8">J43*(2^C43)</f>
        <v>0</v>
      </c>
      <c r="M43" s="37" t="s">
        <v>1870</v>
      </c>
      <c r="N43" s="27"/>
    </row>
    <row r="44" ht="15" spans="1:14">
      <c r="A44" s="12"/>
      <c r="B44" s="12"/>
      <c r="C44" s="23">
        <f t="shared" si="5"/>
        <v>18</v>
      </c>
      <c r="D44" s="23">
        <f t="shared" si="6"/>
        <v>18</v>
      </c>
      <c r="E44" s="15">
        <v>1</v>
      </c>
      <c r="F44" s="14" t="str">
        <f>CONCATENATE(E44,"'h",K44)</f>
        <v>1'h0</v>
      </c>
      <c r="G44" s="15" t="s">
        <v>20</v>
      </c>
      <c r="H44" s="24" t="s">
        <v>1930</v>
      </c>
      <c r="I44" s="16" t="s">
        <v>1931</v>
      </c>
      <c r="J44" s="15">
        <v>0</v>
      </c>
      <c r="K44" s="14" t="str">
        <f t="shared" si="7"/>
        <v>0</v>
      </c>
      <c r="L44" s="30">
        <f t="shared" si="8"/>
        <v>0</v>
      </c>
      <c r="M44" s="37"/>
      <c r="N44" s="27"/>
    </row>
    <row r="45" ht="15" spans="1:14">
      <c r="A45" s="12"/>
      <c r="B45" s="12"/>
      <c r="C45" s="23">
        <f t="shared" si="5"/>
        <v>17</v>
      </c>
      <c r="D45" s="23">
        <f t="shared" si="6"/>
        <v>17</v>
      </c>
      <c r="E45" s="15">
        <v>1</v>
      </c>
      <c r="F45" s="14" t="str">
        <f>CONCATENATE(E45,"'h",K45)</f>
        <v>1'h0</v>
      </c>
      <c r="G45" s="15" t="s">
        <v>20</v>
      </c>
      <c r="H45" s="24" t="s">
        <v>1932</v>
      </c>
      <c r="I45" s="16" t="s">
        <v>1933</v>
      </c>
      <c r="J45" s="15">
        <v>0</v>
      </c>
      <c r="K45" s="14" t="str">
        <f t="shared" si="7"/>
        <v>0</v>
      </c>
      <c r="L45" s="30">
        <f t="shared" si="8"/>
        <v>0</v>
      </c>
      <c r="M45" s="37"/>
      <c r="N45" s="27"/>
    </row>
    <row r="46" ht="15" spans="1:14">
      <c r="A46" s="12"/>
      <c r="B46" s="12"/>
      <c r="C46" s="23">
        <f t="shared" si="5"/>
        <v>16</v>
      </c>
      <c r="D46" s="23">
        <f t="shared" si="6"/>
        <v>16</v>
      </c>
      <c r="E46" s="15">
        <v>1</v>
      </c>
      <c r="F46" s="14" t="str">
        <f>CONCATENATE(E46,"'h",K46)</f>
        <v>1'h0</v>
      </c>
      <c r="G46" s="15" t="s">
        <v>20</v>
      </c>
      <c r="H46" s="24" t="s">
        <v>1934</v>
      </c>
      <c r="I46" s="16" t="s">
        <v>1935</v>
      </c>
      <c r="J46" s="15">
        <v>0</v>
      </c>
      <c r="K46" s="14" t="str">
        <f t="shared" si="7"/>
        <v>0</v>
      </c>
      <c r="L46" s="30">
        <f t="shared" si="8"/>
        <v>0</v>
      </c>
      <c r="M46" s="37"/>
      <c r="N46" s="27"/>
    </row>
    <row r="47" ht="15" spans="1:14">
      <c r="A47" s="12"/>
      <c r="B47" s="13"/>
      <c r="C47" s="23">
        <f t="shared" si="5"/>
        <v>15</v>
      </c>
      <c r="D47" s="23">
        <f t="shared" si="6"/>
        <v>15</v>
      </c>
      <c r="E47" s="15">
        <v>1</v>
      </c>
      <c r="F47" s="14" t="str">
        <f>CONCATENATE(E47,"'h",K44)</f>
        <v>1'h0</v>
      </c>
      <c r="G47" s="15" t="s">
        <v>20</v>
      </c>
      <c r="H47" s="12" t="s">
        <v>1936</v>
      </c>
      <c r="I47" s="12" t="s">
        <v>1937</v>
      </c>
      <c r="J47" s="15">
        <v>0</v>
      </c>
      <c r="K47" s="14" t="str">
        <f t="shared" si="7"/>
        <v>0</v>
      </c>
      <c r="L47" s="30">
        <f t="shared" si="8"/>
        <v>0</v>
      </c>
      <c r="M47" s="37"/>
      <c r="N47" s="27"/>
    </row>
    <row r="48" ht="15" spans="1:14">
      <c r="A48" s="12"/>
      <c r="B48" s="12"/>
      <c r="C48" s="23">
        <f t="shared" si="5"/>
        <v>14</v>
      </c>
      <c r="D48" s="23">
        <f t="shared" si="6"/>
        <v>14</v>
      </c>
      <c r="E48" s="15">
        <v>1</v>
      </c>
      <c r="F48" s="14" t="str">
        <f t="shared" ref="F48:F62" si="9">CONCATENATE(E48,"'h",K48)</f>
        <v>1'h0</v>
      </c>
      <c r="G48" s="15" t="s">
        <v>20</v>
      </c>
      <c r="H48" s="12" t="s">
        <v>1938</v>
      </c>
      <c r="I48" s="12" t="s">
        <v>1939</v>
      </c>
      <c r="J48" s="15">
        <v>0</v>
      </c>
      <c r="K48" s="14" t="str">
        <f t="shared" si="7"/>
        <v>0</v>
      </c>
      <c r="L48" s="30">
        <f t="shared" si="8"/>
        <v>0</v>
      </c>
      <c r="M48" s="37"/>
      <c r="N48" s="27"/>
    </row>
    <row r="49" ht="15" spans="1:14">
      <c r="A49" s="12"/>
      <c r="B49" s="12"/>
      <c r="C49" s="23">
        <f t="shared" si="5"/>
        <v>13</v>
      </c>
      <c r="D49" s="23">
        <f t="shared" si="6"/>
        <v>13</v>
      </c>
      <c r="E49" s="15">
        <v>1</v>
      </c>
      <c r="F49" s="14" t="str">
        <f t="shared" si="9"/>
        <v>1'h0</v>
      </c>
      <c r="G49" s="15" t="s">
        <v>20</v>
      </c>
      <c r="H49" s="12" t="s">
        <v>1940</v>
      </c>
      <c r="I49" s="12" t="s">
        <v>1941</v>
      </c>
      <c r="J49" s="15">
        <v>0</v>
      </c>
      <c r="K49" s="14" t="str">
        <f t="shared" si="7"/>
        <v>0</v>
      </c>
      <c r="L49" s="30">
        <f t="shared" si="8"/>
        <v>0</v>
      </c>
      <c r="M49" s="37"/>
      <c r="N49" s="27"/>
    </row>
    <row r="50" ht="15" spans="1:14">
      <c r="A50" s="12"/>
      <c r="B50" s="12"/>
      <c r="C50" s="23">
        <f t="shared" si="5"/>
        <v>12</v>
      </c>
      <c r="D50" s="23">
        <f t="shared" si="6"/>
        <v>12</v>
      </c>
      <c r="E50" s="15">
        <v>1</v>
      </c>
      <c r="F50" s="14" t="str">
        <f t="shared" si="9"/>
        <v>1'h0</v>
      </c>
      <c r="G50" s="15" t="s">
        <v>20</v>
      </c>
      <c r="H50" s="12" t="s">
        <v>1942</v>
      </c>
      <c r="I50" s="12" t="s">
        <v>1943</v>
      </c>
      <c r="J50" s="15">
        <v>0</v>
      </c>
      <c r="K50" s="14" t="str">
        <f t="shared" si="7"/>
        <v>0</v>
      </c>
      <c r="L50" s="30">
        <f t="shared" si="8"/>
        <v>0</v>
      </c>
      <c r="M50" s="37"/>
      <c r="N50" s="27"/>
    </row>
    <row r="51" ht="15" spans="1:14">
      <c r="A51" s="12"/>
      <c r="B51" s="12"/>
      <c r="C51" s="23">
        <f t="shared" si="5"/>
        <v>11</v>
      </c>
      <c r="D51" s="23">
        <f t="shared" si="6"/>
        <v>11</v>
      </c>
      <c r="E51" s="15">
        <v>1</v>
      </c>
      <c r="F51" s="14" t="str">
        <f t="shared" si="9"/>
        <v>1'h0</v>
      </c>
      <c r="G51" s="15" t="s">
        <v>20</v>
      </c>
      <c r="H51" s="12" t="s">
        <v>1944</v>
      </c>
      <c r="I51" s="12" t="s">
        <v>1945</v>
      </c>
      <c r="J51" s="15">
        <v>0</v>
      </c>
      <c r="K51" s="14" t="str">
        <f t="shared" si="7"/>
        <v>0</v>
      </c>
      <c r="L51" s="30">
        <f t="shared" si="8"/>
        <v>0</v>
      </c>
      <c r="M51" s="37"/>
      <c r="N51" s="27"/>
    </row>
    <row r="52" ht="15" spans="1:14">
      <c r="A52" s="12"/>
      <c r="B52" s="12"/>
      <c r="C52" s="23">
        <f t="shared" si="5"/>
        <v>10</v>
      </c>
      <c r="D52" s="23">
        <f t="shared" si="6"/>
        <v>10</v>
      </c>
      <c r="E52" s="15">
        <v>1</v>
      </c>
      <c r="F52" s="14" t="str">
        <f t="shared" si="9"/>
        <v>1'h0</v>
      </c>
      <c r="G52" s="15" t="s">
        <v>20</v>
      </c>
      <c r="H52" s="12" t="s">
        <v>1946</v>
      </c>
      <c r="I52" s="12" t="s">
        <v>1947</v>
      </c>
      <c r="J52" s="15">
        <v>0</v>
      </c>
      <c r="K52" s="14" t="str">
        <f t="shared" si="7"/>
        <v>0</v>
      </c>
      <c r="L52" s="30">
        <f t="shared" si="8"/>
        <v>0</v>
      </c>
      <c r="M52" s="37"/>
      <c r="N52" s="27"/>
    </row>
    <row r="53" ht="15" spans="1:14">
      <c r="A53" s="12"/>
      <c r="B53" s="12"/>
      <c r="C53" s="23">
        <f t="shared" si="5"/>
        <v>9</v>
      </c>
      <c r="D53" s="23">
        <f t="shared" si="6"/>
        <v>9</v>
      </c>
      <c r="E53" s="15">
        <v>1</v>
      </c>
      <c r="F53" s="14" t="str">
        <f t="shared" si="9"/>
        <v>1'h0</v>
      </c>
      <c r="G53" s="15" t="s">
        <v>20</v>
      </c>
      <c r="H53" s="12" t="s">
        <v>1948</v>
      </c>
      <c r="I53" s="12" t="s">
        <v>1949</v>
      </c>
      <c r="J53" s="15">
        <v>0</v>
      </c>
      <c r="K53" s="14" t="str">
        <f t="shared" si="7"/>
        <v>0</v>
      </c>
      <c r="L53" s="30">
        <f t="shared" si="8"/>
        <v>0</v>
      </c>
      <c r="M53" s="37"/>
      <c r="N53" s="27"/>
    </row>
    <row r="54" ht="15" spans="1:14">
      <c r="A54" s="12"/>
      <c r="B54" s="12"/>
      <c r="C54" s="23">
        <f t="shared" si="5"/>
        <v>8</v>
      </c>
      <c r="D54" s="23">
        <f t="shared" si="6"/>
        <v>8</v>
      </c>
      <c r="E54" s="15">
        <v>1</v>
      </c>
      <c r="F54" s="14" t="str">
        <f t="shared" si="9"/>
        <v>1'h0</v>
      </c>
      <c r="G54" s="15" t="s">
        <v>20</v>
      </c>
      <c r="H54" s="12" t="s">
        <v>1950</v>
      </c>
      <c r="I54" s="12" t="s">
        <v>1951</v>
      </c>
      <c r="J54" s="15">
        <v>0</v>
      </c>
      <c r="K54" s="14" t="str">
        <f t="shared" si="7"/>
        <v>0</v>
      </c>
      <c r="L54" s="30">
        <f t="shared" si="8"/>
        <v>0</v>
      </c>
      <c r="M54" s="37"/>
      <c r="N54" s="27"/>
    </row>
    <row r="55" ht="15" spans="1:14">
      <c r="A55" s="12"/>
      <c r="B55" s="12"/>
      <c r="C55" s="23">
        <f t="shared" si="5"/>
        <v>7</v>
      </c>
      <c r="D55" s="23">
        <f t="shared" si="6"/>
        <v>7</v>
      </c>
      <c r="E55" s="15">
        <v>1</v>
      </c>
      <c r="F55" s="14" t="str">
        <f t="shared" si="9"/>
        <v>1'h0</v>
      </c>
      <c r="G55" s="15" t="s">
        <v>20</v>
      </c>
      <c r="H55" s="12" t="s">
        <v>1952</v>
      </c>
      <c r="I55" s="12" t="s">
        <v>1953</v>
      </c>
      <c r="J55" s="15">
        <v>0</v>
      </c>
      <c r="K55" s="14" t="str">
        <f t="shared" si="7"/>
        <v>0</v>
      </c>
      <c r="L55" s="30">
        <f t="shared" si="8"/>
        <v>0</v>
      </c>
      <c r="M55" s="37"/>
      <c r="N55" s="27"/>
    </row>
    <row r="56" ht="15" spans="1:14">
      <c r="A56" s="12"/>
      <c r="B56" s="12"/>
      <c r="C56" s="23">
        <f t="shared" si="5"/>
        <v>6</v>
      </c>
      <c r="D56" s="23">
        <f t="shared" si="6"/>
        <v>6</v>
      </c>
      <c r="E56" s="15">
        <v>1</v>
      </c>
      <c r="F56" s="14" t="str">
        <f t="shared" si="9"/>
        <v>1'h0</v>
      </c>
      <c r="G56" s="15" t="s">
        <v>20</v>
      </c>
      <c r="H56" s="12" t="s">
        <v>1954</v>
      </c>
      <c r="I56" s="12" t="s">
        <v>1955</v>
      </c>
      <c r="J56" s="15">
        <v>0</v>
      </c>
      <c r="K56" s="14" t="str">
        <f t="shared" si="7"/>
        <v>0</v>
      </c>
      <c r="L56" s="30">
        <f t="shared" si="8"/>
        <v>0</v>
      </c>
      <c r="M56" s="37"/>
      <c r="N56" s="27"/>
    </row>
    <row r="57" ht="15" spans="1:14">
      <c r="A57" s="12"/>
      <c r="B57" s="12"/>
      <c r="C57" s="23">
        <f t="shared" si="5"/>
        <v>5</v>
      </c>
      <c r="D57" s="23">
        <f t="shared" si="6"/>
        <v>5</v>
      </c>
      <c r="E57" s="15">
        <v>1</v>
      </c>
      <c r="F57" s="14" t="str">
        <f t="shared" si="9"/>
        <v>1'h0</v>
      </c>
      <c r="G57" s="15" t="s">
        <v>20</v>
      </c>
      <c r="H57" s="12" t="s">
        <v>1956</v>
      </c>
      <c r="I57" s="12" t="s">
        <v>1957</v>
      </c>
      <c r="J57" s="15">
        <v>0</v>
      </c>
      <c r="K57" s="14" t="str">
        <f t="shared" si="7"/>
        <v>0</v>
      </c>
      <c r="L57" s="30">
        <f t="shared" si="8"/>
        <v>0</v>
      </c>
      <c r="M57" s="37"/>
      <c r="N57" s="27"/>
    </row>
    <row r="58" ht="15" spans="1:14">
      <c r="A58" s="12"/>
      <c r="B58" s="12"/>
      <c r="C58" s="23">
        <f t="shared" si="5"/>
        <v>4</v>
      </c>
      <c r="D58" s="23">
        <f t="shared" si="6"/>
        <v>4</v>
      </c>
      <c r="E58" s="15">
        <v>1</v>
      </c>
      <c r="F58" s="14" t="str">
        <f t="shared" si="9"/>
        <v>1'h0</v>
      </c>
      <c r="G58" s="15" t="s">
        <v>20</v>
      </c>
      <c r="H58" s="12" t="s">
        <v>1958</v>
      </c>
      <c r="I58" s="12" t="s">
        <v>1959</v>
      </c>
      <c r="J58" s="15">
        <v>0</v>
      </c>
      <c r="K58" s="14" t="str">
        <f t="shared" si="7"/>
        <v>0</v>
      </c>
      <c r="L58" s="30">
        <f t="shared" si="8"/>
        <v>0</v>
      </c>
      <c r="M58" s="37"/>
      <c r="N58" s="27"/>
    </row>
    <row r="59" ht="15" spans="1:14">
      <c r="A59" s="12"/>
      <c r="B59" s="12"/>
      <c r="C59" s="23">
        <f t="shared" si="5"/>
        <v>3</v>
      </c>
      <c r="D59" s="23">
        <f t="shared" si="6"/>
        <v>3</v>
      </c>
      <c r="E59" s="15">
        <v>1</v>
      </c>
      <c r="F59" s="14" t="str">
        <f t="shared" si="9"/>
        <v>1'h0</v>
      </c>
      <c r="G59" s="15" t="s">
        <v>20</v>
      </c>
      <c r="H59" s="12" t="s">
        <v>1960</v>
      </c>
      <c r="I59" s="12" t="s">
        <v>1961</v>
      </c>
      <c r="J59" s="15">
        <v>0</v>
      </c>
      <c r="K59" s="14" t="str">
        <f t="shared" si="7"/>
        <v>0</v>
      </c>
      <c r="L59" s="30">
        <f t="shared" si="8"/>
        <v>0</v>
      </c>
      <c r="M59" s="37"/>
      <c r="N59" s="27"/>
    </row>
    <row r="60" ht="15" spans="1:14">
      <c r="A60" s="12"/>
      <c r="B60" s="12"/>
      <c r="C60" s="23">
        <f t="shared" si="5"/>
        <v>2</v>
      </c>
      <c r="D60" s="23">
        <f t="shared" si="6"/>
        <v>2</v>
      </c>
      <c r="E60" s="15">
        <v>1</v>
      </c>
      <c r="F60" s="14" t="str">
        <f t="shared" si="9"/>
        <v>1'h0</v>
      </c>
      <c r="G60" s="15" t="s">
        <v>20</v>
      </c>
      <c r="H60" s="12" t="s">
        <v>1962</v>
      </c>
      <c r="I60" s="12" t="s">
        <v>1963</v>
      </c>
      <c r="J60" s="15">
        <v>0</v>
      </c>
      <c r="K60" s="14" t="str">
        <f t="shared" si="7"/>
        <v>0</v>
      </c>
      <c r="L60" s="30">
        <f t="shared" si="8"/>
        <v>0</v>
      </c>
      <c r="M60" s="37"/>
      <c r="N60" s="27"/>
    </row>
    <row r="61" ht="15" spans="1:14">
      <c r="A61" s="12"/>
      <c r="B61" s="12"/>
      <c r="C61" s="23">
        <f t="shared" si="5"/>
        <v>1</v>
      </c>
      <c r="D61" s="23">
        <f t="shared" si="6"/>
        <v>1</v>
      </c>
      <c r="E61" s="15">
        <v>1</v>
      </c>
      <c r="F61" s="14" t="str">
        <f t="shared" si="9"/>
        <v>1'h0</v>
      </c>
      <c r="G61" s="15" t="s">
        <v>20</v>
      </c>
      <c r="H61" s="12" t="s">
        <v>1964</v>
      </c>
      <c r="I61" s="12" t="s">
        <v>1965</v>
      </c>
      <c r="J61" s="15">
        <v>0</v>
      </c>
      <c r="K61" s="14" t="str">
        <f t="shared" si="7"/>
        <v>0</v>
      </c>
      <c r="L61" s="30">
        <f t="shared" si="8"/>
        <v>0</v>
      </c>
      <c r="M61" s="37"/>
      <c r="N61" s="27"/>
    </row>
    <row r="62" ht="15" spans="1:14">
      <c r="A62" s="12"/>
      <c r="B62" s="12"/>
      <c r="C62" s="14">
        <f>E42-32</f>
        <v>0</v>
      </c>
      <c r="D62" s="23">
        <f t="shared" si="6"/>
        <v>0</v>
      </c>
      <c r="E62" s="15">
        <v>1</v>
      </c>
      <c r="F62" s="14" t="str">
        <f t="shared" si="9"/>
        <v>1'h0</v>
      </c>
      <c r="G62" s="15" t="s">
        <v>20</v>
      </c>
      <c r="H62" s="12" t="s">
        <v>1966</v>
      </c>
      <c r="I62" s="12" t="s">
        <v>1967</v>
      </c>
      <c r="J62" s="15">
        <v>0</v>
      </c>
      <c r="K62" s="14" t="str">
        <f t="shared" si="7"/>
        <v>0</v>
      </c>
      <c r="L62" s="30">
        <f t="shared" si="8"/>
        <v>0</v>
      </c>
      <c r="M62" s="37"/>
      <c r="N62" s="27"/>
    </row>
    <row r="63" ht="15" spans="1:14">
      <c r="A63" s="8" t="s">
        <v>56</v>
      </c>
      <c r="B63" s="8" t="s">
        <v>56</v>
      </c>
      <c r="C63" s="9"/>
      <c r="D63" s="9"/>
      <c r="E63" s="9">
        <f>SUM(E64:E68)</f>
        <v>32</v>
      </c>
      <c r="F63" s="10" t="str">
        <f>CONCATENATE("32'h",K63)</f>
        <v>32'h00000000</v>
      </c>
      <c r="G63" s="10"/>
      <c r="H63" s="11" t="s">
        <v>1968</v>
      </c>
      <c r="I63" s="9"/>
      <c r="J63" s="9"/>
      <c r="K63" s="9" t="str">
        <f>LOWER(DEC2HEX(L63,8))</f>
        <v>00000000</v>
      </c>
      <c r="L63" s="28">
        <f>SUM(L64:L68)</f>
        <v>0</v>
      </c>
      <c r="M63" s="29"/>
      <c r="N63" s="27"/>
    </row>
    <row r="64" ht="15" spans="1:14">
      <c r="A64" s="12"/>
      <c r="B64" s="13"/>
      <c r="C64" s="14">
        <f>D64-E64+1</f>
        <v>26</v>
      </c>
      <c r="D64" s="14">
        <f>E63-1</f>
        <v>31</v>
      </c>
      <c r="E64" s="15">
        <v>6</v>
      </c>
      <c r="F64" s="14" t="str">
        <f>CONCATENATE(E64,"'h",K64)</f>
        <v>6'h0</v>
      </c>
      <c r="G64" s="17" t="s">
        <v>17</v>
      </c>
      <c r="H64" s="15" t="s">
        <v>18</v>
      </c>
      <c r="I64" s="16" t="s">
        <v>782</v>
      </c>
      <c r="J64" s="15">
        <v>0</v>
      </c>
      <c r="K64" s="14" t="str">
        <f>LOWER(DEC2HEX((J64)))</f>
        <v>0</v>
      </c>
      <c r="L64" s="30">
        <f>J64*(2^C64)</f>
        <v>0</v>
      </c>
      <c r="M64" s="22"/>
      <c r="N64" s="27"/>
    </row>
    <row r="65" ht="15" spans="1:14">
      <c r="A65" s="38"/>
      <c r="B65" s="38"/>
      <c r="C65" s="14">
        <f>D65-E65+1</f>
        <v>16</v>
      </c>
      <c r="D65" s="14">
        <f>C64-1</f>
        <v>25</v>
      </c>
      <c r="E65" s="22">
        <v>10</v>
      </c>
      <c r="F65" s="14" t="str">
        <f>CONCATENATE(E65,"'h",K65)</f>
        <v>10'h0</v>
      </c>
      <c r="G65" s="15" t="s">
        <v>20</v>
      </c>
      <c r="H65" s="12" t="s">
        <v>1969</v>
      </c>
      <c r="I65" s="12" t="s">
        <v>1970</v>
      </c>
      <c r="J65" s="22">
        <v>0</v>
      </c>
      <c r="K65" s="14" t="str">
        <f>LOWER(DEC2HEX((J65)))</f>
        <v>0</v>
      </c>
      <c r="L65" s="30">
        <f>J65*(2^C65)</f>
        <v>0</v>
      </c>
      <c r="M65" s="22" t="s">
        <v>1971</v>
      </c>
      <c r="N65" s="27"/>
    </row>
    <row r="66" ht="15" spans="1:14">
      <c r="A66" s="38"/>
      <c r="B66" s="38"/>
      <c r="C66" s="14">
        <f>D66-E66+1</f>
        <v>11</v>
      </c>
      <c r="D66" s="14">
        <f>C65-1</f>
        <v>15</v>
      </c>
      <c r="E66" s="22">
        <v>5</v>
      </c>
      <c r="F66" s="14" t="str">
        <f>CONCATENATE(E66,"'h",K66)</f>
        <v>5'h0</v>
      </c>
      <c r="G66" s="15" t="s">
        <v>20</v>
      </c>
      <c r="H66" s="15" t="s">
        <v>18</v>
      </c>
      <c r="I66" s="16" t="s">
        <v>782</v>
      </c>
      <c r="J66" s="22">
        <v>0</v>
      </c>
      <c r="K66" s="14" t="str">
        <f>LOWER(DEC2HEX((J66)))</f>
        <v>0</v>
      </c>
      <c r="L66" s="30">
        <f>J66*(2^C66)</f>
        <v>0</v>
      </c>
      <c r="M66" s="22"/>
      <c r="N66" s="27"/>
    </row>
    <row r="67" ht="15" spans="1:14">
      <c r="A67" s="12"/>
      <c r="B67" s="12"/>
      <c r="C67" s="14">
        <f>D67-E67+1</f>
        <v>10</v>
      </c>
      <c r="D67" s="14">
        <f>C66-1</f>
        <v>10</v>
      </c>
      <c r="E67" s="15">
        <v>1</v>
      </c>
      <c r="F67" s="21" t="str">
        <f>CONCATENATE(E67,"'h",K67)</f>
        <v>1'h0</v>
      </c>
      <c r="G67" s="16" t="s">
        <v>20</v>
      </c>
      <c r="H67" s="12" t="s">
        <v>1972</v>
      </c>
      <c r="I67" s="16" t="s">
        <v>1973</v>
      </c>
      <c r="J67" s="15">
        <v>0</v>
      </c>
      <c r="K67" s="14" t="str">
        <f>LOWER(DEC2HEX((J67)))</f>
        <v>0</v>
      </c>
      <c r="L67" s="30">
        <f>J67*(2^C67)</f>
        <v>0</v>
      </c>
      <c r="M67" s="22" t="s">
        <v>1815</v>
      </c>
      <c r="N67" s="27"/>
    </row>
    <row r="68" ht="15" spans="1:14">
      <c r="A68" s="12"/>
      <c r="B68" s="12"/>
      <c r="C68" s="14">
        <f>D68-E68+1</f>
        <v>0</v>
      </c>
      <c r="D68" s="14">
        <f>C67-1</f>
        <v>9</v>
      </c>
      <c r="E68" s="15">
        <v>10</v>
      </c>
      <c r="F68" s="14" t="str">
        <f>CONCATENATE(E68,"'h",K68)</f>
        <v>10'h0</v>
      </c>
      <c r="G68" s="15" t="s">
        <v>20</v>
      </c>
      <c r="H68" s="12" t="s">
        <v>1974</v>
      </c>
      <c r="I68" s="16" t="s">
        <v>1975</v>
      </c>
      <c r="J68" s="15">
        <v>0</v>
      </c>
      <c r="K68" s="14" t="str">
        <f>LOWER(DEC2HEX((J68)))</f>
        <v>0</v>
      </c>
      <c r="L68" s="30">
        <f>J68*(2^C68)</f>
        <v>0</v>
      </c>
      <c r="M68" s="22" t="s">
        <v>1971</v>
      </c>
      <c r="N68" s="27"/>
    </row>
    <row r="69" ht="15" spans="1:14">
      <c r="A69" s="8" t="s">
        <v>56</v>
      </c>
      <c r="B69" s="8" t="s">
        <v>62</v>
      </c>
      <c r="C69" s="9"/>
      <c r="D69" s="9"/>
      <c r="E69" s="9">
        <f>SUM(E70:E73)</f>
        <v>32</v>
      </c>
      <c r="F69" s="10" t="str">
        <f>CONCATENATE("32'h",K69)</f>
        <v>32'h00000201</v>
      </c>
      <c r="G69" s="10"/>
      <c r="H69" s="11" t="s">
        <v>1976</v>
      </c>
      <c r="I69" s="9"/>
      <c r="J69" s="9"/>
      <c r="K69" s="9" t="str">
        <f>LOWER(DEC2HEX(L69,8))</f>
        <v>00000201</v>
      </c>
      <c r="L69" s="28">
        <f>SUM(L70:L73)</f>
        <v>513</v>
      </c>
      <c r="M69" s="29"/>
      <c r="N69" s="27"/>
    </row>
    <row r="70" ht="15" spans="1:14">
      <c r="A70" s="12"/>
      <c r="B70" s="12"/>
      <c r="C70" s="14">
        <f>D70-E70+1</f>
        <v>10</v>
      </c>
      <c r="D70" s="14">
        <f>E69-1</f>
        <v>31</v>
      </c>
      <c r="E70" s="15">
        <v>22</v>
      </c>
      <c r="F70" s="21" t="str">
        <f>CONCATENATE(E70,"'h",K70)</f>
        <v>22'h0</v>
      </c>
      <c r="G70" s="17" t="s">
        <v>17</v>
      </c>
      <c r="H70" s="15" t="s">
        <v>18</v>
      </c>
      <c r="I70" s="16" t="s">
        <v>782</v>
      </c>
      <c r="J70" s="15">
        <v>0</v>
      </c>
      <c r="K70" s="14" t="str">
        <f>LOWER(DEC2HEX((J70)))</f>
        <v>0</v>
      </c>
      <c r="L70" s="30">
        <f>J70*(2^C70)</f>
        <v>0</v>
      </c>
      <c r="M70" s="22" t="s">
        <v>1815</v>
      </c>
      <c r="N70" s="27"/>
    </row>
    <row r="71" ht="15" spans="1:14">
      <c r="A71" s="12"/>
      <c r="B71" s="12"/>
      <c r="C71" s="14">
        <f>D71-E71+1</f>
        <v>8</v>
      </c>
      <c r="D71" s="14">
        <f>C70-1</f>
        <v>9</v>
      </c>
      <c r="E71" s="15">
        <v>2</v>
      </c>
      <c r="F71" s="21" t="str">
        <f>CONCATENATE(E71,"'h",K71)</f>
        <v>2'h2</v>
      </c>
      <c r="G71" s="16" t="s">
        <v>20</v>
      </c>
      <c r="H71" s="12" t="s">
        <v>1977</v>
      </c>
      <c r="I71" s="16" t="s">
        <v>1978</v>
      </c>
      <c r="J71" s="15">
        <v>2</v>
      </c>
      <c r="K71" s="14" t="str">
        <f>LOWER(DEC2HEX((J71)))</f>
        <v>2</v>
      </c>
      <c r="L71" s="30">
        <f>J71*(2^C71)</f>
        <v>512</v>
      </c>
      <c r="M71" s="22" t="s">
        <v>1815</v>
      </c>
      <c r="N71" s="27"/>
    </row>
    <row r="72" ht="15" spans="1:14">
      <c r="A72" s="12"/>
      <c r="B72" s="12"/>
      <c r="C72" s="14">
        <f>D72-E72+1</f>
        <v>4</v>
      </c>
      <c r="D72" s="14">
        <f>C71-1</f>
        <v>7</v>
      </c>
      <c r="E72" s="15">
        <v>4</v>
      </c>
      <c r="F72" s="21" t="str">
        <f>CONCATENATE(E72,"'h",K72)</f>
        <v>4'h0</v>
      </c>
      <c r="G72" s="16" t="s">
        <v>20</v>
      </c>
      <c r="H72" s="15" t="s">
        <v>18</v>
      </c>
      <c r="I72" s="16" t="s">
        <v>782</v>
      </c>
      <c r="J72" s="15">
        <v>0</v>
      </c>
      <c r="K72" s="14" t="str">
        <f>LOWER(DEC2HEX((J72)))</f>
        <v>0</v>
      </c>
      <c r="L72" s="30">
        <f>J72*(2^C72)</f>
        <v>0</v>
      </c>
      <c r="M72" s="22"/>
      <c r="N72" s="27"/>
    </row>
    <row r="73" ht="15" spans="1:14">
      <c r="A73" s="38"/>
      <c r="B73" s="38"/>
      <c r="C73" s="14">
        <f>D73-E73+1</f>
        <v>0</v>
      </c>
      <c r="D73" s="14">
        <f>C72-1</f>
        <v>3</v>
      </c>
      <c r="E73" s="15">
        <v>4</v>
      </c>
      <c r="F73" s="21" t="str">
        <f>CONCATENATE(E73,"'h",K73)</f>
        <v>4'h1</v>
      </c>
      <c r="G73" s="16" t="s">
        <v>20</v>
      </c>
      <c r="H73" s="12" t="s">
        <v>1979</v>
      </c>
      <c r="I73" s="33" t="s">
        <v>1980</v>
      </c>
      <c r="J73" s="15">
        <v>1</v>
      </c>
      <c r="K73" s="14" t="str">
        <f>LOWER(DEC2HEX((J73)))</f>
        <v>1</v>
      </c>
      <c r="L73" s="30">
        <f>J73*(2^C73)</f>
        <v>1</v>
      </c>
      <c r="M73" s="22" t="s">
        <v>1815</v>
      </c>
      <c r="N73" s="27"/>
    </row>
    <row r="74" ht="15" spans="1:14">
      <c r="A74" s="8" t="s">
        <v>56</v>
      </c>
      <c r="B74" s="8" t="s">
        <v>68</v>
      </c>
      <c r="C74" s="9"/>
      <c r="D74" s="9"/>
      <c r="E74" s="9">
        <f>SUM(E75:E76)</f>
        <v>32</v>
      </c>
      <c r="F74" s="10" t="str">
        <f>CONCATENATE("32'h",K74)</f>
        <v>32'h00000000</v>
      </c>
      <c r="G74" s="10"/>
      <c r="H74" s="39" t="s">
        <v>1981</v>
      </c>
      <c r="I74" s="45"/>
      <c r="J74" s="9"/>
      <c r="K74" s="9" t="str">
        <f>LOWER(DEC2HEX(L74,8))</f>
        <v>00000000</v>
      </c>
      <c r="L74" s="28">
        <f>SUM(L75:L76)</f>
        <v>0</v>
      </c>
      <c r="M74" s="29"/>
      <c r="N74" s="27"/>
    </row>
    <row r="75" ht="60" spans="1:14">
      <c r="A75" s="12"/>
      <c r="B75" s="13"/>
      <c r="C75" s="14">
        <f>D75-E75+1</f>
        <v>16</v>
      </c>
      <c r="D75" s="14">
        <f>E74-1</f>
        <v>31</v>
      </c>
      <c r="E75" s="15">
        <v>16</v>
      </c>
      <c r="F75" s="14" t="str">
        <f>CONCATENATE(E75,"'h",K75)</f>
        <v>16'h0</v>
      </c>
      <c r="G75" s="15" t="s">
        <v>20</v>
      </c>
      <c r="H75" s="12" t="s">
        <v>1982</v>
      </c>
      <c r="I75" s="46" t="s">
        <v>1983</v>
      </c>
      <c r="J75" s="15">
        <v>0</v>
      </c>
      <c r="K75" s="14" t="str">
        <f>LOWER(DEC2HEX((J75)))</f>
        <v>0</v>
      </c>
      <c r="L75" s="30">
        <f>J75*(2^C75)</f>
        <v>0</v>
      </c>
      <c r="M75" s="22" t="s">
        <v>1870</v>
      </c>
      <c r="N75" s="27"/>
    </row>
    <row r="76" ht="60" spans="1:14">
      <c r="A76" s="12"/>
      <c r="B76" s="13"/>
      <c r="C76" s="14">
        <f>D76-E76+1</f>
        <v>0</v>
      </c>
      <c r="D76" s="14">
        <f>C75-1</f>
        <v>15</v>
      </c>
      <c r="E76" s="15">
        <v>16</v>
      </c>
      <c r="F76" s="14" t="str">
        <f>CONCATENATE(E76,"'h",K76)</f>
        <v>16'h0</v>
      </c>
      <c r="G76" s="15" t="s">
        <v>20</v>
      </c>
      <c r="H76" s="12" t="s">
        <v>1984</v>
      </c>
      <c r="I76" s="46" t="s">
        <v>1985</v>
      </c>
      <c r="J76" s="15">
        <v>0</v>
      </c>
      <c r="K76" s="14" t="str">
        <f>LOWER(DEC2HEX((J76)))</f>
        <v>0</v>
      </c>
      <c r="L76" s="30">
        <f>J76*(2^C76)</f>
        <v>0</v>
      </c>
      <c r="M76" s="22"/>
      <c r="N76" s="27"/>
    </row>
    <row r="77" ht="15" spans="1:14">
      <c r="A77" s="8" t="s">
        <v>56</v>
      </c>
      <c r="B77" s="8" t="s">
        <v>74</v>
      </c>
      <c r="C77" s="9"/>
      <c r="D77" s="9"/>
      <c r="E77" s="9">
        <f>SUM(E78:E79)</f>
        <v>32</v>
      </c>
      <c r="F77" s="10" t="str">
        <f>CONCATENATE("32'h",K77)</f>
        <v>32'h00000000</v>
      </c>
      <c r="G77" s="10"/>
      <c r="H77" s="39" t="s">
        <v>1986</v>
      </c>
      <c r="I77" s="45"/>
      <c r="J77" s="9"/>
      <c r="K77" s="9" t="str">
        <f>LOWER(DEC2HEX(L77,8))</f>
        <v>00000000</v>
      </c>
      <c r="L77" s="28">
        <f>SUM(L78:L79)</f>
        <v>0</v>
      </c>
      <c r="M77" s="29"/>
      <c r="N77" s="27"/>
    </row>
    <row r="78" ht="60" spans="1:14">
      <c r="A78" s="12"/>
      <c r="B78" s="13"/>
      <c r="C78" s="14">
        <f>D78-E78+1</f>
        <v>16</v>
      </c>
      <c r="D78" s="14">
        <f>E77-1</f>
        <v>31</v>
      </c>
      <c r="E78" s="15">
        <v>16</v>
      </c>
      <c r="F78" s="14" t="str">
        <f>CONCATENATE(E78,"'h",K78)</f>
        <v>16'h0</v>
      </c>
      <c r="G78" s="15" t="s">
        <v>20</v>
      </c>
      <c r="H78" s="12" t="s">
        <v>1987</v>
      </c>
      <c r="I78" s="46" t="s">
        <v>1988</v>
      </c>
      <c r="J78" s="15">
        <v>0</v>
      </c>
      <c r="K78" s="14" t="str">
        <f>LOWER(DEC2HEX((J78)))</f>
        <v>0</v>
      </c>
      <c r="L78" s="30">
        <f>J78*(2^C78)</f>
        <v>0</v>
      </c>
      <c r="M78" s="22" t="s">
        <v>1870</v>
      </c>
      <c r="N78" s="27"/>
    </row>
    <row r="79" ht="60" spans="1:14">
      <c r="A79" s="12"/>
      <c r="B79" s="13"/>
      <c r="C79" s="14">
        <f>D79-E79+1</f>
        <v>0</v>
      </c>
      <c r="D79" s="14">
        <f>C78-1</f>
        <v>15</v>
      </c>
      <c r="E79" s="15">
        <v>16</v>
      </c>
      <c r="F79" s="14" t="str">
        <f>CONCATENATE(E79,"'h",K79)</f>
        <v>16'h0</v>
      </c>
      <c r="G79" s="15" t="s">
        <v>20</v>
      </c>
      <c r="H79" s="12" t="s">
        <v>1989</v>
      </c>
      <c r="I79" s="46" t="s">
        <v>1990</v>
      </c>
      <c r="J79" s="15">
        <v>0</v>
      </c>
      <c r="K79" s="14" t="str">
        <f>LOWER(DEC2HEX((J79)))</f>
        <v>0</v>
      </c>
      <c r="L79" s="30">
        <f>J79*(2^C79)</f>
        <v>0</v>
      </c>
      <c r="M79" s="22"/>
      <c r="N79" s="27"/>
    </row>
    <row r="80" ht="15" spans="1:14">
      <c r="A80" s="8" t="s">
        <v>56</v>
      </c>
      <c r="B80" s="8" t="s">
        <v>80</v>
      </c>
      <c r="C80" s="9"/>
      <c r="D80" s="9"/>
      <c r="E80" s="9">
        <f>SUM(E81:E87)</f>
        <v>32</v>
      </c>
      <c r="F80" s="10" t="str">
        <f>CONCATENATE("32'h",K80)</f>
        <v>32'h0009090b</v>
      </c>
      <c r="G80" s="10"/>
      <c r="H80" s="11" t="s">
        <v>1991</v>
      </c>
      <c r="I80" s="9"/>
      <c r="J80" s="9"/>
      <c r="K80" s="9" t="str">
        <f>LOWER(DEC2HEX(L80,8))</f>
        <v>0009090b</v>
      </c>
      <c r="L80" s="28">
        <f>SUM(L81:L87)</f>
        <v>592139</v>
      </c>
      <c r="M80" s="47"/>
      <c r="N80" s="27"/>
    </row>
    <row r="81" ht="15" spans="1:14">
      <c r="A81" s="16"/>
      <c r="B81" s="16"/>
      <c r="C81" s="14">
        <f t="shared" ref="C81:C87" si="10">D81-E81+1</f>
        <v>21</v>
      </c>
      <c r="D81" s="14">
        <f>E80-1</f>
        <v>31</v>
      </c>
      <c r="E81" s="16">
        <v>11</v>
      </c>
      <c r="F81" s="14" t="str">
        <f>CONCATENATE(E81,"'h",K83)</f>
        <v>11'h0</v>
      </c>
      <c r="G81" s="17" t="s">
        <v>17</v>
      </c>
      <c r="H81" s="15" t="s">
        <v>18</v>
      </c>
      <c r="I81" s="16" t="s">
        <v>782</v>
      </c>
      <c r="J81" s="16">
        <v>0</v>
      </c>
      <c r="K81" s="14" t="str">
        <f t="shared" ref="K81:K87" si="11">LOWER(DEC2HEX((J81)))</f>
        <v>0</v>
      </c>
      <c r="L81" s="30">
        <f t="shared" ref="L81:L87" si="12">J81*(2^C81)</f>
        <v>0</v>
      </c>
      <c r="M81" s="47"/>
      <c r="N81" s="27"/>
    </row>
    <row r="82" ht="15" spans="1:14">
      <c r="A82" s="16"/>
      <c r="B82" s="16"/>
      <c r="C82" s="14">
        <f t="shared" si="10"/>
        <v>16</v>
      </c>
      <c r="D82" s="14">
        <f t="shared" ref="D82:D87" si="13">C81-1</f>
        <v>20</v>
      </c>
      <c r="E82" s="16">
        <v>5</v>
      </c>
      <c r="F82" s="14" t="str">
        <f>CONCATENATE(E82,"'h",K84)</f>
        <v>5'h9</v>
      </c>
      <c r="G82" s="16" t="s">
        <v>20</v>
      </c>
      <c r="H82" s="16" t="s">
        <v>1992</v>
      </c>
      <c r="I82" s="16" t="s">
        <v>1993</v>
      </c>
      <c r="J82" s="16">
        <v>9</v>
      </c>
      <c r="K82" s="14" t="str">
        <f t="shared" si="11"/>
        <v>9</v>
      </c>
      <c r="L82" s="30">
        <f t="shared" si="12"/>
        <v>589824</v>
      </c>
      <c r="M82" s="16" t="s">
        <v>1994</v>
      </c>
      <c r="N82" s="27"/>
    </row>
    <row r="83" ht="15" spans="1:14">
      <c r="A83" s="16"/>
      <c r="B83" s="16"/>
      <c r="C83" s="14">
        <f t="shared" si="10"/>
        <v>13</v>
      </c>
      <c r="D83" s="14">
        <f t="shared" si="13"/>
        <v>15</v>
      </c>
      <c r="E83" s="16">
        <v>3</v>
      </c>
      <c r="F83" s="14" t="str">
        <f>CONCATENATE(E83,"'h",K85)</f>
        <v>3'h0</v>
      </c>
      <c r="G83" s="16" t="s">
        <v>20</v>
      </c>
      <c r="H83" s="15" t="s">
        <v>18</v>
      </c>
      <c r="I83" s="16" t="s">
        <v>782</v>
      </c>
      <c r="J83" s="16">
        <v>0</v>
      </c>
      <c r="K83" s="14" t="str">
        <f t="shared" si="11"/>
        <v>0</v>
      </c>
      <c r="L83" s="30">
        <f t="shared" si="12"/>
        <v>0</v>
      </c>
      <c r="M83" s="16"/>
      <c r="N83" s="27"/>
    </row>
    <row r="84" ht="15" spans="1:14">
      <c r="A84" s="16"/>
      <c r="B84" s="16"/>
      <c r="C84" s="14">
        <f t="shared" si="10"/>
        <v>8</v>
      </c>
      <c r="D84" s="14">
        <f t="shared" si="13"/>
        <v>12</v>
      </c>
      <c r="E84" s="16">
        <v>5</v>
      </c>
      <c r="F84" s="14" t="str">
        <f>CONCATENATE(E84,"'h",K84)</f>
        <v>5'h9</v>
      </c>
      <c r="G84" s="16" t="s">
        <v>20</v>
      </c>
      <c r="H84" s="16" t="s">
        <v>1995</v>
      </c>
      <c r="I84" s="16" t="s">
        <v>1996</v>
      </c>
      <c r="J84" s="16">
        <v>9</v>
      </c>
      <c r="K84" s="14" t="str">
        <f t="shared" si="11"/>
        <v>9</v>
      </c>
      <c r="L84" s="30">
        <f t="shared" si="12"/>
        <v>2304</v>
      </c>
      <c r="M84" s="16" t="s">
        <v>1997</v>
      </c>
      <c r="N84" s="27"/>
    </row>
    <row r="85" ht="15" spans="1:14">
      <c r="A85" s="16"/>
      <c r="B85" s="16"/>
      <c r="C85" s="14">
        <f t="shared" si="10"/>
        <v>5</v>
      </c>
      <c r="D85" s="14">
        <f t="shared" si="13"/>
        <v>7</v>
      </c>
      <c r="E85" s="16">
        <v>3</v>
      </c>
      <c r="F85" s="14" t="str">
        <f>CONCATENATE(E85,"'h",K85)</f>
        <v>3'h0</v>
      </c>
      <c r="G85" s="16" t="s">
        <v>20</v>
      </c>
      <c r="H85" s="15" t="s">
        <v>18</v>
      </c>
      <c r="I85" s="16" t="s">
        <v>782</v>
      </c>
      <c r="J85" s="16">
        <v>0</v>
      </c>
      <c r="K85" s="14" t="str">
        <f t="shared" si="11"/>
        <v>0</v>
      </c>
      <c r="L85" s="30">
        <f t="shared" si="12"/>
        <v>0</v>
      </c>
      <c r="M85" s="16"/>
      <c r="N85" s="27"/>
    </row>
    <row r="86" ht="30" spans="1:14">
      <c r="A86" s="16"/>
      <c r="B86" s="16"/>
      <c r="C86" s="14">
        <f t="shared" si="10"/>
        <v>3</v>
      </c>
      <c r="D86" s="14">
        <f t="shared" si="13"/>
        <v>4</v>
      </c>
      <c r="E86" s="16">
        <v>2</v>
      </c>
      <c r="F86" s="14" t="str">
        <f>CONCATENATE(E86,"'h",K86)</f>
        <v>2'h1</v>
      </c>
      <c r="G86" s="16" t="s">
        <v>20</v>
      </c>
      <c r="H86" s="16" t="s">
        <v>1998</v>
      </c>
      <c r="I86" s="33" t="s">
        <v>1999</v>
      </c>
      <c r="J86" s="16">
        <v>1</v>
      </c>
      <c r="K86" s="14" t="str">
        <f t="shared" si="11"/>
        <v>1</v>
      </c>
      <c r="L86" s="30">
        <f t="shared" si="12"/>
        <v>8</v>
      </c>
      <c r="M86" s="16" t="s">
        <v>2000</v>
      </c>
      <c r="N86" s="27"/>
    </row>
    <row r="87" ht="30" spans="1:14">
      <c r="A87" s="16"/>
      <c r="B87" s="16"/>
      <c r="C87" s="14">
        <f t="shared" si="10"/>
        <v>0</v>
      </c>
      <c r="D87" s="14">
        <f t="shared" si="13"/>
        <v>2</v>
      </c>
      <c r="E87" s="16">
        <v>3</v>
      </c>
      <c r="F87" s="14" t="str">
        <f>CONCATENATE(E87,"'h",K87)</f>
        <v>3'h3</v>
      </c>
      <c r="G87" s="16" t="s">
        <v>20</v>
      </c>
      <c r="H87" s="16" t="s">
        <v>2001</v>
      </c>
      <c r="I87" s="33" t="s">
        <v>2002</v>
      </c>
      <c r="J87" s="16">
        <v>3</v>
      </c>
      <c r="K87" s="14" t="str">
        <f t="shared" si="11"/>
        <v>3</v>
      </c>
      <c r="L87" s="30">
        <f t="shared" si="12"/>
        <v>3</v>
      </c>
      <c r="M87" s="16" t="s">
        <v>2003</v>
      </c>
      <c r="N87" s="27"/>
    </row>
    <row r="88" ht="15" spans="1:14">
      <c r="A88" s="8" t="s">
        <v>56</v>
      </c>
      <c r="B88" s="8" t="s">
        <v>86</v>
      </c>
      <c r="C88" s="9"/>
      <c r="D88" s="9"/>
      <c r="E88" s="9">
        <f>SUM(E89)</f>
        <v>32</v>
      </c>
      <c r="F88" s="10" t="str">
        <f>CONCATENATE("32'h",K88)</f>
        <v>32'h00000000</v>
      </c>
      <c r="G88" s="10"/>
      <c r="H88" s="39" t="s">
        <v>2004</v>
      </c>
      <c r="I88" s="45"/>
      <c r="J88" s="9"/>
      <c r="K88" s="9" t="str">
        <f>LOWER(DEC2HEX(L88,8))</f>
        <v>00000000</v>
      </c>
      <c r="L88" s="28">
        <f>SUM(L89:L89)</f>
        <v>0</v>
      </c>
      <c r="M88" s="22" t="s">
        <v>1815</v>
      </c>
      <c r="N88" s="27"/>
    </row>
    <row r="89" ht="15" spans="1:14">
      <c r="A89" s="12"/>
      <c r="B89" s="12"/>
      <c r="C89" s="14">
        <f>D89-E89+1</f>
        <v>0</v>
      </c>
      <c r="D89" s="14">
        <f>E88-1</f>
        <v>31</v>
      </c>
      <c r="E89" s="15">
        <v>32</v>
      </c>
      <c r="F89" s="14" t="str">
        <f>CONCATENATE(E89,"'h",K89)</f>
        <v>32'h0</v>
      </c>
      <c r="G89" s="17" t="s">
        <v>788</v>
      </c>
      <c r="H89" s="17" t="s">
        <v>2004</v>
      </c>
      <c r="I89" s="46" t="s">
        <v>1816</v>
      </c>
      <c r="J89" s="15">
        <v>0</v>
      </c>
      <c r="K89" s="14" t="str">
        <f>LOWER(DEC2HEX((J89)))</f>
        <v>0</v>
      </c>
      <c r="L89" s="36">
        <f>J89*(2^C89)</f>
        <v>0</v>
      </c>
      <c r="M89" s="22"/>
      <c r="N89" s="27"/>
    </row>
    <row r="90" ht="15" spans="1:14">
      <c r="A90" s="8" t="s">
        <v>56</v>
      </c>
      <c r="B90" s="8" t="s">
        <v>92</v>
      </c>
      <c r="C90" s="9"/>
      <c r="D90" s="9"/>
      <c r="E90" s="9">
        <f>SUM(E91:E92)</f>
        <v>32</v>
      </c>
      <c r="F90" s="10" t="str">
        <f>CONCATENATE("32'h",K90)</f>
        <v>32'h00000000</v>
      </c>
      <c r="G90" s="10"/>
      <c r="H90" s="39" t="s">
        <v>2005</v>
      </c>
      <c r="I90" s="45"/>
      <c r="J90" s="9"/>
      <c r="K90" s="9" t="str">
        <f>LOWER(DEC2HEX(L90,8))</f>
        <v>00000000</v>
      </c>
      <c r="L90" s="28">
        <f>SUM(L91:L92)</f>
        <v>0</v>
      </c>
      <c r="M90" s="22" t="s">
        <v>1815</v>
      </c>
      <c r="N90" s="27"/>
    </row>
    <row r="91" ht="15" spans="1:14">
      <c r="A91" s="12"/>
      <c r="B91" s="12"/>
      <c r="C91" s="14">
        <f>D91-E91+1</f>
        <v>8</v>
      </c>
      <c r="D91" s="14">
        <f>E90-1</f>
        <v>31</v>
      </c>
      <c r="E91" s="15">
        <v>24</v>
      </c>
      <c r="F91" s="14" t="str">
        <f>CONCATENATE(E91,"'h",K91)</f>
        <v>24'h0</v>
      </c>
      <c r="G91" s="17" t="s">
        <v>17</v>
      </c>
      <c r="H91" s="12" t="s">
        <v>18</v>
      </c>
      <c r="I91" s="12" t="s">
        <v>782</v>
      </c>
      <c r="J91" s="15">
        <v>0</v>
      </c>
      <c r="K91" s="14" t="str">
        <f>LOWER(DEC2HEX((J91)))</f>
        <v>0</v>
      </c>
      <c r="L91" s="36">
        <f>J91*(2^C91)</f>
        <v>0</v>
      </c>
      <c r="M91" s="22"/>
      <c r="N91" s="27"/>
    </row>
    <row r="92" ht="15" spans="1:14">
      <c r="A92" s="40"/>
      <c r="B92" s="40"/>
      <c r="C92" s="14">
        <f>D92-E92+1</f>
        <v>0</v>
      </c>
      <c r="D92" s="14">
        <f>C91-1</f>
        <v>7</v>
      </c>
      <c r="E92" s="16">
        <v>8</v>
      </c>
      <c r="F92" s="14" t="str">
        <f>CONCATENATE(E92,"'h",K92)</f>
        <v>8'h0</v>
      </c>
      <c r="G92" s="17" t="s">
        <v>788</v>
      </c>
      <c r="H92" s="17" t="s">
        <v>2005</v>
      </c>
      <c r="I92" s="46" t="s">
        <v>1818</v>
      </c>
      <c r="J92" s="16">
        <v>0</v>
      </c>
      <c r="K92" s="14" t="str">
        <f>LOWER(DEC2HEX((J92)))</f>
        <v>0</v>
      </c>
      <c r="L92" s="36">
        <f>J92*(2^C92)</f>
        <v>0</v>
      </c>
      <c r="M92" s="22"/>
      <c r="N92" s="27"/>
    </row>
    <row r="93" ht="15" spans="1:14">
      <c r="A93" s="8" t="s">
        <v>56</v>
      </c>
      <c r="B93" s="8" t="s">
        <v>98</v>
      </c>
      <c r="C93" s="9"/>
      <c r="D93" s="9"/>
      <c r="E93" s="9">
        <f>SUM(E94:E94)</f>
        <v>32</v>
      </c>
      <c r="F93" s="10" t="str">
        <f>CONCATENATE("32'h",K93)</f>
        <v>32'h00000000</v>
      </c>
      <c r="G93" s="10"/>
      <c r="H93" s="39" t="s">
        <v>2006</v>
      </c>
      <c r="I93" s="9"/>
      <c r="J93" s="9"/>
      <c r="K93" s="9" t="str">
        <f>LOWER(DEC2HEX(L93,8))</f>
        <v>00000000</v>
      </c>
      <c r="L93" s="28">
        <f>SUM(L94:L94)</f>
        <v>0</v>
      </c>
      <c r="M93" s="22" t="s">
        <v>1815</v>
      </c>
      <c r="N93" s="27"/>
    </row>
    <row r="94" ht="15" spans="1:14">
      <c r="A94" s="12"/>
      <c r="B94" s="12"/>
      <c r="C94" s="14">
        <f>D94-E94+1</f>
        <v>0</v>
      </c>
      <c r="D94" s="14">
        <f>E93-1</f>
        <v>31</v>
      </c>
      <c r="E94" s="15">
        <v>32</v>
      </c>
      <c r="F94" s="21" t="str">
        <f>CONCATENATE(E94,"'h",K94)</f>
        <v>32'h0</v>
      </c>
      <c r="G94" s="15" t="s">
        <v>788</v>
      </c>
      <c r="H94" s="12" t="s">
        <v>2006</v>
      </c>
      <c r="I94" s="46" t="s">
        <v>1820</v>
      </c>
      <c r="J94" s="15">
        <v>0</v>
      </c>
      <c r="K94" s="14" t="str">
        <f>LOWER(DEC2HEX((J94)))</f>
        <v>0</v>
      </c>
      <c r="L94" s="36">
        <f>J94*(2^C94)</f>
        <v>0</v>
      </c>
      <c r="M94" s="22"/>
      <c r="N94" s="27"/>
    </row>
    <row r="95" ht="15" spans="1:14">
      <c r="A95" s="8" t="s">
        <v>56</v>
      </c>
      <c r="B95" s="8" t="s">
        <v>104</v>
      </c>
      <c r="C95" s="9"/>
      <c r="D95" s="9"/>
      <c r="E95" s="9">
        <f>SUM(E96:E97)</f>
        <v>32</v>
      </c>
      <c r="F95" s="10" t="str">
        <f>CONCATENATE("32'h",K95)</f>
        <v>32'h00000000</v>
      </c>
      <c r="G95" s="10"/>
      <c r="H95" s="11" t="s">
        <v>2007</v>
      </c>
      <c r="I95" s="9"/>
      <c r="J95" s="9"/>
      <c r="K95" s="9" t="str">
        <f>LOWER(DEC2HEX(L95,8))</f>
        <v>00000000</v>
      </c>
      <c r="L95" s="28">
        <f>SUM(L97:L97)</f>
        <v>0</v>
      </c>
      <c r="M95" s="38"/>
      <c r="N95" s="27"/>
    </row>
    <row r="96" ht="15" spans="1:14">
      <c r="A96" s="12"/>
      <c r="B96" s="12"/>
      <c r="C96" s="14">
        <f>D96-E96+1</f>
        <v>16</v>
      </c>
      <c r="D96" s="14">
        <f>E95-1</f>
        <v>31</v>
      </c>
      <c r="E96" s="15">
        <v>16</v>
      </c>
      <c r="F96" s="21" t="str">
        <f>CONCATENATE(E96,"'h",K96)</f>
        <v>16'h0</v>
      </c>
      <c r="G96" s="15" t="s">
        <v>20</v>
      </c>
      <c r="H96" s="12" t="s">
        <v>2008</v>
      </c>
      <c r="I96" s="46" t="s">
        <v>2009</v>
      </c>
      <c r="J96" s="15">
        <v>0</v>
      </c>
      <c r="K96" s="14" t="str">
        <f>LOWER(DEC2HEX((J96)))</f>
        <v>0</v>
      </c>
      <c r="L96" s="36">
        <f>J96*(2^C96)</f>
        <v>0</v>
      </c>
      <c r="M96" s="22" t="s">
        <v>1425</v>
      </c>
      <c r="N96" s="27"/>
    </row>
    <row r="97" ht="15" spans="1:14">
      <c r="A97" s="12"/>
      <c r="B97" s="12"/>
      <c r="C97" s="14">
        <f>D97-E97+1</f>
        <v>0</v>
      </c>
      <c r="D97" s="14">
        <f>C96-1</f>
        <v>15</v>
      </c>
      <c r="E97" s="15">
        <v>16</v>
      </c>
      <c r="F97" s="21" t="str">
        <f>CONCATENATE(E97,"'h",K97)</f>
        <v>16'h0</v>
      </c>
      <c r="G97" s="15" t="s">
        <v>20</v>
      </c>
      <c r="H97" s="12" t="s">
        <v>2010</v>
      </c>
      <c r="I97" s="46" t="s">
        <v>2011</v>
      </c>
      <c r="J97" s="15">
        <v>0</v>
      </c>
      <c r="K97" s="14" t="str">
        <f>LOWER(DEC2HEX((J97)))</f>
        <v>0</v>
      </c>
      <c r="L97" s="36">
        <f>J97*(2^C97)</f>
        <v>0</v>
      </c>
      <c r="M97" s="22" t="s">
        <v>1815</v>
      </c>
      <c r="N97" s="27"/>
    </row>
    <row r="98" ht="15" spans="1:14">
      <c r="A98" s="8" t="s">
        <v>56</v>
      </c>
      <c r="B98" s="8" t="s">
        <v>110</v>
      </c>
      <c r="C98" s="9"/>
      <c r="D98" s="9"/>
      <c r="E98" s="9">
        <f>SUM(E99:E101)</f>
        <v>32</v>
      </c>
      <c r="F98" s="10" t="str">
        <f>CONCATENATE("32'h",K98)</f>
        <v>32'h00000003</v>
      </c>
      <c r="G98" s="10"/>
      <c r="H98" s="41" t="s">
        <v>2012</v>
      </c>
      <c r="I98" s="48"/>
      <c r="J98" s="9"/>
      <c r="K98" s="9" t="str">
        <f>UPPER(DEC2HEX(L98,8))</f>
        <v>00000003</v>
      </c>
      <c r="L98" s="28">
        <f>SUM(L99:L101)</f>
        <v>3</v>
      </c>
      <c r="M98" s="35" t="s">
        <v>1815</v>
      </c>
      <c r="N98" s="27"/>
    </row>
    <row r="99" ht="15" spans="1:14">
      <c r="A99" s="22"/>
      <c r="B99" s="22"/>
      <c r="C99" s="14">
        <f>D99-E99+1</f>
        <v>2</v>
      </c>
      <c r="D99" s="14">
        <f>E98-1</f>
        <v>31</v>
      </c>
      <c r="E99" s="42">
        <v>30</v>
      </c>
      <c r="F99" s="14" t="str">
        <f>CONCATENATE(E99,"'h",K99)</f>
        <v>30'h0</v>
      </c>
      <c r="G99" s="17" t="s">
        <v>17</v>
      </c>
      <c r="H99" s="15" t="s">
        <v>18</v>
      </c>
      <c r="I99" s="16" t="s">
        <v>782</v>
      </c>
      <c r="J99" s="15">
        <v>0</v>
      </c>
      <c r="K99" s="14" t="str">
        <f>UPPER(DEC2HEX((J99)))</f>
        <v>0</v>
      </c>
      <c r="L99" s="30">
        <f>J99*(2^C99)</f>
        <v>0</v>
      </c>
      <c r="M99" s="35"/>
      <c r="N99" s="27"/>
    </row>
    <row r="100" ht="15" spans="1:14">
      <c r="A100" s="22"/>
      <c r="B100" s="22"/>
      <c r="C100" s="14">
        <f>D100-E100+1</f>
        <v>1</v>
      </c>
      <c r="D100" s="14">
        <f>C99-1</f>
        <v>1</v>
      </c>
      <c r="E100" s="42">
        <v>1</v>
      </c>
      <c r="F100" s="14" t="str">
        <f>CONCATENATE(E100,"'h",K100)</f>
        <v>1'h1</v>
      </c>
      <c r="G100" s="15" t="s">
        <v>20</v>
      </c>
      <c r="H100" s="15" t="s">
        <v>2013</v>
      </c>
      <c r="I100" s="15" t="s">
        <v>2014</v>
      </c>
      <c r="J100" s="16">
        <v>1</v>
      </c>
      <c r="K100" s="14" t="str">
        <f>UPPER(DEC2HEX((J100)))</f>
        <v>1</v>
      </c>
      <c r="L100" s="30">
        <f>J100*(2^C100)</f>
        <v>2</v>
      </c>
      <c r="M100" s="35"/>
      <c r="N100" s="27"/>
    </row>
    <row r="101" ht="15" spans="1:14">
      <c r="A101" s="22"/>
      <c r="B101" s="22"/>
      <c r="C101" s="14">
        <f>D101-E101+1</f>
        <v>0</v>
      </c>
      <c r="D101" s="14">
        <f>C100-1</f>
        <v>0</v>
      </c>
      <c r="E101" s="42">
        <v>1</v>
      </c>
      <c r="F101" s="14" t="str">
        <f>CONCATENATE(E101,"'h",K101)</f>
        <v>1'h1</v>
      </c>
      <c r="G101" s="15" t="s">
        <v>20</v>
      </c>
      <c r="H101" s="15" t="s">
        <v>2015</v>
      </c>
      <c r="I101" s="15" t="s">
        <v>2016</v>
      </c>
      <c r="J101" s="16">
        <v>1</v>
      </c>
      <c r="K101" s="14" t="str">
        <f>UPPER(DEC2HEX((J101)))</f>
        <v>1</v>
      </c>
      <c r="L101" s="30">
        <f>J101*(2^C101)</f>
        <v>1</v>
      </c>
      <c r="M101" s="49"/>
      <c r="N101" s="27"/>
    </row>
    <row r="102" ht="15" spans="1:14">
      <c r="A102" s="8" t="s">
        <v>56</v>
      </c>
      <c r="B102" s="8" t="s">
        <v>116</v>
      </c>
      <c r="C102" s="9"/>
      <c r="D102" s="9"/>
      <c r="E102" s="9">
        <f>SUM(E103:E106)</f>
        <v>32</v>
      </c>
      <c r="F102" s="10" t="str">
        <f>CONCATENATE("32'h",K102)</f>
        <v>32'h00000025</v>
      </c>
      <c r="G102" s="10"/>
      <c r="H102" s="41" t="s">
        <v>2017</v>
      </c>
      <c r="I102" s="48"/>
      <c r="J102" s="9"/>
      <c r="K102" s="9" t="str">
        <f>UPPER(DEC2HEX(L102,8))</f>
        <v>00000025</v>
      </c>
      <c r="L102" s="28">
        <f>SUM(L103:L106)</f>
        <v>37</v>
      </c>
      <c r="M102" s="22" t="s">
        <v>1815</v>
      </c>
      <c r="N102" s="27"/>
    </row>
    <row r="103" s="2" customFormat="1" ht="15" spans="1:14">
      <c r="A103" s="43"/>
      <c r="B103" s="43"/>
      <c r="C103" s="23">
        <f>D104+1</f>
        <v>20</v>
      </c>
      <c r="D103" s="23">
        <f>C103+E103-1</f>
        <v>31</v>
      </c>
      <c r="E103" s="16">
        <v>12</v>
      </c>
      <c r="F103" s="14" t="str">
        <f>CONCATENATE(E103,"'h",K103)</f>
        <v>12'h0</v>
      </c>
      <c r="G103" s="17" t="s">
        <v>17</v>
      </c>
      <c r="H103" s="15" t="s">
        <v>18</v>
      </c>
      <c r="I103" s="16" t="s">
        <v>782</v>
      </c>
      <c r="J103" s="15">
        <v>0</v>
      </c>
      <c r="K103" s="14" t="str">
        <f>UPPER(DEC2HEX((J103)))</f>
        <v>0</v>
      </c>
      <c r="L103" s="30">
        <f>J103*(2^C103)</f>
        <v>0</v>
      </c>
      <c r="M103" s="22"/>
      <c r="N103" s="27"/>
    </row>
    <row r="104" s="2" customFormat="1" ht="15" spans="1:14">
      <c r="A104" s="43"/>
      <c r="B104" s="43"/>
      <c r="C104" s="23">
        <f>D105+1</f>
        <v>8</v>
      </c>
      <c r="D104" s="23">
        <f>C104+E104-1</f>
        <v>19</v>
      </c>
      <c r="E104" s="16">
        <v>12</v>
      </c>
      <c r="F104" s="14" t="str">
        <f>CONCATENATE(E104,"'h",K104)</f>
        <v>12'h0</v>
      </c>
      <c r="G104" s="15" t="s">
        <v>20</v>
      </c>
      <c r="H104" s="15" t="s">
        <v>2018</v>
      </c>
      <c r="I104" s="16" t="s">
        <v>2019</v>
      </c>
      <c r="J104" s="15">
        <v>0</v>
      </c>
      <c r="K104" s="14" t="str">
        <f>UPPER(DEC2HEX((J104)))</f>
        <v>0</v>
      </c>
      <c r="L104" s="30">
        <f>J104*(2^C104)</f>
        <v>0</v>
      </c>
      <c r="M104" s="22"/>
      <c r="N104" s="27"/>
    </row>
    <row r="105" s="2" customFormat="1" ht="15" spans="1:14">
      <c r="A105" s="43"/>
      <c r="B105" s="43"/>
      <c r="C105" s="23">
        <f>D106+1</f>
        <v>7</v>
      </c>
      <c r="D105" s="23">
        <f>C105+E105-1</f>
        <v>7</v>
      </c>
      <c r="E105" s="16">
        <v>1</v>
      </c>
      <c r="F105" s="14" t="str">
        <f>CONCATENATE(E105,"'h",K105)</f>
        <v>1'h0</v>
      </c>
      <c r="G105" s="15" t="s">
        <v>20</v>
      </c>
      <c r="H105" s="15" t="s">
        <v>18</v>
      </c>
      <c r="I105" s="16" t="s">
        <v>782</v>
      </c>
      <c r="J105" s="15">
        <v>0</v>
      </c>
      <c r="K105" s="14" t="str">
        <f>UPPER(DEC2HEX((J105)))</f>
        <v>0</v>
      </c>
      <c r="L105" s="30">
        <f>J105*(2^C105)</f>
        <v>0</v>
      </c>
      <c r="M105" s="22"/>
      <c r="N105" s="27"/>
    </row>
    <row r="106" ht="15" spans="1:14">
      <c r="A106" s="22"/>
      <c r="B106" s="22"/>
      <c r="C106" s="23">
        <f>E102-32</f>
        <v>0</v>
      </c>
      <c r="D106" s="23">
        <f>C106+E106-1</f>
        <v>6</v>
      </c>
      <c r="E106" s="42">
        <v>7</v>
      </c>
      <c r="F106" s="14" t="str">
        <f>CONCATENATE(E106,"'h",K106)</f>
        <v>7'h25</v>
      </c>
      <c r="G106" s="15" t="s">
        <v>20</v>
      </c>
      <c r="H106" s="15" t="s">
        <v>2020</v>
      </c>
      <c r="I106" s="16" t="s">
        <v>2021</v>
      </c>
      <c r="J106" s="15">
        <v>37</v>
      </c>
      <c r="K106" s="14" t="str">
        <f>UPPER(DEC2HEX((J106)))</f>
        <v>25</v>
      </c>
      <c r="L106" s="30">
        <f>J106*(2^C106)</f>
        <v>37</v>
      </c>
      <c r="M106" s="22"/>
      <c r="N106" s="27"/>
    </row>
    <row r="107" ht="15" spans="1:14">
      <c r="A107" s="8" t="s">
        <v>56</v>
      </c>
      <c r="B107" s="8" t="s">
        <v>122</v>
      </c>
      <c r="C107" s="9"/>
      <c r="D107" s="9"/>
      <c r="E107" s="9">
        <f>SUM(E108:E122)</f>
        <v>32</v>
      </c>
      <c r="F107" s="10" t="str">
        <f>CONCATENATE("32'h",K107)</f>
        <v>32'h1C000000</v>
      </c>
      <c r="G107" s="10"/>
      <c r="H107" s="41" t="s">
        <v>2022</v>
      </c>
      <c r="I107" s="48"/>
      <c r="J107" s="9"/>
      <c r="K107" s="9" t="str">
        <f>UPPER(DEC2HEX(L107,8))</f>
        <v>1C000000</v>
      </c>
      <c r="L107" s="28">
        <f>SUM(L108:L122)</f>
        <v>469762048</v>
      </c>
      <c r="M107" s="35"/>
      <c r="N107" s="27"/>
    </row>
    <row r="108" ht="15" spans="1:14">
      <c r="A108" s="22"/>
      <c r="B108" s="22"/>
      <c r="C108" s="23">
        <f t="shared" ref="C108:C121" si="14">D109+1</f>
        <v>31</v>
      </c>
      <c r="D108" s="23">
        <f t="shared" ref="D108:D122" si="15">C108+E108-1</f>
        <v>31</v>
      </c>
      <c r="E108" s="42">
        <v>1</v>
      </c>
      <c r="F108" s="14" t="str">
        <f t="shared" ref="F108:F122" si="16">CONCATENATE(E108,"'h",K108)</f>
        <v>1'h0</v>
      </c>
      <c r="G108" s="15" t="s">
        <v>20</v>
      </c>
      <c r="H108" s="15" t="s">
        <v>2023</v>
      </c>
      <c r="I108" s="16" t="s">
        <v>2024</v>
      </c>
      <c r="J108" s="16">
        <v>0</v>
      </c>
      <c r="K108" s="14" t="str">
        <f t="shared" ref="K108:K122" si="17">UPPER(DEC2HEX((J108)))</f>
        <v>0</v>
      </c>
      <c r="L108" s="30">
        <f t="shared" ref="L108:L122" si="18">J108*(2^C108)</f>
        <v>0</v>
      </c>
      <c r="M108" s="35"/>
      <c r="N108" s="27"/>
    </row>
    <row r="109" ht="15" spans="1:14">
      <c r="A109" s="22"/>
      <c r="B109" s="22"/>
      <c r="C109" s="23">
        <f t="shared" si="14"/>
        <v>30</v>
      </c>
      <c r="D109" s="23">
        <f t="shared" si="15"/>
        <v>30</v>
      </c>
      <c r="E109" s="42">
        <v>1</v>
      </c>
      <c r="F109" s="14" t="str">
        <f t="shared" si="16"/>
        <v>1'h0</v>
      </c>
      <c r="G109" s="15" t="s">
        <v>20</v>
      </c>
      <c r="H109" s="15" t="s">
        <v>2025</v>
      </c>
      <c r="I109" s="16" t="s">
        <v>2026</v>
      </c>
      <c r="J109" s="16">
        <v>0</v>
      </c>
      <c r="K109" s="14" t="str">
        <f t="shared" si="17"/>
        <v>0</v>
      </c>
      <c r="L109" s="30">
        <f t="shared" si="18"/>
        <v>0</v>
      </c>
      <c r="M109" s="35"/>
      <c r="N109" s="27"/>
    </row>
    <row r="110" ht="15" spans="1:14">
      <c r="A110" s="22"/>
      <c r="B110" s="22"/>
      <c r="C110" s="23">
        <f t="shared" si="14"/>
        <v>29</v>
      </c>
      <c r="D110" s="23">
        <f t="shared" si="15"/>
        <v>29</v>
      </c>
      <c r="E110" s="42">
        <v>1</v>
      </c>
      <c r="F110" s="14" t="str">
        <f t="shared" si="16"/>
        <v>1'h0</v>
      </c>
      <c r="G110" s="15" t="s">
        <v>20</v>
      </c>
      <c r="H110" s="15" t="s">
        <v>2027</v>
      </c>
      <c r="I110" s="16" t="s">
        <v>2028</v>
      </c>
      <c r="J110" s="16">
        <v>0</v>
      </c>
      <c r="K110" s="14" t="str">
        <f t="shared" si="17"/>
        <v>0</v>
      </c>
      <c r="L110" s="30">
        <f t="shared" si="18"/>
        <v>0</v>
      </c>
      <c r="M110" s="35"/>
      <c r="N110" s="27"/>
    </row>
    <row r="111" ht="15" spans="1:14">
      <c r="A111" s="22"/>
      <c r="B111" s="22"/>
      <c r="C111" s="23">
        <f t="shared" si="14"/>
        <v>28</v>
      </c>
      <c r="D111" s="23">
        <f t="shared" si="15"/>
        <v>28</v>
      </c>
      <c r="E111" s="42">
        <v>1</v>
      </c>
      <c r="F111" s="14" t="str">
        <f t="shared" si="16"/>
        <v>1'h1</v>
      </c>
      <c r="G111" s="15" t="s">
        <v>20</v>
      </c>
      <c r="H111" s="15" t="s">
        <v>2029</v>
      </c>
      <c r="I111" s="16" t="s">
        <v>2030</v>
      </c>
      <c r="J111" s="16">
        <v>1</v>
      </c>
      <c r="K111" s="14" t="str">
        <f t="shared" si="17"/>
        <v>1</v>
      </c>
      <c r="L111" s="30">
        <f t="shared" si="18"/>
        <v>268435456</v>
      </c>
      <c r="M111" s="35"/>
      <c r="N111" s="27"/>
    </row>
    <row r="112" ht="15" spans="1:14">
      <c r="A112" s="22"/>
      <c r="B112" s="22"/>
      <c r="C112" s="23">
        <f t="shared" si="14"/>
        <v>27</v>
      </c>
      <c r="D112" s="23">
        <f t="shared" si="15"/>
        <v>27</v>
      </c>
      <c r="E112" s="42">
        <v>1</v>
      </c>
      <c r="F112" s="14" t="str">
        <f t="shared" si="16"/>
        <v>1'h1</v>
      </c>
      <c r="G112" s="15" t="s">
        <v>20</v>
      </c>
      <c r="H112" s="15" t="s">
        <v>2031</v>
      </c>
      <c r="I112" s="16" t="s">
        <v>2028</v>
      </c>
      <c r="J112" s="16">
        <v>1</v>
      </c>
      <c r="K112" s="14" t="str">
        <f t="shared" si="17"/>
        <v>1</v>
      </c>
      <c r="L112" s="30">
        <f t="shared" si="18"/>
        <v>134217728</v>
      </c>
      <c r="M112" s="35"/>
      <c r="N112" s="27"/>
    </row>
    <row r="113" ht="15" spans="1:14">
      <c r="A113" s="22"/>
      <c r="B113" s="22"/>
      <c r="C113" s="23">
        <f t="shared" si="14"/>
        <v>26</v>
      </c>
      <c r="D113" s="23">
        <f t="shared" si="15"/>
        <v>26</v>
      </c>
      <c r="E113" s="42">
        <v>1</v>
      </c>
      <c r="F113" s="14" t="str">
        <f t="shared" si="16"/>
        <v>1'h1</v>
      </c>
      <c r="G113" s="15" t="s">
        <v>20</v>
      </c>
      <c r="H113" s="15" t="s">
        <v>2032</v>
      </c>
      <c r="I113" s="16" t="s">
        <v>2030</v>
      </c>
      <c r="J113" s="16">
        <v>1</v>
      </c>
      <c r="K113" s="14" t="str">
        <f t="shared" si="17"/>
        <v>1</v>
      </c>
      <c r="L113" s="30">
        <f t="shared" si="18"/>
        <v>67108864</v>
      </c>
      <c r="M113" s="35"/>
      <c r="N113" s="27"/>
    </row>
    <row r="114" ht="15" spans="1:14">
      <c r="A114" s="22"/>
      <c r="B114" s="22"/>
      <c r="C114" s="23">
        <f t="shared" si="14"/>
        <v>23</v>
      </c>
      <c r="D114" s="23">
        <f t="shared" si="15"/>
        <v>25</v>
      </c>
      <c r="E114" s="42">
        <v>3</v>
      </c>
      <c r="F114" s="14" t="str">
        <f t="shared" si="16"/>
        <v>3'h0</v>
      </c>
      <c r="G114" s="15" t="s">
        <v>20</v>
      </c>
      <c r="H114" s="15" t="s">
        <v>2033</v>
      </c>
      <c r="I114" s="16" t="s">
        <v>2034</v>
      </c>
      <c r="J114" s="16">
        <v>0</v>
      </c>
      <c r="K114" s="14" t="str">
        <f t="shared" si="17"/>
        <v>0</v>
      </c>
      <c r="L114" s="30">
        <f t="shared" si="18"/>
        <v>0</v>
      </c>
      <c r="M114" s="35"/>
      <c r="N114" s="27"/>
    </row>
    <row r="115" ht="15" spans="1:14">
      <c r="A115" s="22"/>
      <c r="B115" s="22"/>
      <c r="C115" s="23">
        <f t="shared" si="14"/>
        <v>21</v>
      </c>
      <c r="D115" s="23">
        <f t="shared" si="15"/>
        <v>22</v>
      </c>
      <c r="E115" s="42">
        <v>2</v>
      </c>
      <c r="F115" s="14" t="str">
        <f t="shared" si="16"/>
        <v>2'h0</v>
      </c>
      <c r="G115" s="15" t="s">
        <v>20</v>
      </c>
      <c r="H115" s="15" t="s">
        <v>2035</v>
      </c>
      <c r="I115" s="16" t="s">
        <v>2036</v>
      </c>
      <c r="J115" s="16">
        <v>0</v>
      </c>
      <c r="K115" s="14" t="str">
        <f t="shared" si="17"/>
        <v>0</v>
      </c>
      <c r="L115" s="30">
        <f t="shared" si="18"/>
        <v>0</v>
      </c>
      <c r="M115" s="35"/>
      <c r="N115" s="27"/>
    </row>
    <row r="116" ht="15" spans="1:14">
      <c r="A116" s="22"/>
      <c r="B116" s="22"/>
      <c r="C116" s="23">
        <f t="shared" si="14"/>
        <v>20</v>
      </c>
      <c r="D116" s="23">
        <f t="shared" si="15"/>
        <v>20</v>
      </c>
      <c r="E116" s="42">
        <v>1</v>
      </c>
      <c r="F116" s="14" t="str">
        <f t="shared" si="16"/>
        <v>1'h0</v>
      </c>
      <c r="G116" s="15" t="s">
        <v>20</v>
      </c>
      <c r="H116" s="15" t="s">
        <v>2037</v>
      </c>
      <c r="I116" s="16" t="s">
        <v>2038</v>
      </c>
      <c r="J116" s="16">
        <v>0</v>
      </c>
      <c r="K116" s="14" t="str">
        <f t="shared" si="17"/>
        <v>0</v>
      </c>
      <c r="L116" s="30">
        <f t="shared" si="18"/>
        <v>0</v>
      </c>
      <c r="M116" s="35"/>
      <c r="N116" s="27"/>
    </row>
    <row r="117" ht="15" spans="1:14">
      <c r="A117" s="22"/>
      <c r="B117" s="22"/>
      <c r="C117" s="23">
        <f t="shared" si="14"/>
        <v>19</v>
      </c>
      <c r="D117" s="23">
        <f t="shared" si="15"/>
        <v>19</v>
      </c>
      <c r="E117" s="42">
        <v>1</v>
      </c>
      <c r="F117" s="14" t="str">
        <f t="shared" si="16"/>
        <v>1'h0</v>
      </c>
      <c r="G117" s="15" t="s">
        <v>20</v>
      </c>
      <c r="H117" s="15" t="s">
        <v>2039</v>
      </c>
      <c r="I117" s="16" t="s">
        <v>2040</v>
      </c>
      <c r="J117" s="16">
        <v>0</v>
      </c>
      <c r="K117" s="14" t="str">
        <f t="shared" si="17"/>
        <v>0</v>
      </c>
      <c r="L117" s="30">
        <f t="shared" si="18"/>
        <v>0</v>
      </c>
      <c r="M117" s="35"/>
      <c r="N117" s="27"/>
    </row>
    <row r="118" ht="15" spans="1:14">
      <c r="A118" s="22"/>
      <c r="B118" s="22"/>
      <c r="C118" s="23">
        <f t="shared" si="14"/>
        <v>18</v>
      </c>
      <c r="D118" s="23">
        <f t="shared" si="15"/>
        <v>18</v>
      </c>
      <c r="E118" s="42">
        <v>1</v>
      </c>
      <c r="F118" s="14" t="str">
        <f t="shared" si="16"/>
        <v>1'h0</v>
      </c>
      <c r="G118" s="15" t="s">
        <v>20</v>
      </c>
      <c r="H118" s="15" t="s">
        <v>2041</v>
      </c>
      <c r="I118" s="16" t="s">
        <v>2042</v>
      </c>
      <c r="J118" s="16">
        <v>0</v>
      </c>
      <c r="K118" s="14" t="str">
        <f t="shared" si="17"/>
        <v>0</v>
      </c>
      <c r="L118" s="30">
        <f t="shared" si="18"/>
        <v>0</v>
      </c>
      <c r="M118" s="35"/>
      <c r="N118" s="27"/>
    </row>
    <row r="119" ht="15" spans="1:14">
      <c r="A119" s="22"/>
      <c r="B119" s="22"/>
      <c r="C119" s="23">
        <f t="shared" si="14"/>
        <v>17</v>
      </c>
      <c r="D119" s="23">
        <f t="shared" si="15"/>
        <v>17</v>
      </c>
      <c r="E119" s="42">
        <v>1</v>
      </c>
      <c r="F119" s="14" t="str">
        <f t="shared" si="16"/>
        <v>1'h0</v>
      </c>
      <c r="G119" s="15" t="s">
        <v>20</v>
      </c>
      <c r="H119" s="15" t="s">
        <v>2043</v>
      </c>
      <c r="I119" s="16" t="s">
        <v>2044</v>
      </c>
      <c r="J119" s="16">
        <v>0</v>
      </c>
      <c r="K119" s="14" t="str">
        <f t="shared" si="17"/>
        <v>0</v>
      </c>
      <c r="L119" s="30">
        <f t="shared" si="18"/>
        <v>0</v>
      </c>
      <c r="M119" s="35"/>
      <c r="N119" s="27"/>
    </row>
    <row r="120" ht="15" spans="1:14">
      <c r="A120" s="22"/>
      <c r="B120" s="22"/>
      <c r="C120" s="23">
        <f t="shared" si="14"/>
        <v>16</v>
      </c>
      <c r="D120" s="23">
        <f t="shared" si="15"/>
        <v>16</v>
      </c>
      <c r="E120" s="42">
        <v>1</v>
      </c>
      <c r="F120" s="14" t="str">
        <f t="shared" si="16"/>
        <v>1'h0</v>
      </c>
      <c r="G120" s="15" t="s">
        <v>20</v>
      </c>
      <c r="H120" s="15" t="s">
        <v>2045</v>
      </c>
      <c r="I120" s="16" t="s">
        <v>2046</v>
      </c>
      <c r="J120" s="16">
        <v>0</v>
      </c>
      <c r="K120" s="14" t="str">
        <f t="shared" si="17"/>
        <v>0</v>
      </c>
      <c r="L120" s="30">
        <f t="shared" si="18"/>
        <v>0</v>
      </c>
      <c r="M120" s="35"/>
      <c r="N120" s="27"/>
    </row>
    <row r="121" ht="15" spans="1:14">
      <c r="A121" s="22"/>
      <c r="B121" s="22"/>
      <c r="C121" s="23">
        <f t="shared" si="14"/>
        <v>14</v>
      </c>
      <c r="D121" s="23">
        <f t="shared" si="15"/>
        <v>15</v>
      </c>
      <c r="E121" s="42">
        <v>2</v>
      </c>
      <c r="F121" s="14" t="str">
        <f t="shared" si="16"/>
        <v>2'h0</v>
      </c>
      <c r="G121" s="15" t="s">
        <v>20</v>
      </c>
      <c r="H121" s="15" t="s">
        <v>18</v>
      </c>
      <c r="I121" s="16" t="s">
        <v>782</v>
      </c>
      <c r="J121" s="16">
        <v>0</v>
      </c>
      <c r="K121" s="14" t="str">
        <f t="shared" si="17"/>
        <v>0</v>
      </c>
      <c r="L121" s="30">
        <f t="shared" si="18"/>
        <v>0</v>
      </c>
      <c r="M121" s="35"/>
      <c r="N121" s="27"/>
    </row>
    <row r="122" ht="15" spans="1:14">
      <c r="A122" s="22"/>
      <c r="B122" s="22"/>
      <c r="C122" s="23">
        <f>E107-32</f>
        <v>0</v>
      </c>
      <c r="D122" s="23">
        <f t="shared" si="15"/>
        <v>13</v>
      </c>
      <c r="E122" s="42">
        <v>14</v>
      </c>
      <c r="F122" s="14" t="str">
        <f t="shared" si="16"/>
        <v>14'h0</v>
      </c>
      <c r="G122" s="15" t="s">
        <v>20</v>
      </c>
      <c r="H122" s="15" t="s">
        <v>2047</v>
      </c>
      <c r="I122" s="16" t="s">
        <v>2048</v>
      </c>
      <c r="J122" s="16">
        <v>0</v>
      </c>
      <c r="K122" s="14" t="str">
        <f t="shared" si="17"/>
        <v>0</v>
      </c>
      <c r="L122" s="30">
        <f t="shared" si="18"/>
        <v>0</v>
      </c>
      <c r="M122" s="35"/>
      <c r="N122" s="27"/>
    </row>
    <row r="123" ht="15" spans="1:13">
      <c r="A123" s="8" t="s">
        <v>56</v>
      </c>
      <c r="B123" s="44" t="s">
        <v>128</v>
      </c>
      <c r="C123" s="9"/>
      <c r="D123" s="9"/>
      <c r="E123" s="9">
        <f>SUM(E124:E136)</f>
        <v>32</v>
      </c>
      <c r="F123" s="10" t="str">
        <f>CONCATENATE("32'h",K123)</f>
        <v>32'h02800404</v>
      </c>
      <c r="G123" s="10"/>
      <c r="H123" s="41" t="s">
        <v>2049</v>
      </c>
      <c r="I123" s="48"/>
      <c r="J123" s="9"/>
      <c r="K123" s="9" t="str">
        <f>UPPER(DEC2HEX(L123,8))</f>
        <v>02800404</v>
      </c>
      <c r="L123" s="9">
        <f>SUM(L124:L136)</f>
        <v>41944068</v>
      </c>
      <c r="M123" s="37" t="s">
        <v>2050</v>
      </c>
    </row>
    <row r="124" ht="15" spans="1:13">
      <c r="A124" s="16"/>
      <c r="B124" s="16"/>
      <c r="C124" s="23">
        <f>D125+1</f>
        <v>31</v>
      </c>
      <c r="D124" s="23">
        <f>C124+E124-1</f>
        <v>31</v>
      </c>
      <c r="E124" s="16">
        <v>1</v>
      </c>
      <c r="F124" s="14" t="str">
        <f t="shared" ref="F124:F136" si="19">CONCATENATE(E124,"'h",K124)</f>
        <v>1'h0</v>
      </c>
      <c r="G124" s="16" t="s">
        <v>17</v>
      </c>
      <c r="H124" s="12" t="s">
        <v>18</v>
      </c>
      <c r="I124" s="12" t="s">
        <v>782</v>
      </c>
      <c r="J124" s="16">
        <v>0</v>
      </c>
      <c r="K124" s="14" t="str">
        <f t="shared" ref="K124:K136" si="20">UPPER(DEC2HEX((J124)))</f>
        <v>0</v>
      </c>
      <c r="L124" s="14">
        <f t="shared" ref="L124:L136" si="21">J124*(2^C124)</f>
        <v>0</v>
      </c>
      <c r="M124" s="37"/>
    </row>
    <row r="125" ht="15" spans="1:13">
      <c r="A125" s="16"/>
      <c r="B125" s="16"/>
      <c r="C125" s="23">
        <f t="shared" ref="C125:C135" si="22">D126+1</f>
        <v>30</v>
      </c>
      <c r="D125" s="23">
        <f t="shared" ref="D125:D136" si="23">C125+E125-1</f>
        <v>30</v>
      </c>
      <c r="E125" s="16">
        <v>1</v>
      </c>
      <c r="F125" s="14" t="str">
        <f t="shared" si="19"/>
        <v>1'h0</v>
      </c>
      <c r="G125" s="16" t="s">
        <v>20</v>
      </c>
      <c r="H125" s="12" t="s">
        <v>2051</v>
      </c>
      <c r="I125" s="12" t="s">
        <v>2052</v>
      </c>
      <c r="J125" s="16">
        <v>0</v>
      </c>
      <c r="K125" s="14" t="str">
        <f t="shared" si="20"/>
        <v>0</v>
      </c>
      <c r="L125" s="14">
        <f t="shared" si="21"/>
        <v>0</v>
      </c>
      <c r="M125" s="37"/>
    </row>
    <row r="126" ht="15" spans="1:13">
      <c r="A126" s="16"/>
      <c r="B126" s="16"/>
      <c r="C126" s="23">
        <f t="shared" si="22"/>
        <v>29</v>
      </c>
      <c r="D126" s="23">
        <f t="shared" si="23"/>
        <v>29</v>
      </c>
      <c r="E126" s="16">
        <v>1</v>
      </c>
      <c r="F126" s="14" t="str">
        <f t="shared" si="19"/>
        <v>1'h0</v>
      </c>
      <c r="G126" s="16" t="s">
        <v>20</v>
      </c>
      <c r="H126" s="12" t="s">
        <v>2053</v>
      </c>
      <c r="I126" s="12" t="s">
        <v>2054</v>
      </c>
      <c r="J126" s="16">
        <v>0</v>
      </c>
      <c r="K126" s="14" t="str">
        <f t="shared" si="20"/>
        <v>0</v>
      </c>
      <c r="L126" s="14">
        <f t="shared" si="21"/>
        <v>0</v>
      </c>
      <c r="M126" s="37"/>
    </row>
    <row r="127" ht="15" spans="1:13">
      <c r="A127" s="16"/>
      <c r="B127" s="16"/>
      <c r="C127" s="23">
        <f t="shared" si="22"/>
        <v>28</v>
      </c>
      <c r="D127" s="23">
        <f t="shared" si="23"/>
        <v>28</v>
      </c>
      <c r="E127" s="16">
        <v>1</v>
      </c>
      <c r="F127" s="14" t="str">
        <f t="shared" si="19"/>
        <v>1'h0</v>
      </c>
      <c r="G127" s="16" t="s">
        <v>20</v>
      </c>
      <c r="H127" s="12" t="s">
        <v>2055</v>
      </c>
      <c r="I127" s="12" t="s">
        <v>2054</v>
      </c>
      <c r="J127" s="16">
        <v>0</v>
      </c>
      <c r="K127" s="14" t="str">
        <f t="shared" si="20"/>
        <v>0</v>
      </c>
      <c r="L127" s="14">
        <f t="shared" si="21"/>
        <v>0</v>
      </c>
      <c r="M127" s="37"/>
    </row>
    <row r="128" ht="15" spans="1:13">
      <c r="A128" s="16"/>
      <c r="B128" s="16"/>
      <c r="C128" s="23">
        <f t="shared" si="22"/>
        <v>27</v>
      </c>
      <c r="D128" s="23">
        <f t="shared" si="23"/>
        <v>27</v>
      </c>
      <c r="E128" s="16">
        <v>1</v>
      </c>
      <c r="F128" s="14" t="str">
        <f t="shared" si="19"/>
        <v>1'h0</v>
      </c>
      <c r="G128" s="16" t="s">
        <v>20</v>
      </c>
      <c r="H128" s="12" t="s">
        <v>2056</v>
      </c>
      <c r="I128" s="12" t="s">
        <v>2057</v>
      </c>
      <c r="J128" s="16">
        <v>0</v>
      </c>
      <c r="K128" s="14" t="str">
        <f t="shared" si="20"/>
        <v>0</v>
      </c>
      <c r="L128" s="14">
        <f t="shared" si="21"/>
        <v>0</v>
      </c>
      <c r="M128" s="37"/>
    </row>
    <row r="129" ht="15" spans="1:13">
      <c r="A129" s="16"/>
      <c r="B129" s="16"/>
      <c r="C129" s="23">
        <f t="shared" si="22"/>
        <v>26</v>
      </c>
      <c r="D129" s="23">
        <f t="shared" si="23"/>
        <v>26</v>
      </c>
      <c r="E129" s="16">
        <v>1</v>
      </c>
      <c r="F129" s="14" t="str">
        <f t="shared" si="19"/>
        <v>1'h0</v>
      </c>
      <c r="G129" s="16" t="s">
        <v>20</v>
      </c>
      <c r="H129" s="12" t="s">
        <v>2058</v>
      </c>
      <c r="I129" s="12" t="s">
        <v>2057</v>
      </c>
      <c r="J129" s="16">
        <v>0</v>
      </c>
      <c r="K129" s="14" t="str">
        <f t="shared" si="20"/>
        <v>0</v>
      </c>
      <c r="L129" s="14">
        <f t="shared" si="21"/>
        <v>0</v>
      </c>
      <c r="M129" s="37"/>
    </row>
    <row r="130" ht="60" spans="1:13">
      <c r="A130" s="16"/>
      <c r="B130" s="16"/>
      <c r="C130" s="23">
        <f t="shared" si="22"/>
        <v>24</v>
      </c>
      <c r="D130" s="23">
        <f t="shared" si="23"/>
        <v>25</v>
      </c>
      <c r="E130" s="16">
        <v>2</v>
      </c>
      <c r="F130" s="14" t="str">
        <f t="shared" si="19"/>
        <v>2'h2</v>
      </c>
      <c r="G130" s="16" t="s">
        <v>20</v>
      </c>
      <c r="H130" s="16" t="s">
        <v>2059</v>
      </c>
      <c r="I130" s="33" t="s">
        <v>2060</v>
      </c>
      <c r="J130" s="16">
        <v>2</v>
      </c>
      <c r="K130" s="14" t="str">
        <f t="shared" si="20"/>
        <v>2</v>
      </c>
      <c r="L130" s="14">
        <f t="shared" si="21"/>
        <v>33554432</v>
      </c>
      <c r="M130" s="37"/>
    </row>
    <row r="131" s="3" customFormat="1" ht="15.75" spans="1:14">
      <c r="A131" s="5"/>
      <c r="B131" s="5"/>
      <c r="C131" s="50">
        <f t="shared" si="22"/>
        <v>23</v>
      </c>
      <c r="D131" s="50">
        <f t="shared" si="23"/>
        <v>23</v>
      </c>
      <c r="E131" s="51">
        <v>1</v>
      </c>
      <c r="F131" s="52" t="str">
        <f t="shared" si="19"/>
        <v>1'h1</v>
      </c>
      <c r="G131" s="51" t="s">
        <v>20</v>
      </c>
      <c r="H131" s="53" t="s">
        <v>2061</v>
      </c>
      <c r="I131" s="60" t="s">
        <v>2062</v>
      </c>
      <c r="J131" s="5">
        <v>1</v>
      </c>
      <c r="K131" s="58" t="str">
        <f t="shared" si="20"/>
        <v>1</v>
      </c>
      <c r="L131" s="58">
        <f t="shared" si="21"/>
        <v>8388608</v>
      </c>
      <c r="M131" s="61"/>
      <c r="N131" s="62"/>
    </row>
    <row r="132" s="4" customFormat="1" ht="15.75" spans="1:14">
      <c r="A132" s="5"/>
      <c r="B132" s="5"/>
      <c r="C132" s="50">
        <f t="shared" si="22"/>
        <v>16</v>
      </c>
      <c r="D132" s="50">
        <f t="shared" si="23"/>
        <v>22</v>
      </c>
      <c r="E132" s="51">
        <v>7</v>
      </c>
      <c r="F132" s="52" t="str">
        <f t="shared" si="19"/>
        <v>7'h0</v>
      </c>
      <c r="G132" s="51" t="s">
        <v>20</v>
      </c>
      <c r="H132" s="53" t="s">
        <v>2063</v>
      </c>
      <c r="I132" s="60" t="s">
        <v>2064</v>
      </c>
      <c r="J132" s="5">
        <v>0</v>
      </c>
      <c r="K132" s="58" t="str">
        <f t="shared" si="20"/>
        <v>0</v>
      </c>
      <c r="L132" s="58">
        <f t="shared" si="21"/>
        <v>0</v>
      </c>
      <c r="M132" s="61"/>
      <c r="N132" s="62"/>
    </row>
    <row r="133" s="1" customFormat="1" ht="45" spans="1:14">
      <c r="A133" s="16"/>
      <c r="B133" s="16"/>
      <c r="C133" s="23">
        <f t="shared" si="22"/>
        <v>15</v>
      </c>
      <c r="D133" s="23">
        <f t="shared" si="23"/>
        <v>15</v>
      </c>
      <c r="E133" s="54">
        <v>1</v>
      </c>
      <c r="F133" s="55" t="str">
        <f t="shared" si="19"/>
        <v>1'h0</v>
      </c>
      <c r="G133" s="54" t="s">
        <v>20</v>
      </c>
      <c r="H133" s="54" t="s">
        <v>2065</v>
      </c>
      <c r="I133" s="63" t="s">
        <v>2066</v>
      </c>
      <c r="J133" s="16">
        <v>0</v>
      </c>
      <c r="K133" s="14" t="str">
        <f t="shared" si="20"/>
        <v>0</v>
      </c>
      <c r="L133" s="14">
        <f t="shared" si="21"/>
        <v>0</v>
      </c>
      <c r="M133" s="37"/>
      <c r="N133" s="64"/>
    </row>
    <row r="134" ht="15" spans="1:13">
      <c r="A134" s="16"/>
      <c r="B134" s="16"/>
      <c r="C134" s="23">
        <f t="shared" si="22"/>
        <v>8</v>
      </c>
      <c r="D134" s="23">
        <f t="shared" si="23"/>
        <v>14</v>
      </c>
      <c r="E134" s="16">
        <v>7</v>
      </c>
      <c r="F134" s="14" t="str">
        <f t="shared" si="19"/>
        <v>7'h4</v>
      </c>
      <c r="G134" s="16" t="s">
        <v>20</v>
      </c>
      <c r="H134" s="16" t="s">
        <v>2067</v>
      </c>
      <c r="I134" s="33" t="s">
        <v>2068</v>
      </c>
      <c r="J134" s="16">
        <v>4</v>
      </c>
      <c r="K134" s="14" t="str">
        <f t="shared" si="20"/>
        <v>4</v>
      </c>
      <c r="L134" s="14">
        <f t="shared" si="21"/>
        <v>1024</v>
      </c>
      <c r="M134" s="37"/>
    </row>
    <row r="135" ht="15" spans="1:13">
      <c r="A135" s="16"/>
      <c r="B135" s="16"/>
      <c r="C135" s="23">
        <f t="shared" si="22"/>
        <v>7</v>
      </c>
      <c r="D135" s="23">
        <f t="shared" si="23"/>
        <v>7</v>
      </c>
      <c r="E135" s="16">
        <v>1</v>
      </c>
      <c r="F135" s="14" t="str">
        <f t="shared" si="19"/>
        <v>1'h0</v>
      </c>
      <c r="G135" s="16" t="s">
        <v>20</v>
      </c>
      <c r="H135" s="16" t="s">
        <v>18</v>
      </c>
      <c r="I135" s="33" t="s">
        <v>782</v>
      </c>
      <c r="J135" s="16">
        <v>0</v>
      </c>
      <c r="K135" s="14" t="str">
        <f t="shared" si="20"/>
        <v>0</v>
      </c>
      <c r="L135" s="14">
        <f t="shared" si="21"/>
        <v>0</v>
      </c>
      <c r="M135" s="37"/>
    </row>
    <row r="136" ht="15" spans="1:13">
      <c r="A136" s="16"/>
      <c r="B136" s="16"/>
      <c r="C136" s="23">
        <f>E123-32</f>
        <v>0</v>
      </c>
      <c r="D136" s="23">
        <f t="shared" si="23"/>
        <v>6</v>
      </c>
      <c r="E136" s="16">
        <v>7</v>
      </c>
      <c r="F136" s="14" t="str">
        <f t="shared" si="19"/>
        <v>7'h4</v>
      </c>
      <c r="G136" s="16" t="s">
        <v>20</v>
      </c>
      <c r="H136" s="16" t="s">
        <v>2069</v>
      </c>
      <c r="I136" s="33" t="s">
        <v>2070</v>
      </c>
      <c r="J136" s="16">
        <v>4</v>
      </c>
      <c r="K136" s="14" t="str">
        <f t="shared" si="20"/>
        <v>4</v>
      </c>
      <c r="L136" s="14">
        <f t="shared" si="21"/>
        <v>4</v>
      </c>
      <c r="M136" s="37"/>
    </row>
    <row r="137" ht="15" spans="1:13">
      <c r="A137" s="8" t="s">
        <v>56</v>
      </c>
      <c r="B137" s="44" t="s">
        <v>134</v>
      </c>
      <c r="C137" s="9"/>
      <c r="D137" s="9"/>
      <c r="E137" s="9">
        <f>SUM(E138:E141)</f>
        <v>32</v>
      </c>
      <c r="F137" s="10" t="str">
        <f>CONCATENATE("32'h",K137)</f>
        <v>32'h001501F4</v>
      </c>
      <c r="G137" s="10"/>
      <c r="H137" s="41" t="s">
        <v>2071</v>
      </c>
      <c r="I137" s="48"/>
      <c r="J137" s="9"/>
      <c r="K137" s="9" t="str">
        <f>UPPER(DEC2HEX(L137,8))</f>
        <v>001501F4</v>
      </c>
      <c r="L137" s="9">
        <f>SUM(L138:L141)</f>
        <v>1376756</v>
      </c>
      <c r="M137" s="37" t="s">
        <v>2050</v>
      </c>
    </row>
    <row r="138" ht="15" spans="1:13">
      <c r="A138" s="16"/>
      <c r="B138" s="16"/>
      <c r="C138" s="14">
        <f>D138-E138+1</f>
        <v>30</v>
      </c>
      <c r="D138" s="14">
        <f>E137-1</f>
        <v>31</v>
      </c>
      <c r="E138" s="16">
        <v>2</v>
      </c>
      <c r="F138" s="14" t="str">
        <f>CONCATENATE(E138,"'h",K138)</f>
        <v>2'h0</v>
      </c>
      <c r="G138" s="16" t="s">
        <v>17</v>
      </c>
      <c r="H138" s="15" t="s">
        <v>18</v>
      </c>
      <c r="I138" s="16" t="s">
        <v>782</v>
      </c>
      <c r="J138" s="16">
        <v>0</v>
      </c>
      <c r="K138" s="14" t="str">
        <f>UPPER(DEC2HEX((J138)))</f>
        <v>0</v>
      </c>
      <c r="L138" s="14">
        <f>J138*(2^C138)</f>
        <v>0</v>
      </c>
      <c r="M138" s="37"/>
    </row>
    <row r="139" ht="15" spans="1:13">
      <c r="A139" s="16"/>
      <c r="B139" s="16"/>
      <c r="C139" s="14">
        <f>D139-E139+1</f>
        <v>16</v>
      </c>
      <c r="D139" s="14">
        <f>C138-1</f>
        <v>29</v>
      </c>
      <c r="E139" s="16">
        <v>14</v>
      </c>
      <c r="F139" s="14" t="str">
        <f>CONCATENATE(E139,"'h",K139)</f>
        <v>14'h15</v>
      </c>
      <c r="G139" s="16" t="s">
        <v>20</v>
      </c>
      <c r="H139" s="15" t="s">
        <v>2072</v>
      </c>
      <c r="I139" s="15" t="s">
        <v>2073</v>
      </c>
      <c r="J139" s="16">
        <v>21</v>
      </c>
      <c r="K139" s="14" t="str">
        <f>UPPER(DEC2HEX((J139)))</f>
        <v>15</v>
      </c>
      <c r="L139" s="14">
        <f>J139*(2^C139)</f>
        <v>1376256</v>
      </c>
      <c r="M139" s="37"/>
    </row>
    <row r="140" ht="15" spans="1:13">
      <c r="A140" s="16"/>
      <c r="B140" s="16"/>
      <c r="C140" s="14">
        <f>D140-E140+1</f>
        <v>14</v>
      </c>
      <c r="D140" s="14">
        <f>C139-1</f>
        <v>15</v>
      </c>
      <c r="E140" s="16">
        <v>2</v>
      </c>
      <c r="F140" s="14" t="str">
        <f>CONCATENATE(E140,"'h",K140)</f>
        <v>2'h0</v>
      </c>
      <c r="G140" s="16" t="s">
        <v>20</v>
      </c>
      <c r="H140" s="15" t="s">
        <v>18</v>
      </c>
      <c r="I140" s="16" t="s">
        <v>782</v>
      </c>
      <c r="J140" s="16">
        <v>0</v>
      </c>
      <c r="K140" s="14" t="str">
        <f>UPPER(DEC2HEX((J140)))</f>
        <v>0</v>
      </c>
      <c r="L140" s="14">
        <f>J140*(2^C140)</f>
        <v>0</v>
      </c>
      <c r="M140" s="37"/>
    </row>
    <row r="141" s="1" customFormat="1" ht="15" spans="1:14">
      <c r="A141" s="16"/>
      <c r="B141" s="16"/>
      <c r="C141" s="14">
        <f>D141-E141+1</f>
        <v>0</v>
      </c>
      <c r="D141" s="14">
        <f>C140-1</f>
        <v>13</v>
      </c>
      <c r="E141" s="16">
        <v>14</v>
      </c>
      <c r="F141" s="14" t="str">
        <f>CONCATENATE(E141,"'h",K141)</f>
        <v>14'h1F4</v>
      </c>
      <c r="G141" s="16" t="s">
        <v>20</v>
      </c>
      <c r="H141" s="15" t="s">
        <v>2074</v>
      </c>
      <c r="I141" s="15" t="s">
        <v>2075</v>
      </c>
      <c r="J141" s="16">
        <v>500</v>
      </c>
      <c r="K141" s="14" t="str">
        <f>UPPER(DEC2HEX((J141)))</f>
        <v>1F4</v>
      </c>
      <c r="L141" s="14">
        <f>J141*(2^C141)</f>
        <v>500</v>
      </c>
      <c r="M141" s="37"/>
      <c r="N141" s="64"/>
    </row>
    <row r="142" ht="15" spans="1:13">
      <c r="A142" s="8" t="s">
        <v>56</v>
      </c>
      <c r="B142" s="44" t="s">
        <v>140</v>
      </c>
      <c r="C142" s="9"/>
      <c r="D142" s="9"/>
      <c r="E142" s="9">
        <f>SUM(E143:E146)</f>
        <v>32</v>
      </c>
      <c r="F142" s="10" t="str">
        <f>CONCATENATE("32'h",K142)</f>
        <v>32'h00660019</v>
      </c>
      <c r="G142" s="10"/>
      <c r="H142" s="41" t="s">
        <v>2076</v>
      </c>
      <c r="I142" s="48"/>
      <c r="J142" s="9"/>
      <c r="K142" s="9" t="str">
        <f>UPPER(DEC2HEX(L142,8))</f>
        <v>00660019</v>
      </c>
      <c r="L142" s="9">
        <f>SUM(L143:L146)</f>
        <v>6684697</v>
      </c>
      <c r="M142" s="37" t="s">
        <v>2050</v>
      </c>
    </row>
    <row r="143" ht="15" spans="1:13">
      <c r="A143" s="16"/>
      <c r="B143" s="16"/>
      <c r="C143" s="14">
        <f>D143-E143+1</f>
        <v>30</v>
      </c>
      <c r="D143" s="14">
        <f>E142-1</f>
        <v>31</v>
      </c>
      <c r="E143" s="16">
        <v>2</v>
      </c>
      <c r="F143" s="14" t="str">
        <f>CONCATENATE(E143,"'h",K143)</f>
        <v>2'h0</v>
      </c>
      <c r="G143" s="16" t="s">
        <v>17</v>
      </c>
      <c r="H143" s="15" t="s">
        <v>18</v>
      </c>
      <c r="I143" s="16" t="s">
        <v>782</v>
      </c>
      <c r="J143" s="16">
        <v>0</v>
      </c>
      <c r="K143" s="14" t="str">
        <f>UPPER(DEC2HEX((J143)))</f>
        <v>0</v>
      </c>
      <c r="L143" s="14">
        <f>J143*(2^C143)</f>
        <v>0</v>
      </c>
      <c r="M143" s="37"/>
    </row>
    <row r="144" ht="15" spans="1:13">
      <c r="A144" s="16"/>
      <c r="B144" s="16"/>
      <c r="C144" s="14">
        <f>D144-E144+1</f>
        <v>16</v>
      </c>
      <c r="D144" s="14">
        <f>C143-1</f>
        <v>29</v>
      </c>
      <c r="E144" s="16">
        <v>14</v>
      </c>
      <c r="F144" s="14" t="str">
        <f>CONCATENATE(E144,"'h",K144)</f>
        <v>14'h66</v>
      </c>
      <c r="G144" s="16" t="s">
        <v>20</v>
      </c>
      <c r="H144" s="15" t="s">
        <v>2077</v>
      </c>
      <c r="I144" s="15" t="s">
        <v>2078</v>
      </c>
      <c r="J144" s="16">
        <v>102</v>
      </c>
      <c r="K144" s="14" t="str">
        <f>UPPER(DEC2HEX((J144)))</f>
        <v>66</v>
      </c>
      <c r="L144" s="14">
        <f>J144*(2^C144)</f>
        <v>6684672</v>
      </c>
      <c r="M144" s="37"/>
    </row>
    <row r="145" ht="15" spans="1:13">
      <c r="A145" s="16"/>
      <c r="B145" s="16"/>
      <c r="C145" s="14">
        <f>D145-E145+1</f>
        <v>9</v>
      </c>
      <c r="D145" s="14">
        <f>C144-1</f>
        <v>15</v>
      </c>
      <c r="E145" s="16">
        <v>7</v>
      </c>
      <c r="F145" s="14" t="str">
        <f>CONCATENATE(E145,"'h",K145)</f>
        <v>7'h0</v>
      </c>
      <c r="G145" s="16" t="s">
        <v>20</v>
      </c>
      <c r="H145" s="15" t="s">
        <v>18</v>
      </c>
      <c r="I145" s="16" t="s">
        <v>782</v>
      </c>
      <c r="J145" s="16">
        <v>0</v>
      </c>
      <c r="K145" s="14" t="str">
        <f>UPPER(DEC2HEX((J145)))</f>
        <v>0</v>
      </c>
      <c r="L145" s="14">
        <f>J145*(2^C145)</f>
        <v>0</v>
      </c>
      <c r="M145" s="37"/>
    </row>
    <row r="146" ht="15" spans="1:13">
      <c r="A146" s="5"/>
      <c r="B146" s="5"/>
      <c r="C146" s="14">
        <f>D146-E146+1</f>
        <v>0</v>
      </c>
      <c r="D146" s="14">
        <f>C145-1</f>
        <v>8</v>
      </c>
      <c r="E146" s="16">
        <v>9</v>
      </c>
      <c r="F146" s="14" t="str">
        <f>CONCATENATE(E146,"'h",K146)</f>
        <v>9'h19</v>
      </c>
      <c r="G146" s="16" t="s">
        <v>20</v>
      </c>
      <c r="H146" s="15" t="s">
        <v>2079</v>
      </c>
      <c r="I146" s="15" t="s">
        <v>2080</v>
      </c>
      <c r="J146" s="16">
        <v>25</v>
      </c>
      <c r="K146" s="14" t="str">
        <f>UPPER(DEC2HEX((J146)))</f>
        <v>19</v>
      </c>
      <c r="L146" s="14">
        <f>J146*(2^C146)</f>
        <v>25</v>
      </c>
      <c r="M146" s="37"/>
    </row>
    <row r="147" ht="15" spans="1:13">
      <c r="A147" s="8" t="s">
        <v>56</v>
      </c>
      <c r="B147" s="44" t="s">
        <v>146</v>
      </c>
      <c r="C147" s="9"/>
      <c r="D147" s="9"/>
      <c r="E147" s="9">
        <f>SUM(E148:E154)</f>
        <v>32</v>
      </c>
      <c r="F147" s="10" t="str">
        <f>CONCATENATE("32'h",K147)</f>
        <v>32'h03041333</v>
      </c>
      <c r="G147" s="10"/>
      <c r="H147" s="41" t="s">
        <v>2081</v>
      </c>
      <c r="I147" s="48"/>
      <c r="J147" s="9"/>
      <c r="K147" s="9" t="str">
        <f>UPPER(DEC2HEX(L147,8))</f>
        <v>03041333</v>
      </c>
      <c r="L147" s="9">
        <f>SUM(L148:L154)</f>
        <v>50598707</v>
      </c>
      <c r="M147" s="37" t="s">
        <v>2050</v>
      </c>
    </row>
    <row r="148" ht="15" spans="1:13">
      <c r="A148" s="16"/>
      <c r="B148" s="16"/>
      <c r="C148" s="14">
        <f t="shared" ref="C148:C154" si="24">D148-E148+1</f>
        <v>30</v>
      </c>
      <c r="D148" s="14">
        <f>E147-1</f>
        <v>31</v>
      </c>
      <c r="E148" s="16">
        <v>2</v>
      </c>
      <c r="F148" s="14" t="str">
        <f t="shared" ref="F148:F154" si="25">CONCATENATE(E148,"'h",K148)</f>
        <v>2'h0</v>
      </c>
      <c r="G148" s="16" t="s">
        <v>17</v>
      </c>
      <c r="H148" s="15" t="s">
        <v>18</v>
      </c>
      <c r="I148" s="16" t="s">
        <v>782</v>
      </c>
      <c r="J148" s="16">
        <v>0</v>
      </c>
      <c r="K148" s="14" t="str">
        <f t="shared" ref="K148:K154" si="26">UPPER(DEC2HEX((J148)))</f>
        <v>0</v>
      </c>
      <c r="L148" s="14">
        <f t="shared" ref="L148:L154" si="27">J148*(2^C148)</f>
        <v>0</v>
      </c>
      <c r="M148" s="37"/>
    </row>
    <row r="149" ht="15" spans="1:13">
      <c r="A149" s="16"/>
      <c r="B149" s="16"/>
      <c r="C149" s="14">
        <f t="shared" si="24"/>
        <v>24</v>
      </c>
      <c r="D149" s="14">
        <f t="shared" ref="D149:D154" si="28">C148-1</f>
        <v>29</v>
      </c>
      <c r="E149" s="16">
        <v>6</v>
      </c>
      <c r="F149" s="14" t="str">
        <f t="shared" si="25"/>
        <v>6'h3</v>
      </c>
      <c r="G149" s="16" t="s">
        <v>20</v>
      </c>
      <c r="H149" s="12" t="s">
        <v>2082</v>
      </c>
      <c r="I149" s="12" t="s">
        <v>2083</v>
      </c>
      <c r="J149" s="16">
        <v>3</v>
      </c>
      <c r="K149" s="14" t="str">
        <f t="shared" si="26"/>
        <v>3</v>
      </c>
      <c r="L149" s="14">
        <f t="shared" si="27"/>
        <v>50331648</v>
      </c>
      <c r="M149" s="37"/>
    </row>
    <row r="150" ht="15" spans="1:13">
      <c r="A150" s="16"/>
      <c r="B150" s="16"/>
      <c r="C150" s="14">
        <f t="shared" si="24"/>
        <v>22</v>
      </c>
      <c r="D150" s="14">
        <f t="shared" si="28"/>
        <v>23</v>
      </c>
      <c r="E150" s="16">
        <v>2</v>
      </c>
      <c r="F150" s="14" t="str">
        <f t="shared" si="25"/>
        <v>2'h0</v>
      </c>
      <c r="G150" s="16" t="s">
        <v>20</v>
      </c>
      <c r="H150" s="15" t="s">
        <v>18</v>
      </c>
      <c r="I150" s="16" t="s">
        <v>782</v>
      </c>
      <c r="J150" s="16">
        <v>0</v>
      </c>
      <c r="K150" s="14" t="str">
        <f t="shared" si="26"/>
        <v>0</v>
      </c>
      <c r="L150" s="14">
        <f t="shared" si="27"/>
        <v>0</v>
      </c>
      <c r="M150" s="37"/>
    </row>
    <row r="151" ht="15" spans="1:13">
      <c r="A151" s="5"/>
      <c r="B151" s="5"/>
      <c r="C151" s="14">
        <f t="shared" si="24"/>
        <v>16</v>
      </c>
      <c r="D151" s="14">
        <f t="shared" si="28"/>
        <v>21</v>
      </c>
      <c r="E151" s="16">
        <v>6</v>
      </c>
      <c r="F151" s="14" t="str">
        <f t="shared" si="25"/>
        <v>6'h4</v>
      </c>
      <c r="G151" s="16" t="s">
        <v>20</v>
      </c>
      <c r="H151" s="12" t="s">
        <v>2084</v>
      </c>
      <c r="I151" s="65" t="s">
        <v>2085</v>
      </c>
      <c r="J151" s="16">
        <v>4</v>
      </c>
      <c r="K151" s="14" t="str">
        <f t="shared" si="26"/>
        <v>4</v>
      </c>
      <c r="L151" s="14">
        <f t="shared" si="27"/>
        <v>262144</v>
      </c>
      <c r="M151" s="37"/>
    </row>
    <row r="152" ht="15" spans="1:13">
      <c r="A152" s="16"/>
      <c r="B152" s="16"/>
      <c r="C152" s="14">
        <f t="shared" si="24"/>
        <v>14</v>
      </c>
      <c r="D152" s="14">
        <f t="shared" si="28"/>
        <v>15</v>
      </c>
      <c r="E152" s="16">
        <v>2</v>
      </c>
      <c r="F152" s="14" t="str">
        <f t="shared" si="25"/>
        <v>2'h0</v>
      </c>
      <c r="G152" s="16" t="s">
        <v>20</v>
      </c>
      <c r="H152" s="15" t="s">
        <v>18</v>
      </c>
      <c r="I152" s="16" t="s">
        <v>782</v>
      </c>
      <c r="J152" s="16">
        <v>0</v>
      </c>
      <c r="K152" s="14" t="str">
        <f t="shared" si="26"/>
        <v>0</v>
      </c>
      <c r="L152" s="14">
        <f t="shared" si="27"/>
        <v>0</v>
      </c>
      <c r="M152" s="37"/>
    </row>
    <row r="153" ht="15" spans="1:13">
      <c r="A153" s="16"/>
      <c r="B153" s="16"/>
      <c r="C153" s="14">
        <f t="shared" si="24"/>
        <v>12</v>
      </c>
      <c r="D153" s="14">
        <f t="shared" si="28"/>
        <v>13</v>
      </c>
      <c r="E153" s="16">
        <v>2</v>
      </c>
      <c r="F153" s="14" t="str">
        <f t="shared" si="25"/>
        <v>2'h1</v>
      </c>
      <c r="G153" s="16" t="s">
        <v>20</v>
      </c>
      <c r="H153" s="12" t="s">
        <v>2086</v>
      </c>
      <c r="I153" s="12" t="s">
        <v>2087</v>
      </c>
      <c r="J153" s="16">
        <v>1</v>
      </c>
      <c r="K153" s="14" t="str">
        <f t="shared" si="26"/>
        <v>1</v>
      </c>
      <c r="L153" s="14">
        <f t="shared" si="27"/>
        <v>4096</v>
      </c>
      <c r="M153" s="37"/>
    </row>
    <row r="154" ht="15" spans="1:13">
      <c r="A154" s="16"/>
      <c r="B154" s="16"/>
      <c r="C154" s="14">
        <f t="shared" si="24"/>
        <v>0</v>
      </c>
      <c r="D154" s="14">
        <f t="shared" si="28"/>
        <v>11</v>
      </c>
      <c r="E154" s="16">
        <v>12</v>
      </c>
      <c r="F154" s="14" t="str">
        <f t="shared" si="25"/>
        <v>12'h333</v>
      </c>
      <c r="G154" s="16" t="s">
        <v>20</v>
      </c>
      <c r="H154" s="15" t="s">
        <v>2088</v>
      </c>
      <c r="I154" s="15" t="s">
        <v>2089</v>
      </c>
      <c r="J154" s="16">
        <v>819</v>
      </c>
      <c r="K154" s="14" t="str">
        <f t="shared" si="26"/>
        <v>333</v>
      </c>
      <c r="L154" s="14">
        <f t="shared" si="27"/>
        <v>819</v>
      </c>
      <c r="M154" s="37"/>
    </row>
    <row r="155" ht="15" spans="1:13">
      <c r="A155" s="8" t="s">
        <v>56</v>
      </c>
      <c r="B155" s="44" t="s">
        <v>152</v>
      </c>
      <c r="C155" s="9"/>
      <c r="D155" s="9"/>
      <c r="E155" s="9">
        <f>SUM(E156:E163)</f>
        <v>32</v>
      </c>
      <c r="F155" s="10" t="str">
        <f>CONCATENATE("32'h",K155)</f>
        <v>32'h00000000</v>
      </c>
      <c r="G155" s="10"/>
      <c r="H155" s="41" t="s">
        <v>2090</v>
      </c>
      <c r="I155" s="48"/>
      <c r="J155" s="9"/>
      <c r="K155" s="9" t="str">
        <f>UPPER(DEC2HEX(L155,8))</f>
        <v>00000000</v>
      </c>
      <c r="L155" s="9">
        <f>SUM(L156:L163)</f>
        <v>0</v>
      </c>
      <c r="M155" s="37" t="s">
        <v>2050</v>
      </c>
    </row>
    <row r="156" ht="15" spans="1:13">
      <c r="A156" s="16"/>
      <c r="B156" s="16"/>
      <c r="C156" s="14">
        <f t="shared" ref="C156:C163" si="29">D156-E156+1</f>
        <v>27</v>
      </c>
      <c r="D156" s="14">
        <f>E155-1</f>
        <v>31</v>
      </c>
      <c r="E156" s="16">
        <v>5</v>
      </c>
      <c r="F156" s="14" t="str">
        <f t="shared" ref="F156:F163" si="30">CONCATENATE(E156,"'h",K156)</f>
        <v>5'h0</v>
      </c>
      <c r="G156" s="16" t="s">
        <v>17</v>
      </c>
      <c r="H156" s="15" t="s">
        <v>18</v>
      </c>
      <c r="I156" s="15" t="s">
        <v>782</v>
      </c>
      <c r="J156" s="16">
        <v>0</v>
      </c>
      <c r="K156" s="14" t="str">
        <f t="shared" ref="K156:K163" si="31">UPPER(DEC2HEX((J156)))</f>
        <v>0</v>
      </c>
      <c r="L156" s="14">
        <f t="shared" ref="L156:L163" si="32">J156*(2^C156)</f>
        <v>0</v>
      </c>
      <c r="M156" s="37"/>
    </row>
    <row r="157" ht="15" spans="1:13">
      <c r="A157" s="16"/>
      <c r="B157" s="16"/>
      <c r="C157" s="14">
        <f t="shared" si="29"/>
        <v>24</v>
      </c>
      <c r="D157" s="14">
        <f t="shared" ref="D157:D163" si="33">C156-1</f>
        <v>26</v>
      </c>
      <c r="E157" s="16">
        <v>3</v>
      </c>
      <c r="F157" s="14" t="str">
        <f t="shared" si="30"/>
        <v>3'h0</v>
      </c>
      <c r="G157" s="16" t="s">
        <v>20</v>
      </c>
      <c r="H157" s="15" t="s">
        <v>2091</v>
      </c>
      <c r="I157" s="15" t="s">
        <v>2092</v>
      </c>
      <c r="J157" s="16">
        <v>0</v>
      </c>
      <c r="K157" s="14" t="str">
        <f t="shared" si="31"/>
        <v>0</v>
      </c>
      <c r="L157" s="14">
        <f t="shared" si="32"/>
        <v>0</v>
      </c>
      <c r="M157" s="37"/>
    </row>
    <row r="158" ht="15" spans="1:13">
      <c r="A158" s="16"/>
      <c r="B158" s="16"/>
      <c r="C158" s="14">
        <f t="shared" si="29"/>
        <v>22</v>
      </c>
      <c r="D158" s="14">
        <f t="shared" si="33"/>
        <v>23</v>
      </c>
      <c r="E158" s="16">
        <v>2</v>
      </c>
      <c r="F158" s="14" t="str">
        <f t="shared" si="30"/>
        <v>2'h0</v>
      </c>
      <c r="G158" s="16" t="s">
        <v>20</v>
      </c>
      <c r="H158" s="15" t="s">
        <v>18</v>
      </c>
      <c r="I158" s="15" t="s">
        <v>782</v>
      </c>
      <c r="J158" s="16">
        <v>0</v>
      </c>
      <c r="K158" s="14" t="str">
        <f t="shared" si="31"/>
        <v>0</v>
      </c>
      <c r="L158" s="14">
        <f t="shared" si="32"/>
        <v>0</v>
      </c>
      <c r="M158" s="37"/>
    </row>
    <row r="159" ht="15" spans="1:13">
      <c r="A159" s="5"/>
      <c r="B159" s="5"/>
      <c r="C159" s="14">
        <f t="shared" si="29"/>
        <v>16</v>
      </c>
      <c r="D159" s="14">
        <f t="shared" si="33"/>
        <v>21</v>
      </c>
      <c r="E159" s="16">
        <v>6</v>
      </c>
      <c r="F159" s="14" t="str">
        <f t="shared" si="30"/>
        <v>6'h0</v>
      </c>
      <c r="G159" s="16" t="s">
        <v>20</v>
      </c>
      <c r="H159" s="18" t="s">
        <v>2093</v>
      </c>
      <c r="I159" s="18" t="s">
        <v>2094</v>
      </c>
      <c r="J159" s="16">
        <v>0</v>
      </c>
      <c r="K159" s="14" t="str">
        <f t="shared" si="31"/>
        <v>0</v>
      </c>
      <c r="L159" s="14">
        <f t="shared" si="32"/>
        <v>0</v>
      </c>
      <c r="M159" s="37"/>
    </row>
    <row r="160" ht="15" spans="1:13">
      <c r="A160" s="16"/>
      <c r="B160" s="16"/>
      <c r="C160" s="14">
        <f t="shared" si="29"/>
        <v>14</v>
      </c>
      <c r="D160" s="14">
        <f t="shared" si="33"/>
        <v>15</v>
      </c>
      <c r="E160" s="16">
        <v>2</v>
      </c>
      <c r="F160" s="14" t="str">
        <f t="shared" si="30"/>
        <v>2'h0</v>
      </c>
      <c r="G160" s="16" t="s">
        <v>20</v>
      </c>
      <c r="H160" s="15" t="s">
        <v>18</v>
      </c>
      <c r="I160" s="15" t="s">
        <v>782</v>
      </c>
      <c r="J160" s="16">
        <v>0</v>
      </c>
      <c r="K160" s="14" t="str">
        <f t="shared" si="31"/>
        <v>0</v>
      </c>
      <c r="L160" s="14">
        <f t="shared" si="32"/>
        <v>0</v>
      </c>
      <c r="M160" s="37"/>
    </row>
    <row r="161" ht="15" spans="1:13">
      <c r="A161" s="16"/>
      <c r="B161" s="16"/>
      <c r="C161" s="14">
        <f t="shared" si="29"/>
        <v>8</v>
      </c>
      <c r="D161" s="14">
        <f t="shared" si="33"/>
        <v>13</v>
      </c>
      <c r="E161" s="16">
        <v>6</v>
      </c>
      <c r="F161" s="14" t="str">
        <f t="shared" si="30"/>
        <v>6'h0</v>
      </c>
      <c r="G161" s="16" t="s">
        <v>20</v>
      </c>
      <c r="H161" s="18" t="s">
        <v>2095</v>
      </c>
      <c r="I161" s="18" t="s">
        <v>2096</v>
      </c>
      <c r="J161" s="16">
        <v>0</v>
      </c>
      <c r="K161" s="14" t="str">
        <f t="shared" si="31"/>
        <v>0</v>
      </c>
      <c r="L161" s="14">
        <f t="shared" si="32"/>
        <v>0</v>
      </c>
      <c r="M161" s="37"/>
    </row>
    <row r="162" ht="15" spans="1:13">
      <c r="A162" s="16"/>
      <c r="B162" s="16"/>
      <c r="C162" s="14">
        <f t="shared" si="29"/>
        <v>6</v>
      </c>
      <c r="D162" s="14">
        <f t="shared" si="33"/>
        <v>7</v>
      </c>
      <c r="E162" s="16">
        <v>2</v>
      </c>
      <c r="F162" s="14" t="str">
        <f t="shared" si="30"/>
        <v>2'h0</v>
      </c>
      <c r="G162" s="16" t="s">
        <v>20</v>
      </c>
      <c r="H162" s="15" t="s">
        <v>18</v>
      </c>
      <c r="I162" s="15" t="s">
        <v>782</v>
      </c>
      <c r="J162" s="16">
        <v>0</v>
      </c>
      <c r="K162" s="14" t="str">
        <f t="shared" si="31"/>
        <v>0</v>
      </c>
      <c r="L162" s="14">
        <f t="shared" si="32"/>
        <v>0</v>
      </c>
      <c r="M162" s="37"/>
    </row>
    <row r="163" ht="15" spans="1:13">
      <c r="A163" s="16"/>
      <c r="B163" s="16"/>
      <c r="C163" s="14">
        <f t="shared" si="29"/>
        <v>0</v>
      </c>
      <c r="D163" s="14">
        <f t="shared" si="33"/>
        <v>5</v>
      </c>
      <c r="E163" s="16">
        <v>6</v>
      </c>
      <c r="F163" s="14" t="str">
        <f t="shared" si="30"/>
        <v>6'h0</v>
      </c>
      <c r="G163" s="16" t="s">
        <v>20</v>
      </c>
      <c r="H163" s="18" t="s">
        <v>2097</v>
      </c>
      <c r="I163" s="18" t="s">
        <v>2098</v>
      </c>
      <c r="J163" s="16">
        <v>0</v>
      </c>
      <c r="K163" s="14" t="str">
        <f t="shared" si="31"/>
        <v>0</v>
      </c>
      <c r="L163" s="14">
        <f t="shared" si="32"/>
        <v>0</v>
      </c>
      <c r="M163" s="37"/>
    </row>
    <row r="164" ht="15" spans="1:13">
      <c r="A164" s="8" t="s">
        <v>56</v>
      </c>
      <c r="B164" s="44" t="s">
        <v>157</v>
      </c>
      <c r="C164" s="9"/>
      <c r="D164" s="9"/>
      <c r="E164" s="9">
        <f>SUM(E165:E170)</f>
        <v>32</v>
      </c>
      <c r="F164" s="10" t="str">
        <f>CONCATENATE("32'h",K164)</f>
        <v>32'h3333080C</v>
      </c>
      <c r="G164" s="10"/>
      <c r="H164" s="41" t="s">
        <v>2099</v>
      </c>
      <c r="I164" s="48"/>
      <c r="J164" s="9"/>
      <c r="K164" s="9" t="str">
        <f>UPPER(DEC2HEX(L164,8))</f>
        <v>3333080C</v>
      </c>
      <c r="L164" s="9">
        <f>SUM(L165:L170)</f>
        <v>858982412</v>
      </c>
      <c r="M164" s="37" t="s">
        <v>2050</v>
      </c>
    </row>
    <row r="165" ht="15" spans="1:13">
      <c r="A165" s="16"/>
      <c r="B165" s="16"/>
      <c r="C165" s="14">
        <f t="shared" ref="C165:C170" si="34">D165-E165+1</f>
        <v>31</v>
      </c>
      <c r="D165" s="14">
        <f>E164-1</f>
        <v>31</v>
      </c>
      <c r="E165" s="16">
        <v>1</v>
      </c>
      <c r="F165" s="14" t="str">
        <f t="shared" ref="F165:F170" si="35">CONCATENATE(E165,"'h",K165)</f>
        <v>1'h0</v>
      </c>
      <c r="G165" s="16" t="s">
        <v>17</v>
      </c>
      <c r="H165" s="15" t="s">
        <v>18</v>
      </c>
      <c r="I165" s="16" t="s">
        <v>782</v>
      </c>
      <c r="J165" s="16">
        <v>0</v>
      </c>
      <c r="K165" s="14" t="str">
        <f t="shared" ref="K165:K170" si="36">UPPER(DEC2HEX((J165)))</f>
        <v>0</v>
      </c>
      <c r="L165" s="14">
        <f t="shared" ref="L165:L170" si="37">J165*(2^C165)</f>
        <v>0</v>
      </c>
      <c r="M165" s="37"/>
    </row>
    <row r="166" ht="15" spans="1:13">
      <c r="A166" s="16"/>
      <c r="B166" s="16"/>
      <c r="C166" s="14">
        <f t="shared" si="34"/>
        <v>16</v>
      </c>
      <c r="D166" s="14">
        <f>C165-1</f>
        <v>30</v>
      </c>
      <c r="E166" s="16">
        <v>15</v>
      </c>
      <c r="F166" s="14" t="str">
        <f t="shared" si="35"/>
        <v>15'h3333</v>
      </c>
      <c r="G166" s="16" t="s">
        <v>20</v>
      </c>
      <c r="H166" s="16" t="s">
        <v>2100</v>
      </c>
      <c r="I166" s="16" t="s">
        <v>2101</v>
      </c>
      <c r="J166" s="16">
        <v>13107</v>
      </c>
      <c r="K166" s="14" t="str">
        <f t="shared" si="36"/>
        <v>3333</v>
      </c>
      <c r="L166" s="14">
        <f t="shared" si="37"/>
        <v>858980352</v>
      </c>
      <c r="M166" s="37"/>
    </row>
    <row r="167" ht="15" spans="1:13">
      <c r="A167" s="16"/>
      <c r="B167" s="16"/>
      <c r="C167" s="14">
        <f t="shared" si="34"/>
        <v>14</v>
      </c>
      <c r="D167" s="14">
        <f>C166-1</f>
        <v>15</v>
      </c>
      <c r="E167" s="16">
        <v>2</v>
      </c>
      <c r="F167" s="14" t="str">
        <f t="shared" si="35"/>
        <v>2'h0</v>
      </c>
      <c r="G167" s="16" t="s">
        <v>20</v>
      </c>
      <c r="H167" s="15" t="s">
        <v>18</v>
      </c>
      <c r="I167" s="16" t="s">
        <v>782</v>
      </c>
      <c r="J167" s="16">
        <v>0</v>
      </c>
      <c r="K167" s="14" t="str">
        <f t="shared" si="36"/>
        <v>0</v>
      </c>
      <c r="L167" s="14">
        <f t="shared" si="37"/>
        <v>0</v>
      </c>
      <c r="M167" s="37"/>
    </row>
    <row r="168" ht="15" spans="1:13">
      <c r="A168" s="5"/>
      <c r="B168" s="5"/>
      <c r="C168" s="14">
        <f t="shared" si="34"/>
        <v>8</v>
      </c>
      <c r="D168" s="14">
        <f>C167-1</f>
        <v>13</v>
      </c>
      <c r="E168" s="16">
        <v>6</v>
      </c>
      <c r="F168" s="14" t="str">
        <f t="shared" si="35"/>
        <v>6'h8</v>
      </c>
      <c r="G168" s="16" t="s">
        <v>20</v>
      </c>
      <c r="H168" s="16" t="s">
        <v>2102</v>
      </c>
      <c r="I168" s="16" t="s">
        <v>2103</v>
      </c>
      <c r="J168" s="16">
        <v>8</v>
      </c>
      <c r="K168" s="14" t="str">
        <f t="shared" si="36"/>
        <v>8</v>
      </c>
      <c r="L168" s="14">
        <f t="shared" si="37"/>
        <v>2048</v>
      </c>
      <c r="M168" s="37"/>
    </row>
    <row r="169" ht="15" spans="1:13">
      <c r="A169" s="16"/>
      <c r="B169" s="16"/>
      <c r="C169" s="14">
        <f t="shared" si="34"/>
        <v>6</v>
      </c>
      <c r="D169" s="14">
        <f>C168-1</f>
        <v>7</v>
      </c>
      <c r="E169" s="16">
        <v>2</v>
      </c>
      <c r="F169" s="14" t="str">
        <f t="shared" si="35"/>
        <v>2'h0</v>
      </c>
      <c r="G169" s="16" t="s">
        <v>20</v>
      </c>
      <c r="H169" s="15" t="s">
        <v>18</v>
      </c>
      <c r="I169" s="16" t="s">
        <v>782</v>
      </c>
      <c r="J169" s="16">
        <v>0</v>
      </c>
      <c r="K169" s="14" t="str">
        <f t="shared" si="36"/>
        <v>0</v>
      </c>
      <c r="L169" s="14">
        <f t="shared" si="37"/>
        <v>0</v>
      </c>
      <c r="M169" s="37"/>
    </row>
    <row r="170" ht="15" spans="1:13">
      <c r="A170" s="16"/>
      <c r="B170" s="16"/>
      <c r="C170" s="14">
        <f t="shared" si="34"/>
        <v>0</v>
      </c>
      <c r="D170" s="14">
        <f>C169-1</f>
        <v>5</v>
      </c>
      <c r="E170" s="16">
        <v>6</v>
      </c>
      <c r="F170" s="14" t="str">
        <f t="shared" si="35"/>
        <v>6'hC</v>
      </c>
      <c r="G170" s="16" t="s">
        <v>20</v>
      </c>
      <c r="H170" s="16" t="s">
        <v>2104</v>
      </c>
      <c r="I170" s="16" t="s">
        <v>2105</v>
      </c>
      <c r="J170" s="16">
        <v>12</v>
      </c>
      <c r="K170" s="14" t="str">
        <f t="shared" si="36"/>
        <v>C</v>
      </c>
      <c r="L170" s="14">
        <f t="shared" si="37"/>
        <v>12</v>
      </c>
      <c r="M170" s="37"/>
    </row>
    <row r="171" ht="15" spans="1:13">
      <c r="A171" s="8" t="s">
        <v>56</v>
      </c>
      <c r="B171" s="44" t="s">
        <v>163</v>
      </c>
      <c r="C171" s="9"/>
      <c r="D171" s="9"/>
      <c r="E171" s="9">
        <f>SUM(E172:E175)</f>
        <v>32</v>
      </c>
      <c r="F171" s="10" t="str">
        <f>CONCATENATE("32'h",K171)</f>
        <v>32'h00280028</v>
      </c>
      <c r="G171" s="10"/>
      <c r="H171" s="41" t="s">
        <v>2106</v>
      </c>
      <c r="I171" s="48"/>
      <c r="J171" s="9"/>
      <c r="K171" s="9" t="str">
        <f>UPPER(DEC2HEX(L171,8))</f>
        <v>00280028</v>
      </c>
      <c r="L171" s="9">
        <f>SUM(L172:L175)</f>
        <v>2621480</v>
      </c>
      <c r="M171" s="37" t="s">
        <v>2050</v>
      </c>
    </row>
    <row r="172" ht="15" spans="1:13">
      <c r="A172" s="16"/>
      <c r="B172" s="16"/>
      <c r="C172" s="14">
        <f>D172-E172+1</f>
        <v>29</v>
      </c>
      <c r="D172" s="14">
        <f>E171-1</f>
        <v>31</v>
      </c>
      <c r="E172" s="16">
        <v>3</v>
      </c>
      <c r="F172" s="14" t="str">
        <f>CONCATENATE(E172,"'h",K172)</f>
        <v>3'h0</v>
      </c>
      <c r="G172" s="16" t="s">
        <v>17</v>
      </c>
      <c r="H172" s="15" t="s">
        <v>18</v>
      </c>
      <c r="I172" s="16" t="s">
        <v>782</v>
      </c>
      <c r="J172" s="16">
        <v>0</v>
      </c>
      <c r="K172" s="14" t="str">
        <f>UPPER(DEC2HEX((J172)))</f>
        <v>0</v>
      </c>
      <c r="L172" s="14">
        <f>J172*(2^C172)</f>
        <v>0</v>
      </c>
      <c r="M172" s="37"/>
    </row>
    <row r="173" ht="15" spans="1:13">
      <c r="A173" s="16"/>
      <c r="B173" s="16"/>
      <c r="C173" s="14">
        <f>D173-E173+1</f>
        <v>16</v>
      </c>
      <c r="D173" s="14">
        <f>C172-1</f>
        <v>28</v>
      </c>
      <c r="E173" s="16">
        <v>13</v>
      </c>
      <c r="F173" s="14" t="str">
        <f>CONCATENATE(E173,"'h",K173)</f>
        <v>13'h28</v>
      </c>
      <c r="G173" s="16" t="s">
        <v>20</v>
      </c>
      <c r="H173" s="16" t="s">
        <v>2107</v>
      </c>
      <c r="I173" s="16" t="s">
        <v>2108</v>
      </c>
      <c r="J173" s="16">
        <v>40</v>
      </c>
      <c r="K173" s="14" t="str">
        <f>UPPER(DEC2HEX((J173)))</f>
        <v>28</v>
      </c>
      <c r="L173" s="14">
        <f>J173*(2^C173)</f>
        <v>2621440</v>
      </c>
      <c r="M173" s="37"/>
    </row>
    <row r="174" ht="15" spans="1:13">
      <c r="A174" s="16"/>
      <c r="B174" s="16"/>
      <c r="C174" s="14">
        <f>D174-E174+1</f>
        <v>13</v>
      </c>
      <c r="D174" s="14">
        <f>C173-1</f>
        <v>15</v>
      </c>
      <c r="E174" s="16">
        <v>3</v>
      </c>
      <c r="F174" s="14" t="str">
        <f>CONCATENATE(E174,"'h",K174)</f>
        <v>3'h0</v>
      </c>
      <c r="G174" s="16" t="s">
        <v>20</v>
      </c>
      <c r="H174" s="15" t="s">
        <v>18</v>
      </c>
      <c r="I174" s="16" t="s">
        <v>782</v>
      </c>
      <c r="J174" s="16">
        <v>0</v>
      </c>
      <c r="K174" s="14" t="str">
        <f>UPPER(DEC2HEX((J174)))</f>
        <v>0</v>
      </c>
      <c r="L174" s="14">
        <f>J174*(2^C174)</f>
        <v>0</v>
      </c>
      <c r="M174" s="37"/>
    </row>
    <row r="175" ht="15" spans="1:13">
      <c r="A175" s="5"/>
      <c r="B175" s="5"/>
      <c r="C175" s="14">
        <f>D175-E175+1</f>
        <v>0</v>
      </c>
      <c r="D175" s="14">
        <f>C174-1</f>
        <v>12</v>
      </c>
      <c r="E175" s="16">
        <v>13</v>
      </c>
      <c r="F175" s="14" t="str">
        <f>CONCATENATE(E175,"'h",K175)</f>
        <v>13'h28</v>
      </c>
      <c r="G175" s="16" t="s">
        <v>20</v>
      </c>
      <c r="H175" s="16" t="s">
        <v>2109</v>
      </c>
      <c r="I175" s="16" t="s">
        <v>2110</v>
      </c>
      <c r="J175" s="16">
        <v>40</v>
      </c>
      <c r="K175" s="14" t="str">
        <f>UPPER(DEC2HEX((J175)))</f>
        <v>28</v>
      </c>
      <c r="L175" s="14">
        <f>J175*(2^C175)</f>
        <v>40</v>
      </c>
      <c r="M175" s="37"/>
    </row>
    <row r="176" ht="15" spans="1:13">
      <c r="A176" s="8" t="s">
        <v>56</v>
      </c>
      <c r="B176" s="44" t="s">
        <v>169</v>
      </c>
      <c r="C176" s="9"/>
      <c r="D176" s="9"/>
      <c r="E176" s="9">
        <f>SUM(E177:E182)</f>
        <v>32</v>
      </c>
      <c r="F176" s="10" t="str">
        <f>CONCATENATE("32'h",K176)</f>
        <v>32'h00280404</v>
      </c>
      <c r="G176" s="10"/>
      <c r="H176" s="41" t="s">
        <v>2111</v>
      </c>
      <c r="I176" s="48"/>
      <c r="J176" s="9"/>
      <c r="K176" s="9" t="str">
        <f>UPPER(DEC2HEX(L176,8))</f>
        <v>00280404</v>
      </c>
      <c r="L176" s="9">
        <f>SUM(L177:L182)</f>
        <v>2622468</v>
      </c>
      <c r="M176" s="37" t="s">
        <v>2050</v>
      </c>
    </row>
    <row r="177" ht="15" spans="1:13">
      <c r="A177" s="16"/>
      <c r="B177" s="16"/>
      <c r="C177" s="14">
        <f t="shared" ref="C177:C182" si="38">D177-E177+1</f>
        <v>29</v>
      </c>
      <c r="D177" s="14">
        <f>E176-1</f>
        <v>31</v>
      </c>
      <c r="E177" s="16">
        <v>3</v>
      </c>
      <c r="F177" s="14" t="str">
        <f t="shared" ref="F177:F182" si="39">CONCATENATE(E177,"'h",K177)</f>
        <v>3'h0</v>
      </c>
      <c r="G177" s="16" t="s">
        <v>17</v>
      </c>
      <c r="H177" s="15" t="s">
        <v>18</v>
      </c>
      <c r="I177" s="16" t="s">
        <v>782</v>
      </c>
      <c r="J177" s="16">
        <v>0</v>
      </c>
      <c r="K177" s="14" t="str">
        <f t="shared" ref="K177:K182" si="40">UPPER(DEC2HEX((J177)))</f>
        <v>0</v>
      </c>
      <c r="L177" s="14">
        <f t="shared" ref="L177:L182" si="41">J177*(2^C177)</f>
        <v>0</v>
      </c>
      <c r="M177" s="37"/>
    </row>
    <row r="178" ht="15" spans="1:13">
      <c r="A178" s="16"/>
      <c r="B178" s="16"/>
      <c r="C178" s="14">
        <f t="shared" si="38"/>
        <v>16</v>
      </c>
      <c r="D178" s="14">
        <f>C177-1</f>
        <v>28</v>
      </c>
      <c r="E178" s="16">
        <v>13</v>
      </c>
      <c r="F178" s="14" t="str">
        <f t="shared" si="39"/>
        <v>13'h28</v>
      </c>
      <c r="G178" s="16" t="s">
        <v>20</v>
      </c>
      <c r="H178" s="16" t="s">
        <v>2112</v>
      </c>
      <c r="I178" s="16" t="s">
        <v>2113</v>
      </c>
      <c r="J178" s="16">
        <v>40</v>
      </c>
      <c r="K178" s="14" t="str">
        <f t="shared" si="40"/>
        <v>28</v>
      </c>
      <c r="L178" s="14">
        <f t="shared" si="41"/>
        <v>2621440</v>
      </c>
      <c r="M178" s="37"/>
    </row>
    <row r="179" ht="15" spans="1:13">
      <c r="A179" s="16"/>
      <c r="B179" s="16"/>
      <c r="C179" s="14">
        <f t="shared" si="38"/>
        <v>15</v>
      </c>
      <c r="D179" s="14">
        <f>C178-1</f>
        <v>15</v>
      </c>
      <c r="E179" s="16">
        <v>1</v>
      </c>
      <c r="F179" s="14" t="str">
        <f t="shared" si="39"/>
        <v>1'h0</v>
      </c>
      <c r="G179" s="16" t="s">
        <v>20</v>
      </c>
      <c r="H179" s="15" t="s">
        <v>18</v>
      </c>
      <c r="I179" s="16" t="s">
        <v>782</v>
      </c>
      <c r="J179" s="16">
        <v>0</v>
      </c>
      <c r="K179" s="14" t="str">
        <f t="shared" si="40"/>
        <v>0</v>
      </c>
      <c r="L179" s="14">
        <f t="shared" si="41"/>
        <v>0</v>
      </c>
      <c r="M179" s="37"/>
    </row>
    <row r="180" ht="15" spans="1:13">
      <c r="A180" s="5"/>
      <c r="B180" s="5"/>
      <c r="C180" s="14">
        <f t="shared" si="38"/>
        <v>8</v>
      </c>
      <c r="D180" s="14">
        <f>C179-1</f>
        <v>14</v>
      </c>
      <c r="E180" s="16">
        <v>7</v>
      </c>
      <c r="F180" s="14" t="str">
        <f t="shared" si="39"/>
        <v>7'h4</v>
      </c>
      <c r="G180" s="16" t="s">
        <v>20</v>
      </c>
      <c r="H180" s="16" t="s">
        <v>2114</v>
      </c>
      <c r="I180" s="16" t="s">
        <v>2115</v>
      </c>
      <c r="J180" s="16">
        <v>4</v>
      </c>
      <c r="K180" s="14" t="str">
        <f t="shared" si="40"/>
        <v>4</v>
      </c>
      <c r="L180" s="14">
        <f t="shared" si="41"/>
        <v>1024</v>
      </c>
      <c r="M180" s="37"/>
    </row>
    <row r="181" ht="15" spans="1:13">
      <c r="A181" s="16"/>
      <c r="B181" s="16"/>
      <c r="C181" s="14">
        <f t="shared" si="38"/>
        <v>7</v>
      </c>
      <c r="D181" s="14">
        <f>C180-1</f>
        <v>7</v>
      </c>
      <c r="E181" s="16">
        <v>1</v>
      </c>
      <c r="F181" s="14" t="str">
        <f t="shared" si="39"/>
        <v>1'h0</v>
      </c>
      <c r="G181" s="16" t="s">
        <v>20</v>
      </c>
      <c r="H181" s="15" t="s">
        <v>18</v>
      </c>
      <c r="I181" s="16" t="s">
        <v>782</v>
      </c>
      <c r="J181" s="16">
        <v>0</v>
      </c>
      <c r="K181" s="14" t="str">
        <f t="shared" si="40"/>
        <v>0</v>
      </c>
      <c r="L181" s="14">
        <f t="shared" si="41"/>
        <v>0</v>
      </c>
      <c r="M181" s="37"/>
    </row>
    <row r="182" ht="15" spans="1:13">
      <c r="A182" s="16"/>
      <c r="B182" s="16"/>
      <c r="C182" s="14">
        <f t="shared" si="38"/>
        <v>0</v>
      </c>
      <c r="D182" s="14">
        <f>C181-1</f>
        <v>6</v>
      </c>
      <c r="E182" s="16">
        <v>7</v>
      </c>
      <c r="F182" s="14" t="str">
        <f t="shared" si="39"/>
        <v>7'h4</v>
      </c>
      <c r="G182" s="16" t="s">
        <v>20</v>
      </c>
      <c r="H182" s="16" t="s">
        <v>2116</v>
      </c>
      <c r="I182" s="16" t="s">
        <v>2117</v>
      </c>
      <c r="J182" s="16">
        <v>4</v>
      </c>
      <c r="K182" s="14" t="str">
        <f t="shared" si="40"/>
        <v>4</v>
      </c>
      <c r="L182" s="14">
        <f t="shared" si="41"/>
        <v>4</v>
      </c>
      <c r="M182" s="37"/>
    </row>
    <row r="183" ht="15" spans="1:13">
      <c r="A183" s="8" t="s">
        <v>56</v>
      </c>
      <c r="B183" s="44" t="s">
        <v>175</v>
      </c>
      <c r="C183" s="9"/>
      <c r="D183" s="9"/>
      <c r="E183" s="9">
        <f>SUM(E184:E188)</f>
        <v>32</v>
      </c>
      <c r="F183" s="10" t="str">
        <f>CONCATENATE("32'h",K183)</f>
        <v>32'h00000000</v>
      </c>
      <c r="G183" s="10"/>
      <c r="H183" s="41" t="s">
        <v>2118</v>
      </c>
      <c r="I183" s="48"/>
      <c r="J183" s="9"/>
      <c r="K183" s="9" t="str">
        <f>UPPER(DEC2HEX(L183,8))</f>
        <v>00000000</v>
      </c>
      <c r="L183" s="9">
        <f>SUM(L184:L188)</f>
        <v>0</v>
      </c>
      <c r="M183" s="37" t="s">
        <v>2050</v>
      </c>
    </row>
    <row r="184" ht="15" spans="1:13">
      <c r="A184" s="16"/>
      <c r="B184" s="56"/>
      <c r="C184" s="14">
        <f>D185+1</f>
        <v>31</v>
      </c>
      <c r="D184" s="14">
        <f>C184+E184-1</f>
        <v>31</v>
      </c>
      <c r="E184" s="16">
        <v>1</v>
      </c>
      <c r="F184" s="14" t="str">
        <f>CONCATENATE(E184,"'h",K184)</f>
        <v>1'h0</v>
      </c>
      <c r="G184" s="16" t="s">
        <v>17</v>
      </c>
      <c r="H184" s="15" t="s">
        <v>18</v>
      </c>
      <c r="I184" s="16" t="s">
        <v>782</v>
      </c>
      <c r="J184" s="16">
        <v>0</v>
      </c>
      <c r="K184" s="14" t="str">
        <f>UPPER(DEC2HEX((J184)))</f>
        <v>0</v>
      </c>
      <c r="L184" s="14">
        <f>J184*(2^C184)</f>
        <v>0</v>
      </c>
      <c r="M184" s="37"/>
    </row>
    <row r="185" s="3" customFormat="1" ht="15" spans="1:14">
      <c r="A185" s="5"/>
      <c r="B185" s="57"/>
      <c r="C185" s="58">
        <f>D186+1</f>
        <v>30</v>
      </c>
      <c r="D185" s="58">
        <f>C185+E185-1</f>
        <v>30</v>
      </c>
      <c r="E185" s="5">
        <v>1</v>
      </c>
      <c r="F185" s="58" t="str">
        <f>CONCATENATE(E185,"'h",K185)</f>
        <v>1'h0</v>
      </c>
      <c r="G185" s="51" t="s">
        <v>788</v>
      </c>
      <c r="H185" s="59" t="s">
        <v>2119</v>
      </c>
      <c r="I185" s="51" t="s">
        <v>2120</v>
      </c>
      <c r="J185" s="5">
        <v>0</v>
      </c>
      <c r="K185" s="58" t="str">
        <f>UPPER(DEC2HEX((J185)))</f>
        <v>0</v>
      </c>
      <c r="L185" s="58">
        <f>J185*(2^C185)</f>
        <v>0</v>
      </c>
      <c r="M185" s="61"/>
      <c r="N185" s="62"/>
    </row>
    <row r="186" ht="15" spans="1:13">
      <c r="A186" s="16"/>
      <c r="B186" s="56"/>
      <c r="C186" s="14">
        <f>D187+1</f>
        <v>24</v>
      </c>
      <c r="D186" s="14">
        <f>C186+E186-1</f>
        <v>29</v>
      </c>
      <c r="E186" s="16">
        <v>6</v>
      </c>
      <c r="F186" s="14" t="str">
        <f>CONCATENATE(E186,"'h",K186)</f>
        <v>6'h0</v>
      </c>
      <c r="G186" s="16" t="s">
        <v>788</v>
      </c>
      <c r="H186" s="15" t="s">
        <v>2121</v>
      </c>
      <c r="I186" s="16" t="s">
        <v>2122</v>
      </c>
      <c r="J186" s="16">
        <v>0</v>
      </c>
      <c r="K186" s="14" t="str">
        <f>UPPER(DEC2HEX((J186)))</f>
        <v>0</v>
      </c>
      <c r="L186" s="14">
        <f>J186*(2^C186)</f>
        <v>0</v>
      </c>
      <c r="M186" s="37"/>
    </row>
    <row r="187" ht="15" spans="1:13">
      <c r="A187" s="16"/>
      <c r="B187" s="56"/>
      <c r="C187" s="14">
        <f>D188+1</f>
        <v>23</v>
      </c>
      <c r="D187" s="14">
        <f>C187+E187-1</f>
        <v>23</v>
      </c>
      <c r="E187" s="16">
        <v>1</v>
      </c>
      <c r="F187" s="14" t="str">
        <f>CONCATENATE(E187,"'h",K187)</f>
        <v>1'h0</v>
      </c>
      <c r="G187" s="16" t="s">
        <v>17</v>
      </c>
      <c r="H187" s="15" t="s">
        <v>18</v>
      </c>
      <c r="I187" s="16" t="s">
        <v>782</v>
      </c>
      <c r="J187" s="16">
        <v>0</v>
      </c>
      <c r="K187" s="14" t="str">
        <f>UPPER(DEC2HEX((J187)))</f>
        <v>0</v>
      </c>
      <c r="L187" s="14">
        <f>J187*(2^C187)</f>
        <v>0</v>
      </c>
      <c r="M187" s="37"/>
    </row>
    <row r="188" s="3" customFormat="1" ht="15" spans="1:14">
      <c r="A188" s="5"/>
      <c r="B188" s="5"/>
      <c r="C188" s="58">
        <f>E189-32</f>
        <v>0</v>
      </c>
      <c r="D188" s="58">
        <f>C188+E188-1</f>
        <v>22</v>
      </c>
      <c r="E188" s="5">
        <v>23</v>
      </c>
      <c r="F188" s="58" t="str">
        <f>CONCATENATE(E188,"'h",K188)</f>
        <v>23'h0</v>
      </c>
      <c r="G188" s="5" t="s">
        <v>788</v>
      </c>
      <c r="H188" s="24" t="s">
        <v>2123</v>
      </c>
      <c r="I188" s="24" t="s">
        <v>2124</v>
      </c>
      <c r="J188" s="5">
        <v>0</v>
      </c>
      <c r="K188" s="58" t="str">
        <f>UPPER(DEC2HEX((J188)))</f>
        <v>0</v>
      </c>
      <c r="L188" s="58">
        <f>J188*(2^C188)</f>
        <v>0</v>
      </c>
      <c r="M188" s="61"/>
      <c r="N188" s="62"/>
    </row>
    <row r="189" ht="15" spans="1:13">
      <c r="A189" s="8" t="s">
        <v>56</v>
      </c>
      <c r="B189" s="44" t="s">
        <v>187</v>
      </c>
      <c r="C189" s="9"/>
      <c r="D189" s="9"/>
      <c r="E189" s="9">
        <f>SUM(E190:E191)</f>
        <v>32</v>
      </c>
      <c r="F189" s="10" t="str">
        <f>CONCATENATE("32'h",K189)</f>
        <v>32'h00000000</v>
      </c>
      <c r="G189" s="10"/>
      <c r="H189" s="41" t="s">
        <v>2125</v>
      </c>
      <c r="I189" s="48"/>
      <c r="J189" s="9"/>
      <c r="K189" s="9" t="str">
        <f>UPPER(DEC2HEX(L189,8))</f>
        <v>00000000</v>
      </c>
      <c r="L189" s="9">
        <f>SUM(L190:L191)</f>
        <v>0</v>
      </c>
      <c r="M189" s="37" t="s">
        <v>2050</v>
      </c>
    </row>
    <row r="190" ht="15" spans="1:13">
      <c r="A190" s="16"/>
      <c r="B190" s="56"/>
      <c r="C190" s="23">
        <f>D191+1</f>
        <v>9</v>
      </c>
      <c r="D190" s="23">
        <f>C190+E190-1</f>
        <v>31</v>
      </c>
      <c r="E190" s="16">
        <v>23</v>
      </c>
      <c r="F190" s="14" t="str">
        <f>CONCATENATE(E190,"'h",K190)</f>
        <v>23'h0</v>
      </c>
      <c r="G190" s="16" t="s">
        <v>788</v>
      </c>
      <c r="H190" s="24" t="s">
        <v>2126</v>
      </c>
      <c r="I190" s="5" t="s">
        <v>2127</v>
      </c>
      <c r="J190" s="16">
        <v>0</v>
      </c>
      <c r="K190" s="14" t="str">
        <f>UPPER(DEC2HEX((J190)))</f>
        <v>0</v>
      </c>
      <c r="L190" s="14">
        <f>J190*(2^C190)</f>
        <v>0</v>
      </c>
      <c r="M190" s="37"/>
    </row>
    <row r="191" ht="15" spans="1:13">
      <c r="A191" s="16"/>
      <c r="B191" s="16"/>
      <c r="C191" s="23">
        <f>E189-32</f>
        <v>0</v>
      </c>
      <c r="D191" s="23">
        <f>C191+E191-1</f>
        <v>8</v>
      </c>
      <c r="E191" s="16">
        <v>9</v>
      </c>
      <c r="F191" s="14" t="str">
        <f>CONCATENATE(E191,"'h",K191)</f>
        <v>9'h0</v>
      </c>
      <c r="G191" s="16" t="s">
        <v>788</v>
      </c>
      <c r="H191" s="15" t="s">
        <v>2128</v>
      </c>
      <c r="I191" s="15" t="s">
        <v>2129</v>
      </c>
      <c r="J191" s="16">
        <v>0</v>
      </c>
      <c r="K191" s="14" t="str">
        <f>UPPER(DEC2HEX((J191)))</f>
        <v>0</v>
      </c>
      <c r="L191" s="14">
        <f>J191*(2^C191)</f>
        <v>0</v>
      </c>
      <c r="M191" s="37"/>
    </row>
    <row r="192" ht="15" spans="1:13">
      <c r="A192" s="8" t="s">
        <v>56</v>
      </c>
      <c r="B192" s="44" t="s">
        <v>193</v>
      </c>
      <c r="C192" s="9"/>
      <c r="D192" s="9"/>
      <c r="E192" s="9">
        <f>SUM(E193:E193)</f>
        <v>32</v>
      </c>
      <c r="F192" s="10" t="str">
        <f>CONCATENATE("32'h",K192)</f>
        <v>32'h00000000</v>
      </c>
      <c r="G192" s="10"/>
      <c r="H192" s="41" t="s">
        <v>2130</v>
      </c>
      <c r="I192" s="48"/>
      <c r="J192" s="9"/>
      <c r="K192" s="9" t="str">
        <f>UPPER(DEC2HEX(L192,8))</f>
        <v>00000000</v>
      </c>
      <c r="L192" s="9">
        <f>SUM(L193:L193)</f>
        <v>0</v>
      </c>
      <c r="M192" s="37"/>
    </row>
    <row r="193" ht="15" spans="1:13">
      <c r="A193" s="16"/>
      <c r="B193" s="16"/>
      <c r="C193" s="23">
        <f>E192-32</f>
        <v>0</v>
      </c>
      <c r="D193" s="23">
        <f>C193+E193-1</f>
        <v>31</v>
      </c>
      <c r="E193" s="16">
        <v>32</v>
      </c>
      <c r="F193" s="14" t="str">
        <f t="shared" ref="F193:F199" si="42">CONCATENATE(E193,"'h",K193)</f>
        <v>32'h0</v>
      </c>
      <c r="G193" s="16" t="s">
        <v>20</v>
      </c>
      <c r="H193" s="15" t="s">
        <v>2131</v>
      </c>
      <c r="I193" s="15" t="s">
        <v>2132</v>
      </c>
      <c r="J193" s="16">
        <v>0</v>
      </c>
      <c r="K193" s="14" t="str">
        <f t="shared" ref="K193:K199" si="43">UPPER(DEC2HEX((J193)))</f>
        <v>0</v>
      </c>
      <c r="L193" s="14">
        <f t="shared" ref="L193:L199" si="44">J193*(2^C193)</f>
        <v>0</v>
      </c>
      <c r="M193" s="37"/>
    </row>
    <row r="194" ht="15" spans="1:13">
      <c r="A194" s="8" t="s">
        <v>56</v>
      </c>
      <c r="B194" s="44" t="s">
        <v>742</v>
      </c>
      <c r="C194" s="9"/>
      <c r="D194" s="9"/>
      <c r="E194" s="9">
        <f>SUM(E195:E195)</f>
        <v>32</v>
      </c>
      <c r="F194" s="10" t="str">
        <f>CONCATENATE("32'h",K194)</f>
        <v>32'h00000000</v>
      </c>
      <c r="G194" s="10"/>
      <c r="H194" s="41" t="s">
        <v>2133</v>
      </c>
      <c r="I194" s="48"/>
      <c r="J194" s="9"/>
      <c r="K194" s="9" t="str">
        <f>UPPER(DEC2HEX(L194,8))</f>
        <v>00000000</v>
      </c>
      <c r="L194" s="9">
        <f>SUM(L195:L195)</f>
        <v>0</v>
      </c>
      <c r="M194" s="37"/>
    </row>
    <row r="195" ht="15" spans="1:13">
      <c r="A195" s="16"/>
      <c r="B195" s="16"/>
      <c r="C195" s="23">
        <f>E194-32</f>
        <v>0</v>
      </c>
      <c r="D195" s="23">
        <f>C195+E195-1</f>
        <v>31</v>
      </c>
      <c r="E195" s="16">
        <v>32</v>
      </c>
      <c r="F195" s="14" t="str">
        <f t="shared" si="42"/>
        <v>32'h0</v>
      </c>
      <c r="G195" s="16" t="s">
        <v>20</v>
      </c>
      <c r="H195" s="15" t="s">
        <v>2134</v>
      </c>
      <c r="I195" s="15" t="s">
        <v>2135</v>
      </c>
      <c r="J195" s="16">
        <v>0</v>
      </c>
      <c r="K195" s="14" t="str">
        <f t="shared" si="43"/>
        <v>0</v>
      </c>
      <c r="L195" s="14">
        <f t="shared" si="44"/>
        <v>0</v>
      </c>
      <c r="M195" s="37"/>
    </row>
    <row r="196" s="4" customFormat="1" ht="15" spans="1:14">
      <c r="A196" s="66" t="s">
        <v>56</v>
      </c>
      <c r="B196" s="67" t="s">
        <v>748</v>
      </c>
      <c r="C196" s="68"/>
      <c r="D196" s="68"/>
      <c r="E196" s="68">
        <f>SUM(E197:E199)</f>
        <v>32</v>
      </c>
      <c r="F196" s="69" t="str">
        <f>CONCATENATE("32'h",K196)</f>
        <v>32'h00000000</v>
      </c>
      <c r="G196" s="69"/>
      <c r="H196" s="70" t="s">
        <v>2136</v>
      </c>
      <c r="I196" s="92"/>
      <c r="J196" s="68"/>
      <c r="K196" s="68" t="str">
        <f>UPPER(DEC2HEX(L196,8))</f>
        <v>00000000</v>
      </c>
      <c r="L196" s="68">
        <f>SUM(L197:L197)</f>
        <v>0</v>
      </c>
      <c r="M196" s="61"/>
      <c r="N196" s="62"/>
    </row>
    <row r="197" s="4" customFormat="1" ht="15" spans="1:14">
      <c r="A197" s="71"/>
      <c r="B197" s="71"/>
      <c r="C197" s="72">
        <v>2</v>
      </c>
      <c r="D197" s="72">
        <f>C197+E197-1</f>
        <v>31</v>
      </c>
      <c r="E197" s="71">
        <v>30</v>
      </c>
      <c r="F197" s="73" t="str">
        <f t="shared" si="42"/>
        <v>30'h0</v>
      </c>
      <c r="G197" s="74" t="s">
        <v>17</v>
      </c>
      <c r="H197" s="75" t="s">
        <v>18</v>
      </c>
      <c r="I197" s="74" t="s">
        <v>782</v>
      </c>
      <c r="J197" s="71">
        <v>0</v>
      </c>
      <c r="K197" s="73" t="str">
        <f t="shared" si="43"/>
        <v>0</v>
      </c>
      <c r="L197" s="73">
        <f t="shared" si="44"/>
        <v>0</v>
      </c>
      <c r="M197" s="61"/>
      <c r="N197" s="62"/>
    </row>
    <row r="198" s="4" customFormat="1" ht="15" spans="1:14">
      <c r="A198" s="71"/>
      <c r="B198" s="71"/>
      <c r="C198" s="72">
        <v>1</v>
      </c>
      <c r="D198" s="72">
        <v>1</v>
      </c>
      <c r="E198" s="71">
        <v>1</v>
      </c>
      <c r="F198" s="76" t="str">
        <f t="shared" si="42"/>
        <v>1'h0</v>
      </c>
      <c r="G198" s="74" t="s">
        <v>20</v>
      </c>
      <c r="H198" s="75" t="s">
        <v>2137</v>
      </c>
      <c r="I198" s="74" t="s">
        <v>2138</v>
      </c>
      <c r="J198" s="74">
        <v>0</v>
      </c>
      <c r="K198" s="73" t="str">
        <f t="shared" si="43"/>
        <v>0</v>
      </c>
      <c r="L198" s="73">
        <f t="shared" si="44"/>
        <v>0</v>
      </c>
      <c r="M198" s="61"/>
      <c r="N198" s="62"/>
    </row>
    <row r="199" s="5" customFormat="1" ht="15" spans="1:12">
      <c r="A199" s="74"/>
      <c r="B199" s="74"/>
      <c r="C199" s="77">
        <v>0</v>
      </c>
      <c r="D199" s="77">
        <v>0</v>
      </c>
      <c r="E199" s="74">
        <v>1</v>
      </c>
      <c r="F199" s="76" t="str">
        <f t="shared" si="42"/>
        <v>1'h0</v>
      </c>
      <c r="G199" s="74" t="s">
        <v>20</v>
      </c>
      <c r="H199" s="74" t="s">
        <v>2139</v>
      </c>
      <c r="I199" s="74" t="s">
        <v>2140</v>
      </c>
      <c r="J199" s="74">
        <v>0</v>
      </c>
      <c r="K199" s="73" t="str">
        <f t="shared" si="43"/>
        <v>0</v>
      </c>
      <c r="L199" s="73">
        <f t="shared" si="44"/>
        <v>0</v>
      </c>
    </row>
    <row r="200" ht="15" spans="1:14">
      <c r="A200" s="78" t="s">
        <v>56</v>
      </c>
      <c r="B200" s="78" t="s">
        <v>199</v>
      </c>
      <c r="C200" s="79"/>
      <c r="D200" s="79"/>
      <c r="E200" s="79">
        <v>32</v>
      </c>
      <c r="F200" s="80" t="s">
        <v>1821</v>
      </c>
      <c r="G200" s="80"/>
      <c r="H200" s="81" t="s">
        <v>2141</v>
      </c>
      <c r="I200" s="79"/>
      <c r="J200" s="79"/>
      <c r="K200" s="79" t="s">
        <v>1823</v>
      </c>
      <c r="L200" s="93">
        <v>0</v>
      </c>
      <c r="M200" s="94" t="s">
        <v>1815</v>
      </c>
      <c r="N200" s="62"/>
    </row>
    <row r="201" ht="15" spans="1:14">
      <c r="A201" s="82"/>
      <c r="B201" s="82"/>
      <c r="C201" s="55">
        <f>D201-E201+1</f>
        <v>0</v>
      </c>
      <c r="D201" s="55">
        <f>E200-1</f>
        <v>31</v>
      </c>
      <c r="E201" s="83">
        <v>32</v>
      </c>
      <c r="F201" s="55" t="s">
        <v>1830</v>
      </c>
      <c r="G201" s="83" t="s">
        <v>20</v>
      </c>
      <c r="H201" s="82" t="s">
        <v>2142</v>
      </c>
      <c r="I201" s="95" t="s">
        <v>2143</v>
      </c>
      <c r="J201" s="83">
        <v>0</v>
      </c>
      <c r="K201" s="55" t="s">
        <v>1824</v>
      </c>
      <c r="L201" s="96">
        <v>0</v>
      </c>
      <c r="M201" s="97"/>
      <c r="N201" s="62"/>
    </row>
    <row r="202" ht="15" spans="1:13">
      <c r="A202" s="78" t="s">
        <v>56</v>
      </c>
      <c r="B202" s="84" t="s">
        <v>206</v>
      </c>
      <c r="C202" s="79"/>
      <c r="D202" s="79"/>
      <c r="E202" s="79">
        <f>SUM(E203:E207)</f>
        <v>32</v>
      </c>
      <c r="F202" s="80" t="str">
        <f>CONCATENATE("32'h",K202)</f>
        <v>32'h001C0000</v>
      </c>
      <c r="G202" s="80"/>
      <c r="H202" s="85" t="s">
        <v>2144</v>
      </c>
      <c r="I202" s="98"/>
      <c r="J202" s="79"/>
      <c r="K202" s="79" t="str">
        <f>UPPER(DEC2HEX(L202,8))</f>
        <v>001C0000</v>
      </c>
      <c r="L202" s="79">
        <f>SUM(L203:L207)</f>
        <v>1835008</v>
      </c>
      <c r="M202" s="99" t="s">
        <v>2050</v>
      </c>
    </row>
    <row r="203" ht="15" spans="1:13">
      <c r="A203" s="83"/>
      <c r="B203" s="83"/>
      <c r="C203" s="83">
        <f>D203-E203+1</f>
        <v>29</v>
      </c>
      <c r="D203" s="83">
        <f>E202-1</f>
        <v>31</v>
      </c>
      <c r="E203" s="83">
        <v>3</v>
      </c>
      <c r="F203" s="83" t="str">
        <f>CONCATENATE(E203,"'h",K203)</f>
        <v>3'h0</v>
      </c>
      <c r="G203" s="83" t="s">
        <v>17</v>
      </c>
      <c r="H203" s="83" t="s">
        <v>18</v>
      </c>
      <c r="I203" s="83" t="s">
        <v>782</v>
      </c>
      <c r="J203" s="83">
        <v>0</v>
      </c>
      <c r="K203" s="83" t="str">
        <f>UPPER(DEC2HEX((J203)))</f>
        <v>0</v>
      </c>
      <c r="L203" s="83">
        <f>J203*(2^C203)</f>
        <v>0</v>
      </c>
      <c r="M203" s="100"/>
    </row>
    <row r="204" ht="15" spans="1:13">
      <c r="A204" s="83"/>
      <c r="B204" s="83"/>
      <c r="C204" s="83">
        <f>D204-E204+1</f>
        <v>16</v>
      </c>
      <c r="D204" s="83">
        <f>C203-1</f>
        <v>28</v>
      </c>
      <c r="E204" s="83">
        <v>13</v>
      </c>
      <c r="F204" s="83" t="str">
        <f>CONCATENATE(E204,"'h",K204)</f>
        <v>13'h1C</v>
      </c>
      <c r="G204" s="54" t="s">
        <v>20</v>
      </c>
      <c r="H204" s="82" t="s">
        <v>2145</v>
      </c>
      <c r="I204" s="82" t="s">
        <v>2146</v>
      </c>
      <c r="J204" s="54">
        <v>28</v>
      </c>
      <c r="K204" s="83" t="str">
        <f>UPPER(DEC2HEX((J204)))</f>
        <v>1C</v>
      </c>
      <c r="L204" s="83">
        <f>J204*(2^C204)</f>
        <v>1835008</v>
      </c>
      <c r="M204" s="100"/>
    </row>
    <row r="205" ht="30" spans="1:13">
      <c r="A205" s="86"/>
      <c r="B205" s="87"/>
      <c r="C205" s="83">
        <f>D205-E205+1</f>
        <v>15</v>
      </c>
      <c r="D205" s="83">
        <f>C204-1</f>
        <v>15</v>
      </c>
      <c r="E205" s="83">
        <v>1</v>
      </c>
      <c r="F205" s="83" t="str">
        <f>CONCATENATE(E205,"'h",K205)</f>
        <v>1'h0</v>
      </c>
      <c r="G205" s="54" t="s">
        <v>20</v>
      </c>
      <c r="H205" s="82" t="s">
        <v>2147</v>
      </c>
      <c r="I205" s="63" t="s">
        <v>2148</v>
      </c>
      <c r="J205" s="54">
        <v>0</v>
      </c>
      <c r="K205" s="83" t="str">
        <f>UPPER(DEC2HEX((J205)))</f>
        <v>0</v>
      </c>
      <c r="L205" s="83">
        <f>J205*(2^C205)</f>
        <v>0</v>
      </c>
      <c r="M205" s="100"/>
    </row>
    <row r="206" ht="15" spans="1:13">
      <c r="A206" s="86"/>
      <c r="B206" s="87"/>
      <c r="C206" s="83">
        <f>D206-E206+1</f>
        <v>14</v>
      </c>
      <c r="D206" s="83">
        <f>C205-1</f>
        <v>14</v>
      </c>
      <c r="E206" s="83">
        <v>1</v>
      </c>
      <c r="F206" s="83" t="str">
        <f>CONCATENATE(E206,"'h",K206)</f>
        <v>1'h0</v>
      </c>
      <c r="G206" s="88" t="s">
        <v>20</v>
      </c>
      <c r="H206" s="83" t="s">
        <v>2149</v>
      </c>
      <c r="I206" s="101" t="s">
        <v>2150</v>
      </c>
      <c r="J206" s="83">
        <v>0</v>
      </c>
      <c r="K206" s="83" t="str">
        <f>UPPER(DEC2HEX((J206)))</f>
        <v>0</v>
      </c>
      <c r="L206" s="83">
        <f>J206*(2^C206)</f>
        <v>0</v>
      </c>
      <c r="M206" s="100"/>
    </row>
    <row r="207" ht="15" spans="1:13">
      <c r="A207" s="86"/>
      <c r="B207" s="87"/>
      <c r="C207" s="83">
        <f>D207-E207+1</f>
        <v>0</v>
      </c>
      <c r="D207" s="83">
        <f>C206-1</f>
        <v>13</v>
      </c>
      <c r="E207" s="83">
        <v>14</v>
      </c>
      <c r="F207" s="83" t="str">
        <f>CONCATENATE(E207,"'h",K207)</f>
        <v>14'h0</v>
      </c>
      <c r="G207" s="88" t="s">
        <v>20</v>
      </c>
      <c r="H207" s="83" t="s">
        <v>2151</v>
      </c>
      <c r="I207" s="101" t="s">
        <v>2152</v>
      </c>
      <c r="J207" s="83">
        <v>0</v>
      </c>
      <c r="K207" s="83" t="str">
        <f>UPPER(DEC2HEX((J207)))</f>
        <v>0</v>
      </c>
      <c r="L207" s="83">
        <f>J207*(2^C207)</f>
        <v>0</v>
      </c>
      <c r="M207" s="100"/>
    </row>
    <row r="208" ht="15" spans="1:13">
      <c r="A208" s="78" t="s">
        <v>56</v>
      </c>
      <c r="B208" s="84" t="s">
        <v>212</v>
      </c>
      <c r="C208" s="79"/>
      <c r="D208" s="79"/>
      <c r="E208" s="79">
        <f>SUM(E209:E212)</f>
        <v>32</v>
      </c>
      <c r="F208" s="80" t="str">
        <f>CONCATENATE("32'h",K208)</f>
        <v>32'h00080000</v>
      </c>
      <c r="G208" s="80"/>
      <c r="H208" s="85" t="s">
        <v>2153</v>
      </c>
      <c r="I208" s="98"/>
      <c r="J208" s="79"/>
      <c r="K208" s="79" t="str">
        <f>UPPER(DEC2HEX(L208,8))</f>
        <v>00080000</v>
      </c>
      <c r="L208" s="79">
        <f>SUM(L209:L212)</f>
        <v>524288</v>
      </c>
      <c r="M208" s="99" t="s">
        <v>2050</v>
      </c>
    </row>
    <row r="209" ht="15" spans="1:13">
      <c r="A209" s="83"/>
      <c r="B209" s="83"/>
      <c r="C209" s="83">
        <f t="shared" ref="C209:C212" si="45">D209-E209+1</f>
        <v>30</v>
      </c>
      <c r="D209" s="83">
        <f>E208-1</f>
        <v>31</v>
      </c>
      <c r="E209" s="83">
        <v>2</v>
      </c>
      <c r="F209" s="83" t="str">
        <f t="shared" ref="F209:F212" si="46">CONCATENATE(E209,"'h",K209)</f>
        <v>2'h0</v>
      </c>
      <c r="G209" s="83" t="s">
        <v>20</v>
      </c>
      <c r="H209" s="83" t="s">
        <v>18</v>
      </c>
      <c r="I209" s="83" t="s">
        <v>782</v>
      </c>
      <c r="J209" s="83">
        <v>0</v>
      </c>
      <c r="K209" s="83" t="str">
        <f t="shared" ref="K209:K212" si="47">UPPER(DEC2HEX((J209)))</f>
        <v>0</v>
      </c>
      <c r="L209" s="83">
        <f t="shared" ref="L209:L212" si="48">J209*(2^C209)</f>
        <v>0</v>
      </c>
      <c r="M209" s="100"/>
    </row>
    <row r="210" ht="15" spans="1:13">
      <c r="A210" s="83"/>
      <c r="B210" s="83"/>
      <c r="C210" s="83">
        <f t="shared" si="45"/>
        <v>16</v>
      </c>
      <c r="D210" s="83">
        <f>C209-1</f>
        <v>29</v>
      </c>
      <c r="E210" s="83">
        <v>14</v>
      </c>
      <c r="F210" s="83" t="str">
        <f t="shared" si="46"/>
        <v>14'h8</v>
      </c>
      <c r="G210" s="83" t="s">
        <v>20</v>
      </c>
      <c r="H210" s="83" t="s">
        <v>2154</v>
      </c>
      <c r="I210" s="101" t="s">
        <v>2155</v>
      </c>
      <c r="J210" s="83">
        <v>8</v>
      </c>
      <c r="K210" s="83" t="str">
        <f t="shared" si="47"/>
        <v>8</v>
      </c>
      <c r="L210" s="83">
        <f t="shared" si="48"/>
        <v>524288</v>
      </c>
      <c r="M210" s="100"/>
    </row>
    <row r="211" ht="15" spans="1:13">
      <c r="A211" s="83"/>
      <c r="B211" s="83"/>
      <c r="C211" s="83">
        <f t="shared" si="45"/>
        <v>14</v>
      </c>
      <c r="D211" s="83">
        <f>C210-1</f>
        <v>15</v>
      </c>
      <c r="E211" s="83">
        <v>2</v>
      </c>
      <c r="F211" s="83" t="str">
        <f t="shared" si="46"/>
        <v>2'h0</v>
      </c>
      <c r="G211" s="83" t="s">
        <v>17</v>
      </c>
      <c r="H211" s="83" t="s">
        <v>18</v>
      </c>
      <c r="I211" s="83" t="s">
        <v>782</v>
      </c>
      <c r="J211" s="83">
        <v>0</v>
      </c>
      <c r="K211" s="83" t="str">
        <f t="shared" si="47"/>
        <v>0</v>
      </c>
      <c r="L211" s="83">
        <f t="shared" si="48"/>
        <v>0</v>
      </c>
      <c r="M211" s="100"/>
    </row>
    <row r="212" ht="15" spans="1:13">
      <c r="A212" s="83"/>
      <c r="B212" s="83"/>
      <c r="C212" s="83">
        <f t="shared" si="45"/>
        <v>0</v>
      </c>
      <c r="D212" s="83">
        <f>C211-1</f>
        <v>13</v>
      </c>
      <c r="E212" s="83">
        <v>14</v>
      </c>
      <c r="F212" s="83" t="str">
        <f t="shared" si="46"/>
        <v>14'h0</v>
      </c>
      <c r="G212" s="83" t="s">
        <v>20</v>
      </c>
      <c r="H212" s="83" t="s">
        <v>2156</v>
      </c>
      <c r="I212" s="83" t="s">
        <v>2157</v>
      </c>
      <c r="J212" s="83">
        <v>0</v>
      </c>
      <c r="K212" s="83" t="str">
        <f t="shared" si="47"/>
        <v>0</v>
      </c>
      <c r="L212" s="83">
        <f t="shared" si="48"/>
        <v>0</v>
      </c>
      <c r="M212" s="100"/>
    </row>
    <row r="213" ht="15" spans="1:13">
      <c r="A213" s="78" t="s">
        <v>56</v>
      </c>
      <c r="B213" s="84" t="s">
        <v>218</v>
      </c>
      <c r="C213" s="79"/>
      <c r="D213" s="79"/>
      <c r="E213" s="79">
        <f>SUM(E214:E217)</f>
        <v>32</v>
      </c>
      <c r="F213" s="80" t="str">
        <f>CONCATENATE("32'h",K213)</f>
        <v>32'h00000000</v>
      </c>
      <c r="G213" s="80"/>
      <c r="H213" s="85" t="s">
        <v>2158</v>
      </c>
      <c r="I213" s="98"/>
      <c r="J213" s="79"/>
      <c r="K213" s="79" t="str">
        <f>UPPER(DEC2HEX(L213,8))</f>
        <v>00000000</v>
      </c>
      <c r="L213" s="79">
        <f>SUM(L214:L217)</f>
        <v>0</v>
      </c>
      <c r="M213" s="100" t="s">
        <v>2050</v>
      </c>
    </row>
    <row r="214" ht="15" spans="1:13">
      <c r="A214" s="86"/>
      <c r="B214" s="87"/>
      <c r="C214" s="55">
        <f t="shared" ref="C214:C217" si="49">D214-E214+1</f>
        <v>30</v>
      </c>
      <c r="D214" s="55">
        <f>E213-1</f>
        <v>31</v>
      </c>
      <c r="E214" s="83">
        <v>2</v>
      </c>
      <c r="F214" s="83" t="str">
        <f t="shared" ref="F214:F217" si="50">CONCATENATE(E214,"'h",K214)</f>
        <v>2'h0</v>
      </c>
      <c r="G214" s="88" t="s">
        <v>17</v>
      </c>
      <c r="H214" s="83" t="s">
        <v>18</v>
      </c>
      <c r="I214" s="54" t="s">
        <v>782</v>
      </c>
      <c r="J214" s="83">
        <v>0</v>
      </c>
      <c r="K214" s="83" t="str">
        <f>UPPER(DEC2HEX((J214)))</f>
        <v>0</v>
      </c>
      <c r="L214" s="83">
        <f>J214*(2^C214)</f>
        <v>0</v>
      </c>
      <c r="M214" s="100"/>
    </row>
    <row r="215" ht="15.75" spans="1:13">
      <c r="A215" s="86"/>
      <c r="B215" s="87"/>
      <c r="C215" s="55">
        <f t="shared" si="49"/>
        <v>16</v>
      </c>
      <c r="D215" s="55">
        <f t="shared" ref="D215:D217" si="51">C214-1</f>
        <v>29</v>
      </c>
      <c r="E215" s="83">
        <v>14</v>
      </c>
      <c r="F215" s="83" t="str">
        <f t="shared" si="50"/>
        <v>14'h0</v>
      </c>
      <c r="G215" s="88" t="s">
        <v>788</v>
      </c>
      <c r="H215" s="89" t="s">
        <v>2159</v>
      </c>
      <c r="I215" s="101" t="s">
        <v>2160</v>
      </c>
      <c r="J215" s="83">
        <v>0</v>
      </c>
      <c r="K215" s="83" t="str">
        <f>UPPER(DEC2HEX((J215)))</f>
        <v>0</v>
      </c>
      <c r="L215" s="83">
        <f>J215*(2^C215)</f>
        <v>0</v>
      </c>
      <c r="M215" s="100"/>
    </row>
    <row r="216" ht="15" spans="1:13">
      <c r="A216" s="86"/>
      <c r="B216" s="87"/>
      <c r="C216" s="55">
        <f t="shared" si="49"/>
        <v>14</v>
      </c>
      <c r="D216" s="55">
        <f t="shared" si="51"/>
        <v>15</v>
      </c>
      <c r="E216" s="83">
        <v>2</v>
      </c>
      <c r="F216" s="83" t="str">
        <f t="shared" si="50"/>
        <v>2'h0</v>
      </c>
      <c r="G216" s="88" t="s">
        <v>17</v>
      </c>
      <c r="H216" s="83" t="s">
        <v>18</v>
      </c>
      <c r="I216" s="54" t="s">
        <v>782</v>
      </c>
      <c r="J216" s="83">
        <v>0</v>
      </c>
      <c r="K216" s="83" t="str">
        <f>UPPER(DEC2HEX((J216)))</f>
        <v>0</v>
      </c>
      <c r="L216" s="83">
        <f>J216*(2^C216)</f>
        <v>0</v>
      </c>
      <c r="M216" s="100"/>
    </row>
    <row r="217" ht="15.75" spans="1:13">
      <c r="A217" s="83"/>
      <c r="B217" s="90"/>
      <c r="C217" s="55">
        <f t="shared" si="49"/>
        <v>0</v>
      </c>
      <c r="D217" s="55">
        <f t="shared" si="51"/>
        <v>13</v>
      </c>
      <c r="E217" s="83">
        <v>14</v>
      </c>
      <c r="F217" s="83" t="str">
        <f t="shared" si="50"/>
        <v>14'h0</v>
      </c>
      <c r="G217" s="88" t="s">
        <v>788</v>
      </c>
      <c r="H217" s="89" t="s">
        <v>2161</v>
      </c>
      <c r="I217" s="101" t="s">
        <v>2162</v>
      </c>
      <c r="J217" s="83">
        <v>0</v>
      </c>
      <c r="K217" s="83" t="str">
        <f>UPPER(DEC2HEX((J217)))</f>
        <v>0</v>
      </c>
      <c r="L217" s="83">
        <f>J217*(2^C217)</f>
        <v>0</v>
      </c>
      <c r="M217" s="100"/>
    </row>
    <row r="218" ht="15" spans="1:13">
      <c r="A218" s="78" t="s">
        <v>56</v>
      </c>
      <c r="B218" s="84" t="s">
        <v>224</v>
      </c>
      <c r="C218" s="79"/>
      <c r="D218" s="79"/>
      <c r="E218" s="79">
        <f>SUM(E219:E221)</f>
        <v>32</v>
      </c>
      <c r="F218" s="80" t="str">
        <f>CONCATENATE("32'h",K218)</f>
        <v>32'h00000000</v>
      </c>
      <c r="G218" s="80"/>
      <c r="H218" s="85" t="s">
        <v>2163</v>
      </c>
      <c r="I218" s="98"/>
      <c r="J218" s="79"/>
      <c r="K218" s="79" t="str">
        <f>UPPER(DEC2HEX(L218,8))</f>
        <v>00000000</v>
      </c>
      <c r="L218" s="79">
        <f>SUM(L219:L221)</f>
        <v>0</v>
      </c>
      <c r="M218" s="100" t="s">
        <v>2050</v>
      </c>
    </row>
    <row r="219" ht="15" spans="1:13">
      <c r="A219" s="86"/>
      <c r="B219" s="87"/>
      <c r="C219" s="55">
        <f>D219-E219+1</f>
        <v>2</v>
      </c>
      <c r="D219" s="55">
        <f>E218-1</f>
        <v>31</v>
      </c>
      <c r="E219" s="83">
        <v>30</v>
      </c>
      <c r="F219" s="83" t="str">
        <f>CONCATENATE(E219,"'h",K219)</f>
        <v>30'h0</v>
      </c>
      <c r="G219" s="54" t="s">
        <v>17</v>
      </c>
      <c r="H219" s="83" t="s">
        <v>18</v>
      </c>
      <c r="I219" s="54" t="s">
        <v>782</v>
      </c>
      <c r="J219" s="83">
        <v>0</v>
      </c>
      <c r="K219" s="83" t="str">
        <f>UPPER(DEC2HEX((J219)))</f>
        <v>0</v>
      </c>
      <c r="L219" s="83">
        <f>J219*(2^C219)</f>
        <v>0</v>
      </c>
      <c r="M219" s="100"/>
    </row>
    <row r="220" ht="15" spans="1:13">
      <c r="A220" s="86"/>
      <c r="B220" s="87"/>
      <c r="C220" s="55">
        <f>D220-E220+1</f>
        <v>1</v>
      </c>
      <c r="D220" s="55">
        <f>C219-1</f>
        <v>1</v>
      </c>
      <c r="E220" s="83">
        <v>1</v>
      </c>
      <c r="F220" s="83" t="str">
        <f>CONCATENATE(E220,"'h",K220)</f>
        <v>1'h0</v>
      </c>
      <c r="G220" s="54" t="s">
        <v>2164</v>
      </c>
      <c r="H220" s="54" t="s">
        <v>2165</v>
      </c>
      <c r="I220" s="63" t="s">
        <v>2166</v>
      </c>
      <c r="J220" s="83">
        <v>0</v>
      </c>
      <c r="K220" s="83" t="str">
        <f>UPPER(DEC2HEX((J220)))</f>
        <v>0</v>
      </c>
      <c r="L220" s="83">
        <f>J220*(2^C220)</f>
        <v>0</v>
      </c>
      <c r="M220" s="100"/>
    </row>
    <row r="221" ht="15" spans="1:13">
      <c r="A221" s="83"/>
      <c r="B221" s="90"/>
      <c r="C221" s="55">
        <f>D221-E221+1</f>
        <v>0</v>
      </c>
      <c r="D221" s="55">
        <f>C220-1</f>
        <v>0</v>
      </c>
      <c r="E221" s="83">
        <v>1</v>
      </c>
      <c r="F221" s="83" t="str">
        <f>CONCATENATE(E221,"'h",K221)</f>
        <v>1'h0</v>
      </c>
      <c r="G221" s="54" t="s">
        <v>2164</v>
      </c>
      <c r="H221" s="54" t="s">
        <v>2167</v>
      </c>
      <c r="I221" s="63" t="s">
        <v>2168</v>
      </c>
      <c r="J221" s="83">
        <v>0</v>
      </c>
      <c r="K221" s="83" t="str">
        <f>UPPER(DEC2HEX((J221)))</f>
        <v>0</v>
      </c>
      <c r="L221" s="83">
        <f>J221*(2^C221)</f>
        <v>0</v>
      </c>
      <c r="M221" s="100"/>
    </row>
    <row r="222" ht="15" spans="1:13">
      <c r="A222" s="78" t="s">
        <v>56</v>
      </c>
      <c r="B222" s="84" t="s">
        <v>230</v>
      </c>
      <c r="C222" s="79"/>
      <c r="D222" s="79"/>
      <c r="E222" s="79">
        <f>SUM(E223:E231)</f>
        <v>32</v>
      </c>
      <c r="F222" s="80" t="str">
        <f>CONCATENATE("32'h",K222)</f>
        <v>32'h0032AE97</v>
      </c>
      <c r="G222" s="80"/>
      <c r="H222" s="85" t="s">
        <v>2169</v>
      </c>
      <c r="I222" s="98"/>
      <c r="J222" s="79"/>
      <c r="K222" s="79" t="str">
        <f>UPPER(DEC2HEX(L222,8))</f>
        <v>0032AE97</v>
      </c>
      <c r="L222" s="79">
        <f>SUM(L223:L231)</f>
        <v>3321495</v>
      </c>
      <c r="M222" s="102" t="s">
        <v>2050</v>
      </c>
    </row>
    <row r="223" ht="15" spans="1:13">
      <c r="A223" s="54"/>
      <c r="B223" s="54"/>
      <c r="C223" s="91">
        <f t="shared" ref="C223:C230" si="52">D224+1</f>
        <v>23</v>
      </c>
      <c r="D223" s="91">
        <f t="shared" ref="D223:D231" si="53">C223+E223-1</f>
        <v>31</v>
      </c>
      <c r="E223" s="54">
        <v>9</v>
      </c>
      <c r="F223" s="55" t="str">
        <f t="shared" ref="F221:F231" si="54">CONCATENATE(E223,"'h",K223)</f>
        <v>9'h0</v>
      </c>
      <c r="G223" s="54" t="s">
        <v>17</v>
      </c>
      <c r="H223" s="82" t="s">
        <v>18</v>
      </c>
      <c r="I223" s="82" t="s">
        <v>782</v>
      </c>
      <c r="J223" s="54">
        <v>0</v>
      </c>
      <c r="K223" s="55" t="str">
        <f t="shared" ref="K223:K231" si="55">UPPER(DEC2HEX((J223)))</f>
        <v>0</v>
      </c>
      <c r="L223" s="55">
        <f t="shared" ref="L223:L231" si="56">J223*(2^C223)</f>
        <v>0</v>
      </c>
      <c r="M223" s="103"/>
    </row>
    <row r="224" ht="15" spans="1:13">
      <c r="A224" s="54"/>
      <c r="B224" s="54"/>
      <c r="C224" s="91">
        <f t="shared" si="52"/>
        <v>22</v>
      </c>
      <c r="D224" s="91">
        <f t="shared" si="53"/>
        <v>22</v>
      </c>
      <c r="E224" s="54">
        <v>1</v>
      </c>
      <c r="F224" s="55" t="str">
        <f t="shared" si="54"/>
        <v>1'h0</v>
      </c>
      <c r="G224" s="54" t="s">
        <v>20</v>
      </c>
      <c r="H224" s="82" t="s">
        <v>2170</v>
      </c>
      <c r="I224" s="82" t="s">
        <v>2171</v>
      </c>
      <c r="J224" s="54">
        <v>0</v>
      </c>
      <c r="K224" s="55" t="str">
        <f t="shared" si="55"/>
        <v>0</v>
      </c>
      <c r="L224" s="55">
        <f t="shared" si="56"/>
        <v>0</v>
      </c>
      <c r="M224" s="103"/>
    </row>
    <row r="225" ht="15" spans="1:13">
      <c r="A225" s="54"/>
      <c r="B225" s="54"/>
      <c r="C225" s="91">
        <f t="shared" si="52"/>
        <v>17</v>
      </c>
      <c r="D225" s="91">
        <f t="shared" si="53"/>
        <v>21</v>
      </c>
      <c r="E225" s="54">
        <v>5</v>
      </c>
      <c r="F225" s="55" t="str">
        <f t="shared" si="54"/>
        <v>5'h19</v>
      </c>
      <c r="G225" s="54" t="s">
        <v>20</v>
      </c>
      <c r="H225" s="82" t="s">
        <v>2172</v>
      </c>
      <c r="I225" s="82" t="s">
        <v>2173</v>
      </c>
      <c r="J225" s="54">
        <v>25</v>
      </c>
      <c r="K225" s="55" t="str">
        <f t="shared" si="55"/>
        <v>19</v>
      </c>
      <c r="L225" s="55">
        <f t="shared" si="56"/>
        <v>3276800</v>
      </c>
      <c r="M225" s="103"/>
    </row>
    <row r="226" ht="15" spans="1:13">
      <c r="A226" s="54"/>
      <c r="B226" s="54"/>
      <c r="C226" s="91">
        <f t="shared" si="52"/>
        <v>12</v>
      </c>
      <c r="D226" s="91">
        <f t="shared" si="53"/>
        <v>16</v>
      </c>
      <c r="E226" s="54">
        <v>5</v>
      </c>
      <c r="F226" s="55" t="str">
        <f t="shared" si="54"/>
        <v>5'hA</v>
      </c>
      <c r="G226" s="54" t="s">
        <v>20</v>
      </c>
      <c r="H226" s="54" t="s">
        <v>2174</v>
      </c>
      <c r="I226" s="63" t="s">
        <v>2175</v>
      </c>
      <c r="J226" s="54">
        <v>10</v>
      </c>
      <c r="K226" s="55" t="str">
        <f t="shared" si="55"/>
        <v>A</v>
      </c>
      <c r="L226" s="55">
        <f t="shared" si="56"/>
        <v>40960</v>
      </c>
      <c r="M226" s="103"/>
    </row>
    <row r="227" ht="15" spans="1:13">
      <c r="A227" s="54"/>
      <c r="B227" s="54"/>
      <c r="C227" s="91">
        <f t="shared" si="52"/>
        <v>8</v>
      </c>
      <c r="D227" s="91">
        <f t="shared" si="53"/>
        <v>11</v>
      </c>
      <c r="E227" s="54">
        <v>4</v>
      </c>
      <c r="F227" s="55" t="str">
        <f t="shared" si="54"/>
        <v>4'hE</v>
      </c>
      <c r="G227" s="54" t="s">
        <v>20</v>
      </c>
      <c r="H227" s="54" t="s">
        <v>2176</v>
      </c>
      <c r="I227" s="63" t="s">
        <v>2177</v>
      </c>
      <c r="J227" s="54">
        <v>14</v>
      </c>
      <c r="K227" s="55" t="str">
        <f t="shared" si="55"/>
        <v>E</v>
      </c>
      <c r="L227" s="55">
        <f t="shared" si="56"/>
        <v>3584</v>
      </c>
      <c r="M227" s="103"/>
    </row>
    <row r="228" ht="15" spans="1:13">
      <c r="A228" s="54"/>
      <c r="B228" s="54"/>
      <c r="C228" s="91">
        <f t="shared" si="52"/>
        <v>4</v>
      </c>
      <c r="D228" s="91">
        <f t="shared" si="53"/>
        <v>7</v>
      </c>
      <c r="E228" s="54">
        <v>4</v>
      </c>
      <c r="F228" s="55" t="str">
        <f t="shared" si="54"/>
        <v>4'h9</v>
      </c>
      <c r="G228" s="54" t="s">
        <v>20</v>
      </c>
      <c r="H228" s="54" t="s">
        <v>2178</v>
      </c>
      <c r="I228" s="63" t="s">
        <v>2179</v>
      </c>
      <c r="J228" s="54">
        <v>9</v>
      </c>
      <c r="K228" s="55" t="str">
        <f t="shared" si="55"/>
        <v>9</v>
      </c>
      <c r="L228" s="55">
        <f t="shared" si="56"/>
        <v>144</v>
      </c>
      <c r="M228" s="103"/>
    </row>
    <row r="229" ht="15" spans="1:13">
      <c r="A229" s="54"/>
      <c r="B229" s="54"/>
      <c r="C229" s="91">
        <f t="shared" si="52"/>
        <v>2</v>
      </c>
      <c r="D229" s="91">
        <f t="shared" si="53"/>
        <v>3</v>
      </c>
      <c r="E229" s="54">
        <v>2</v>
      </c>
      <c r="F229" s="55" t="str">
        <f t="shared" si="54"/>
        <v>2'h1</v>
      </c>
      <c r="G229" s="54" t="s">
        <v>20</v>
      </c>
      <c r="H229" s="54" t="s">
        <v>2180</v>
      </c>
      <c r="I229" s="63" t="s">
        <v>2181</v>
      </c>
      <c r="J229" s="54">
        <v>1</v>
      </c>
      <c r="K229" s="55" t="str">
        <f t="shared" si="55"/>
        <v>1</v>
      </c>
      <c r="L229" s="55">
        <f t="shared" si="56"/>
        <v>4</v>
      </c>
      <c r="M229" s="103"/>
    </row>
    <row r="230" ht="15" spans="1:13">
      <c r="A230" s="54"/>
      <c r="B230" s="54"/>
      <c r="C230" s="91">
        <f t="shared" si="52"/>
        <v>1</v>
      </c>
      <c r="D230" s="91">
        <f t="shared" si="53"/>
        <v>1</v>
      </c>
      <c r="E230" s="54">
        <v>1</v>
      </c>
      <c r="F230" s="55" t="str">
        <f t="shared" si="54"/>
        <v>1'h1</v>
      </c>
      <c r="G230" s="54" t="s">
        <v>20</v>
      </c>
      <c r="H230" s="54" t="s">
        <v>2182</v>
      </c>
      <c r="I230" s="63" t="s">
        <v>2183</v>
      </c>
      <c r="J230" s="54">
        <v>1</v>
      </c>
      <c r="K230" s="55" t="str">
        <f t="shared" si="55"/>
        <v>1</v>
      </c>
      <c r="L230" s="55">
        <f t="shared" si="56"/>
        <v>2</v>
      </c>
      <c r="M230" s="103"/>
    </row>
    <row r="231" ht="15" spans="1:13">
      <c r="A231" s="54"/>
      <c r="B231" s="54"/>
      <c r="C231" s="91">
        <f>E222-32</f>
        <v>0</v>
      </c>
      <c r="D231" s="91">
        <f t="shared" si="53"/>
        <v>0</v>
      </c>
      <c r="E231" s="54">
        <v>1</v>
      </c>
      <c r="F231" s="55" t="str">
        <f t="shared" si="54"/>
        <v>1'h1</v>
      </c>
      <c r="G231" s="54" t="s">
        <v>20</v>
      </c>
      <c r="H231" s="54" t="s">
        <v>2184</v>
      </c>
      <c r="I231" s="63" t="s">
        <v>2185</v>
      </c>
      <c r="J231" s="54">
        <v>1</v>
      </c>
      <c r="K231" s="55" t="str">
        <f t="shared" si="55"/>
        <v>1</v>
      </c>
      <c r="L231" s="55">
        <f t="shared" si="56"/>
        <v>1</v>
      </c>
      <c r="M231" s="103"/>
    </row>
    <row r="232" ht="15" spans="1:13">
      <c r="A232" s="78" t="s">
        <v>56</v>
      </c>
      <c r="B232" s="84" t="s">
        <v>236</v>
      </c>
      <c r="C232" s="79"/>
      <c r="D232" s="79"/>
      <c r="E232" s="79">
        <f>SUM(E233:E240)</f>
        <v>32</v>
      </c>
      <c r="F232" s="80" t="str">
        <f>CONCATENATE("32'h",K232)</f>
        <v>32'h127FC810</v>
      </c>
      <c r="G232" s="80"/>
      <c r="H232" s="85" t="s">
        <v>2186</v>
      </c>
      <c r="I232" s="98"/>
      <c r="J232" s="79"/>
      <c r="K232" s="79" t="str">
        <f>UPPER(DEC2HEX(L232,8))</f>
        <v>127FC810</v>
      </c>
      <c r="L232" s="79">
        <f>SUM(L233:L240)</f>
        <v>310364176</v>
      </c>
      <c r="M232" s="102" t="s">
        <v>2050</v>
      </c>
    </row>
    <row r="233" ht="15" spans="1:13">
      <c r="A233" s="54"/>
      <c r="B233" s="54"/>
      <c r="C233" s="91">
        <f t="shared" ref="C233:C239" si="57">D234+1</f>
        <v>29</v>
      </c>
      <c r="D233" s="91">
        <f t="shared" ref="D233:D240" si="58">C233+E233-1</f>
        <v>31</v>
      </c>
      <c r="E233" s="54">
        <v>3</v>
      </c>
      <c r="F233" s="55" t="str">
        <f t="shared" ref="F233:F240" si="59">CONCATENATE(E233,"'h",K233)</f>
        <v>3'h0</v>
      </c>
      <c r="G233" s="54" t="s">
        <v>17</v>
      </c>
      <c r="H233" s="82" t="s">
        <v>18</v>
      </c>
      <c r="I233" s="82" t="s">
        <v>782</v>
      </c>
      <c r="J233" s="54">
        <v>0</v>
      </c>
      <c r="K233" s="55" t="str">
        <f t="shared" ref="K233:K240" si="60">UPPER(DEC2HEX((J233)))</f>
        <v>0</v>
      </c>
      <c r="L233" s="55">
        <f t="shared" ref="L233:L240" si="61">J233*(2^C233)</f>
        <v>0</v>
      </c>
      <c r="M233" s="103"/>
    </row>
    <row r="234" ht="15" spans="1:13">
      <c r="A234" s="54"/>
      <c r="B234" s="54"/>
      <c r="C234" s="91">
        <f t="shared" si="57"/>
        <v>25</v>
      </c>
      <c r="D234" s="91">
        <f t="shared" si="58"/>
        <v>28</v>
      </c>
      <c r="E234" s="54">
        <v>4</v>
      </c>
      <c r="F234" s="55" t="str">
        <f t="shared" si="59"/>
        <v>4'h9</v>
      </c>
      <c r="G234" s="54" t="s">
        <v>20</v>
      </c>
      <c r="H234" s="54" t="s">
        <v>2187</v>
      </c>
      <c r="I234" s="63" t="s">
        <v>2188</v>
      </c>
      <c r="J234" s="54">
        <v>9</v>
      </c>
      <c r="K234" s="55" t="str">
        <f t="shared" si="60"/>
        <v>9</v>
      </c>
      <c r="L234" s="55">
        <f t="shared" si="61"/>
        <v>301989888</v>
      </c>
      <c r="M234" s="103"/>
    </row>
    <row r="235" ht="15" spans="1:13">
      <c r="A235" s="54"/>
      <c r="B235" s="54"/>
      <c r="C235" s="91">
        <f t="shared" si="57"/>
        <v>19</v>
      </c>
      <c r="D235" s="91">
        <f t="shared" si="58"/>
        <v>24</v>
      </c>
      <c r="E235" s="54">
        <v>6</v>
      </c>
      <c r="F235" s="55" t="str">
        <f t="shared" si="59"/>
        <v>6'hF</v>
      </c>
      <c r="G235" s="54" t="s">
        <v>20</v>
      </c>
      <c r="H235" s="83" t="s">
        <v>2189</v>
      </c>
      <c r="I235" s="101" t="s">
        <v>2190</v>
      </c>
      <c r="J235" s="54">
        <v>15</v>
      </c>
      <c r="K235" s="55" t="str">
        <f t="shared" si="60"/>
        <v>F</v>
      </c>
      <c r="L235" s="55">
        <f t="shared" si="61"/>
        <v>7864320</v>
      </c>
      <c r="M235" s="103"/>
    </row>
    <row r="236" ht="15" spans="1:13">
      <c r="A236" s="54"/>
      <c r="B236" s="54"/>
      <c r="C236" s="91">
        <f t="shared" si="57"/>
        <v>15</v>
      </c>
      <c r="D236" s="91">
        <f t="shared" si="58"/>
        <v>18</v>
      </c>
      <c r="E236" s="54">
        <v>4</v>
      </c>
      <c r="F236" s="55" t="str">
        <f t="shared" si="59"/>
        <v>4'hF</v>
      </c>
      <c r="G236" s="54" t="s">
        <v>20</v>
      </c>
      <c r="H236" s="54" t="s">
        <v>2191</v>
      </c>
      <c r="I236" s="63" t="s">
        <v>2192</v>
      </c>
      <c r="J236" s="54">
        <v>15</v>
      </c>
      <c r="K236" s="55" t="str">
        <f t="shared" si="60"/>
        <v>F</v>
      </c>
      <c r="L236" s="55">
        <f t="shared" si="61"/>
        <v>491520</v>
      </c>
      <c r="M236" s="103"/>
    </row>
    <row r="237" ht="15" spans="1:13">
      <c r="A237" s="54"/>
      <c r="B237" s="54"/>
      <c r="C237" s="91">
        <f t="shared" si="57"/>
        <v>14</v>
      </c>
      <c r="D237" s="91">
        <f t="shared" si="58"/>
        <v>14</v>
      </c>
      <c r="E237" s="54">
        <v>1</v>
      </c>
      <c r="F237" s="55" t="str">
        <f t="shared" si="59"/>
        <v>1'h1</v>
      </c>
      <c r="G237" s="54" t="s">
        <v>20</v>
      </c>
      <c r="H237" s="54" t="s">
        <v>2193</v>
      </c>
      <c r="I237" s="63" t="s">
        <v>2194</v>
      </c>
      <c r="J237" s="54">
        <v>1</v>
      </c>
      <c r="K237" s="55" t="str">
        <f t="shared" si="60"/>
        <v>1</v>
      </c>
      <c r="L237" s="55">
        <f t="shared" si="61"/>
        <v>16384</v>
      </c>
      <c r="M237" s="103"/>
    </row>
    <row r="238" ht="15" spans="1:13">
      <c r="A238" s="54"/>
      <c r="B238" s="54"/>
      <c r="C238" s="91">
        <f t="shared" si="57"/>
        <v>10</v>
      </c>
      <c r="D238" s="91">
        <f t="shared" si="58"/>
        <v>13</v>
      </c>
      <c r="E238" s="54">
        <v>4</v>
      </c>
      <c r="F238" s="55" t="str">
        <f t="shared" si="59"/>
        <v>4'h2</v>
      </c>
      <c r="G238" s="54" t="s">
        <v>20</v>
      </c>
      <c r="H238" s="54" t="s">
        <v>2195</v>
      </c>
      <c r="I238" s="63" t="s">
        <v>2196</v>
      </c>
      <c r="J238" s="54">
        <v>2</v>
      </c>
      <c r="K238" s="55" t="str">
        <f t="shared" si="60"/>
        <v>2</v>
      </c>
      <c r="L238" s="55">
        <f t="shared" si="61"/>
        <v>2048</v>
      </c>
      <c r="M238" s="103"/>
    </row>
    <row r="239" ht="15" spans="1:13">
      <c r="A239" s="54"/>
      <c r="B239" s="54"/>
      <c r="C239" s="91">
        <f t="shared" si="57"/>
        <v>9</v>
      </c>
      <c r="D239" s="91">
        <f t="shared" si="58"/>
        <v>9</v>
      </c>
      <c r="E239" s="54">
        <v>1</v>
      </c>
      <c r="F239" s="55" t="str">
        <f t="shared" si="59"/>
        <v>1'h0</v>
      </c>
      <c r="G239" s="54" t="s">
        <v>20</v>
      </c>
      <c r="H239" s="54" t="s">
        <v>2197</v>
      </c>
      <c r="I239" s="63" t="s">
        <v>2198</v>
      </c>
      <c r="J239" s="54">
        <v>0</v>
      </c>
      <c r="K239" s="55" t="str">
        <f t="shared" si="60"/>
        <v>0</v>
      </c>
      <c r="L239" s="55">
        <f t="shared" si="61"/>
        <v>0</v>
      </c>
      <c r="M239" s="103"/>
    </row>
    <row r="240" ht="15" spans="1:13">
      <c r="A240" s="54"/>
      <c r="B240" s="54"/>
      <c r="C240" s="91">
        <f>E232-32</f>
        <v>0</v>
      </c>
      <c r="D240" s="91">
        <f t="shared" si="58"/>
        <v>8</v>
      </c>
      <c r="E240" s="54">
        <v>9</v>
      </c>
      <c r="F240" s="55" t="str">
        <f t="shared" si="59"/>
        <v>9'h10</v>
      </c>
      <c r="G240" s="54" t="s">
        <v>20</v>
      </c>
      <c r="H240" s="54" t="s">
        <v>2199</v>
      </c>
      <c r="I240" s="63" t="s">
        <v>2200</v>
      </c>
      <c r="J240" s="54">
        <v>16</v>
      </c>
      <c r="K240" s="55" t="str">
        <f t="shared" si="60"/>
        <v>10</v>
      </c>
      <c r="L240" s="55">
        <f t="shared" si="61"/>
        <v>16</v>
      </c>
      <c r="M240" s="103"/>
    </row>
    <row r="241" ht="15" spans="1:13">
      <c r="A241" s="78" t="s">
        <v>56</v>
      </c>
      <c r="B241" s="84" t="s">
        <v>242</v>
      </c>
      <c r="C241" s="79"/>
      <c r="D241" s="79"/>
      <c r="E241" s="79">
        <f>SUM(E242:E243)</f>
        <v>32</v>
      </c>
      <c r="F241" s="80" t="str">
        <f>CONCATENATE("32'h",K241)</f>
        <v>32'h00000090</v>
      </c>
      <c r="G241" s="80"/>
      <c r="H241" s="85" t="s">
        <v>2201</v>
      </c>
      <c r="I241" s="98"/>
      <c r="J241" s="79"/>
      <c r="K241" s="79" t="str">
        <f>UPPER(DEC2HEX(L241,8))</f>
        <v>00000090</v>
      </c>
      <c r="L241" s="79">
        <f>SUM(L242:L243)</f>
        <v>144</v>
      </c>
      <c r="M241" s="102" t="s">
        <v>2050</v>
      </c>
    </row>
    <row r="242" ht="15" spans="1:13">
      <c r="A242" s="54"/>
      <c r="B242" s="54"/>
      <c r="C242" s="91">
        <f>D243+1</f>
        <v>17</v>
      </c>
      <c r="D242" s="91">
        <f t="shared" ref="D242:D246" si="62">C242+E242-1</f>
        <v>31</v>
      </c>
      <c r="E242" s="54">
        <v>15</v>
      </c>
      <c r="F242" s="55" t="str">
        <f t="shared" ref="F242:F246" si="63">CONCATENATE(E242,"'h",K242)</f>
        <v>15'h0</v>
      </c>
      <c r="G242" s="54" t="s">
        <v>17</v>
      </c>
      <c r="H242" s="54" t="s">
        <v>18</v>
      </c>
      <c r="I242" s="63" t="s">
        <v>782</v>
      </c>
      <c r="J242" s="54">
        <v>0</v>
      </c>
      <c r="K242" s="55" t="str">
        <f t="shared" ref="K242:K246" si="64">UPPER(DEC2HEX((J242)))</f>
        <v>0</v>
      </c>
      <c r="L242" s="55">
        <f t="shared" ref="L242:L246" si="65">J242*(2^C242)</f>
        <v>0</v>
      </c>
      <c r="M242" s="103"/>
    </row>
    <row r="243" ht="15" spans="1:13">
      <c r="A243" s="54"/>
      <c r="B243" s="54"/>
      <c r="C243" s="91">
        <f>E241-32</f>
        <v>0</v>
      </c>
      <c r="D243" s="91">
        <f t="shared" si="62"/>
        <v>16</v>
      </c>
      <c r="E243" s="54">
        <v>17</v>
      </c>
      <c r="F243" s="55" t="str">
        <f t="shared" si="63"/>
        <v>17'h90</v>
      </c>
      <c r="G243" s="54" t="s">
        <v>20</v>
      </c>
      <c r="H243" s="54" t="s">
        <v>2201</v>
      </c>
      <c r="I243" s="63" t="s">
        <v>2202</v>
      </c>
      <c r="J243" s="54">
        <v>144</v>
      </c>
      <c r="K243" s="55" t="str">
        <f t="shared" si="64"/>
        <v>90</v>
      </c>
      <c r="L243" s="55">
        <f t="shared" si="65"/>
        <v>144</v>
      </c>
      <c r="M243" s="103"/>
    </row>
    <row r="244" ht="15" spans="1:13">
      <c r="A244" s="78" t="s">
        <v>56</v>
      </c>
      <c r="B244" s="84" t="s">
        <v>248</v>
      </c>
      <c r="C244" s="79"/>
      <c r="D244" s="79"/>
      <c r="E244" s="79">
        <f>SUM(E245:E246)</f>
        <v>32</v>
      </c>
      <c r="F244" s="80" t="str">
        <f>CONCATENATE("32'h",K244)</f>
        <v>32'h00004090</v>
      </c>
      <c r="G244" s="80"/>
      <c r="H244" s="85" t="s">
        <v>2203</v>
      </c>
      <c r="I244" s="98"/>
      <c r="J244" s="79"/>
      <c r="K244" s="79" t="str">
        <f>UPPER(DEC2HEX(L244,8))</f>
        <v>00004090</v>
      </c>
      <c r="L244" s="79">
        <f>SUM(L245:L246)</f>
        <v>16528</v>
      </c>
      <c r="M244" s="102" t="s">
        <v>2050</v>
      </c>
    </row>
    <row r="245" ht="15" spans="1:13">
      <c r="A245" s="54"/>
      <c r="B245" s="54"/>
      <c r="C245" s="91">
        <f>D246+1</f>
        <v>17</v>
      </c>
      <c r="D245" s="91">
        <f t="shared" si="62"/>
        <v>31</v>
      </c>
      <c r="E245" s="54">
        <v>15</v>
      </c>
      <c r="F245" s="55" t="str">
        <f t="shared" si="63"/>
        <v>15'h0</v>
      </c>
      <c r="G245" s="54" t="s">
        <v>17</v>
      </c>
      <c r="H245" s="54" t="s">
        <v>18</v>
      </c>
      <c r="I245" s="63" t="s">
        <v>782</v>
      </c>
      <c r="J245" s="54">
        <v>0</v>
      </c>
      <c r="K245" s="55" t="str">
        <f t="shared" si="64"/>
        <v>0</v>
      </c>
      <c r="L245" s="55">
        <f t="shared" si="65"/>
        <v>0</v>
      </c>
      <c r="M245" s="103"/>
    </row>
    <row r="246" ht="15" spans="1:13">
      <c r="A246" s="54"/>
      <c r="B246" s="54"/>
      <c r="C246" s="91">
        <f>E244-32</f>
        <v>0</v>
      </c>
      <c r="D246" s="91">
        <f t="shared" si="62"/>
        <v>16</v>
      </c>
      <c r="E246" s="54">
        <v>17</v>
      </c>
      <c r="F246" s="55" t="str">
        <f t="shared" si="63"/>
        <v>17'h4090</v>
      </c>
      <c r="G246" s="54" t="s">
        <v>20</v>
      </c>
      <c r="H246" s="54" t="s">
        <v>2203</v>
      </c>
      <c r="I246" s="63" t="s">
        <v>2202</v>
      </c>
      <c r="J246" s="54">
        <v>16528</v>
      </c>
      <c r="K246" s="55" t="str">
        <f t="shared" si="64"/>
        <v>4090</v>
      </c>
      <c r="L246" s="55">
        <f t="shared" si="65"/>
        <v>16528</v>
      </c>
      <c r="M246" s="103"/>
    </row>
    <row r="247" ht="15" spans="1:13">
      <c r="A247" s="78" t="s">
        <v>56</v>
      </c>
      <c r="B247" s="84" t="s">
        <v>254</v>
      </c>
      <c r="C247" s="79"/>
      <c r="D247" s="79"/>
      <c r="E247" s="79">
        <f>SUM(E248:E249)</f>
        <v>32</v>
      </c>
      <c r="F247" s="80" t="str">
        <f>CONCATENATE("32'h",K247)</f>
        <v>32'h0001C090</v>
      </c>
      <c r="G247" s="80"/>
      <c r="H247" s="85" t="s">
        <v>2204</v>
      </c>
      <c r="I247" s="98"/>
      <c r="J247" s="79"/>
      <c r="K247" s="79" t="str">
        <f>UPPER(DEC2HEX(L247,8))</f>
        <v>0001C090</v>
      </c>
      <c r="L247" s="79">
        <f>SUM(L248:L249)</f>
        <v>114832</v>
      </c>
      <c r="M247" s="102" t="s">
        <v>2050</v>
      </c>
    </row>
    <row r="248" ht="15" spans="1:13">
      <c r="A248" s="54"/>
      <c r="B248" s="54"/>
      <c r="C248" s="91">
        <f>D249+1</f>
        <v>17</v>
      </c>
      <c r="D248" s="91">
        <f t="shared" ref="D248:D252" si="66">C248+E248-1</f>
        <v>31</v>
      </c>
      <c r="E248" s="54">
        <v>15</v>
      </c>
      <c r="F248" s="55" t="str">
        <f t="shared" ref="F248:F252" si="67">CONCATENATE(E248,"'h",K248)</f>
        <v>15'h0</v>
      </c>
      <c r="G248" s="54" t="s">
        <v>17</v>
      </c>
      <c r="H248" s="54" t="s">
        <v>18</v>
      </c>
      <c r="I248" s="63" t="s">
        <v>782</v>
      </c>
      <c r="J248" s="54">
        <v>0</v>
      </c>
      <c r="K248" s="55" t="str">
        <f t="shared" ref="K248:K252" si="68">UPPER(DEC2HEX((J248)))</f>
        <v>0</v>
      </c>
      <c r="L248" s="55">
        <f t="shared" ref="L248:L252" si="69">J248*(2^C248)</f>
        <v>0</v>
      </c>
      <c r="M248" s="103"/>
    </row>
    <row r="249" ht="15" spans="1:13">
      <c r="A249" s="54"/>
      <c r="B249" s="54"/>
      <c r="C249" s="91">
        <f>E247-32</f>
        <v>0</v>
      </c>
      <c r="D249" s="91">
        <f t="shared" si="66"/>
        <v>16</v>
      </c>
      <c r="E249" s="54">
        <v>17</v>
      </c>
      <c r="F249" s="55" t="str">
        <f t="shared" si="67"/>
        <v>17'h1C090</v>
      </c>
      <c r="G249" s="54" t="s">
        <v>20</v>
      </c>
      <c r="H249" s="54" t="s">
        <v>2204</v>
      </c>
      <c r="I249" s="63" t="s">
        <v>2202</v>
      </c>
      <c r="J249" s="54">
        <v>114832</v>
      </c>
      <c r="K249" s="55" t="str">
        <f t="shared" si="68"/>
        <v>1C090</v>
      </c>
      <c r="L249" s="55">
        <f t="shared" si="69"/>
        <v>114832</v>
      </c>
      <c r="M249" s="103"/>
    </row>
    <row r="250" ht="15" spans="1:13">
      <c r="A250" s="78" t="s">
        <v>56</v>
      </c>
      <c r="B250" s="84" t="s">
        <v>260</v>
      </c>
      <c r="C250" s="79"/>
      <c r="D250" s="79"/>
      <c r="E250" s="79">
        <f>SUM(E251:E252)</f>
        <v>32</v>
      </c>
      <c r="F250" s="80" t="str">
        <f>CONCATENATE("32'h",K250)</f>
        <v>32'h0001F890</v>
      </c>
      <c r="G250" s="80"/>
      <c r="H250" s="85" t="s">
        <v>2205</v>
      </c>
      <c r="I250" s="98"/>
      <c r="J250" s="79"/>
      <c r="K250" s="79" t="str">
        <f>UPPER(DEC2HEX(L250,8))</f>
        <v>0001F890</v>
      </c>
      <c r="L250" s="79">
        <f>SUM(L251:L252)</f>
        <v>129168</v>
      </c>
      <c r="M250" s="102" t="s">
        <v>2050</v>
      </c>
    </row>
    <row r="251" ht="15" spans="1:13">
      <c r="A251" s="54"/>
      <c r="B251" s="54"/>
      <c r="C251" s="91">
        <f>D252+1</f>
        <v>17</v>
      </c>
      <c r="D251" s="91">
        <f t="shared" si="66"/>
        <v>31</v>
      </c>
      <c r="E251" s="54">
        <v>15</v>
      </c>
      <c r="F251" s="55" t="str">
        <f t="shared" si="67"/>
        <v>15'h0</v>
      </c>
      <c r="G251" s="54" t="s">
        <v>17</v>
      </c>
      <c r="H251" s="54" t="s">
        <v>18</v>
      </c>
      <c r="I251" s="63" t="s">
        <v>782</v>
      </c>
      <c r="J251" s="54">
        <v>0</v>
      </c>
      <c r="K251" s="55" t="str">
        <f t="shared" si="68"/>
        <v>0</v>
      </c>
      <c r="L251" s="55">
        <f t="shared" si="69"/>
        <v>0</v>
      </c>
      <c r="M251" s="103"/>
    </row>
    <row r="252" ht="15" spans="1:13">
      <c r="A252" s="54"/>
      <c r="B252" s="54"/>
      <c r="C252" s="91">
        <f>E250-32</f>
        <v>0</v>
      </c>
      <c r="D252" s="91">
        <f t="shared" si="66"/>
        <v>16</v>
      </c>
      <c r="E252" s="54">
        <v>17</v>
      </c>
      <c r="F252" s="55" t="str">
        <f t="shared" si="67"/>
        <v>17'h1F890</v>
      </c>
      <c r="G252" s="54" t="s">
        <v>20</v>
      </c>
      <c r="H252" s="54" t="s">
        <v>2205</v>
      </c>
      <c r="I252" s="63" t="s">
        <v>2202</v>
      </c>
      <c r="J252" s="54">
        <v>129168</v>
      </c>
      <c r="K252" s="55" t="str">
        <f t="shared" si="68"/>
        <v>1F890</v>
      </c>
      <c r="L252" s="55">
        <f t="shared" si="69"/>
        <v>129168</v>
      </c>
      <c r="M252" s="103"/>
    </row>
    <row r="253" ht="15" spans="1:13">
      <c r="A253" s="78" t="s">
        <v>56</v>
      </c>
      <c r="B253" s="84" t="s">
        <v>266</v>
      </c>
      <c r="C253" s="79"/>
      <c r="D253" s="79"/>
      <c r="E253" s="79">
        <f>SUM(E254:E255)</f>
        <v>32</v>
      </c>
      <c r="F253" s="80" t="str">
        <f>CONCATENATE("32'h",K253)</f>
        <v>32'h0001F910</v>
      </c>
      <c r="G253" s="80"/>
      <c r="H253" s="85" t="s">
        <v>2206</v>
      </c>
      <c r="I253" s="98"/>
      <c r="J253" s="79"/>
      <c r="K253" s="79" t="str">
        <f>UPPER(DEC2HEX(L253,8))</f>
        <v>0001F910</v>
      </c>
      <c r="L253" s="79">
        <f>SUM(L254:L255)</f>
        <v>129296</v>
      </c>
      <c r="M253" s="102" t="s">
        <v>2050</v>
      </c>
    </row>
    <row r="254" ht="15" spans="1:13">
      <c r="A254" s="54"/>
      <c r="B254" s="54"/>
      <c r="C254" s="91">
        <f>D255+1</f>
        <v>17</v>
      </c>
      <c r="D254" s="91">
        <f t="shared" ref="D254:D258" si="70">C254+E254-1</f>
        <v>31</v>
      </c>
      <c r="E254" s="54">
        <v>15</v>
      </c>
      <c r="F254" s="55" t="str">
        <f t="shared" ref="F254:F258" si="71">CONCATENATE(E254,"'h",K254)</f>
        <v>15'h0</v>
      </c>
      <c r="G254" s="54" t="s">
        <v>17</v>
      </c>
      <c r="H254" s="54" t="s">
        <v>18</v>
      </c>
      <c r="I254" s="63" t="s">
        <v>782</v>
      </c>
      <c r="J254" s="54">
        <v>0</v>
      </c>
      <c r="K254" s="55" t="str">
        <f t="shared" ref="K254:K258" si="72">UPPER(DEC2HEX((J254)))</f>
        <v>0</v>
      </c>
      <c r="L254" s="55">
        <f t="shared" ref="L254:L258" si="73">J254*(2^C254)</f>
        <v>0</v>
      </c>
      <c r="M254" s="103"/>
    </row>
    <row r="255" ht="15" spans="1:13">
      <c r="A255" s="54"/>
      <c r="B255" s="54"/>
      <c r="C255" s="91">
        <f>E253-32</f>
        <v>0</v>
      </c>
      <c r="D255" s="91">
        <f t="shared" si="70"/>
        <v>16</v>
      </c>
      <c r="E255" s="54">
        <v>17</v>
      </c>
      <c r="F255" s="55" t="str">
        <f t="shared" si="71"/>
        <v>17'h1F910</v>
      </c>
      <c r="G255" s="54" t="s">
        <v>20</v>
      </c>
      <c r="H255" s="54" t="s">
        <v>2206</v>
      </c>
      <c r="I255" s="63" t="s">
        <v>2202</v>
      </c>
      <c r="J255" s="54">
        <v>129296</v>
      </c>
      <c r="K255" s="55" t="str">
        <f t="shared" si="72"/>
        <v>1F910</v>
      </c>
      <c r="L255" s="55">
        <f t="shared" si="73"/>
        <v>129296</v>
      </c>
      <c r="M255" s="103"/>
    </row>
    <row r="256" ht="15" spans="1:13">
      <c r="A256" s="78" t="s">
        <v>56</v>
      </c>
      <c r="B256" s="84" t="s">
        <v>272</v>
      </c>
      <c r="C256" s="79"/>
      <c r="D256" s="79"/>
      <c r="E256" s="79">
        <f>SUM(E257:E258)</f>
        <v>32</v>
      </c>
      <c r="F256" s="80" t="str">
        <f>CONCATENATE("32'h",K256)</f>
        <v>32'h0001FAB0</v>
      </c>
      <c r="G256" s="80"/>
      <c r="H256" s="85" t="s">
        <v>2207</v>
      </c>
      <c r="I256" s="98"/>
      <c r="J256" s="79"/>
      <c r="K256" s="79" t="str">
        <f>UPPER(DEC2HEX(L256,8))</f>
        <v>0001FAB0</v>
      </c>
      <c r="L256" s="79">
        <f>SUM(L257:L258)</f>
        <v>129712</v>
      </c>
      <c r="M256" s="102" t="s">
        <v>2050</v>
      </c>
    </row>
    <row r="257" ht="15" spans="1:13">
      <c r="A257" s="54"/>
      <c r="B257" s="54"/>
      <c r="C257" s="91">
        <f>D258+1</f>
        <v>17</v>
      </c>
      <c r="D257" s="91">
        <f t="shared" si="70"/>
        <v>31</v>
      </c>
      <c r="E257" s="54">
        <v>15</v>
      </c>
      <c r="F257" s="55" t="str">
        <f t="shared" si="71"/>
        <v>15'h0</v>
      </c>
      <c r="G257" s="54" t="s">
        <v>17</v>
      </c>
      <c r="H257" s="54" t="s">
        <v>18</v>
      </c>
      <c r="I257" s="63" t="s">
        <v>782</v>
      </c>
      <c r="J257" s="54">
        <v>0</v>
      </c>
      <c r="K257" s="55" t="str">
        <f t="shared" si="72"/>
        <v>0</v>
      </c>
      <c r="L257" s="55">
        <f t="shared" si="73"/>
        <v>0</v>
      </c>
      <c r="M257" s="103"/>
    </row>
    <row r="258" ht="15" spans="1:13">
      <c r="A258" s="54"/>
      <c r="B258" s="54"/>
      <c r="C258" s="91">
        <f>E256-32</f>
        <v>0</v>
      </c>
      <c r="D258" s="91">
        <f t="shared" si="70"/>
        <v>16</v>
      </c>
      <c r="E258" s="54">
        <v>17</v>
      </c>
      <c r="F258" s="55" t="str">
        <f t="shared" si="71"/>
        <v>17'h1FAB0</v>
      </c>
      <c r="G258" s="54" t="s">
        <v>20</v>
      </c>
      <c r="H258" s="54" t="s">
        <v>2207</v>
      </c>
      <c r="I258" s="63" t="s">
        <v>2202</v>
      </c>
      <c r="J258" s="54">
        <v>129712</v>
      </c>
      <c r="K258" s="55" t="str">
        <f t="shared" si="72"/>
        <v>1FAB0</v>
      </c>
      <c r="L258" s="55">
        <f t="shared" si="73"/>
        <v>129712</v>
      </c>
      <c r="M258" s="103"/>
    </row>
    <row r="259" ht="15" spans="1:13">
      <c r="A259" s="78" t="s">
        <v>56</v>
      </c>
      <c r="B259" s="84" t="s">
        <v>2208</v>
      </c>
      <c r="C259" s="79"/>
      <c r="D259" s="79"/>
      <c r="E259" s="79">
        <f>SUM(E260:E261)</f>
        <v>32</v>
      </c>
      <c r="F259" s="80" t="str">
        <f>CONCATENATE("32'h",K259)</f>
        <v>32'h0001FFD0</v>
      </c>
      <c r="G259" s="80"/>
      <c r="H259" s="85" t="s">
        <v>2209</v>
      </c>
      <c r="I259" s="98"/>
      <c r="J259" s="79"/>
      <c r="K259" s="79" t="str">
        <f>UPPER(DEC2HEX(L259,8))</f>
        <v>0001FFD0</v>
      </c>
      <c r="L259" s="79">
        <f>SUM(L260:L261)</f>
        <v>131024</v>
      </c>
      <c r="M259" s="102" t="s">
        <v>2050</v>
      </c>
    </row>
    <row r="260" ht="15" spans="1:13">
      <c r="A260" s="54"/>
      <c r="B260" s="54"/>
      <c r="C260" s="91">
        <f>D261+1</f>
        <v>17</v>
      </c>
      <c r="D260" s="91">
        <f t="shared" ref="D260:D264" si="74">C260+E260-1</f>
        <v>31</v>
      </c>
      <c r="E260" s="54">
        <v>15</v>
      </c>
      <c r="F260" s="55" t="str">
        <f t="shared" ref="F260:F264" si="75">CONCATENATE(E260,"'h",K260)</f>
        <v>15'h0</v>
      </c>
      <c r="G260" s="54" t="s">
        <v>17</v>
      </c>
      <c r="H260" s="54" t="s">
        <v>18</v>
      </c>
      <c r="I260" s="63" t="s">
        <v>782</v>
      </c>
      <c r="J260" s="54">
        <v>0</v>
      </c>
      <c r="K260" s="55" t="str">
        <f t="shared" ref="K260:K264" si="76">UPPER(DEC2HEX((J260)))</f>
        <v>0</v>
      </c>
      <c r="L260" s="55">
        <f t="shared" ref="L260:L264" si="77">J260*(2^C260)</f>
        <v>0</v>
      </c>
      <c r="M260" s="103"/>
    </row>
    <row r="261" ht="15" spans="1:13">
      <c r="A261" s="54"/>
      <c r="B261" s="54"/>
      <c r="C261" s="91">
        <f>E259-32</f>
        <v>0</v>
      </c>
      <c r="D261" s="91">
        <f t="shared" si="74"/>
        <v>16</v>
      </c>
      <c r="E261" s="54">
        <v>17</v>
      </c>
      <c r="F261" s="55" t="str">
        <f t="shared" si="75"/>
        <v>17'h1FFD0</v>
      </c>
      <c r="G261" s="54" t="s">
        <v>20</v>
      </c>
      <c r="H261" s="54" t="s">
        <v>2209</v>
      </c>
      <c r="I261" s="63" t="s">
        <v>2202</v>
      </c>
      <c r="J261" s="54">
        <v>131024</v>
      </c>
      <c r="K261" s="55" t="str">
        <f t="shared" si="76"/>
        <v>1FFD0</v>
      </c>
      <c r="L261" s="55">
        <f t="shared" si="77"/>
        <v>131024</v>
      </c>
      <c r="M261" s="103"/>
    </row>
    <row r="262" ht="15" spans="1:13">
      <c r="A262" s="78" t="s">
        <v>56</v>
      </c>
      <c r="B262" s="84" t="s">
        <v>2210</v>
      </c>
      <c r="C262" s="79"/>
      <c r="D262" s="79"/>
      <c r="E262" s="79">
        <f>SUM(E263:E264)</f>
        <v>32</v>
      </c>
      <c r="F262" s="80" t="str">
        <f>CONCATENATE("32'h",K262)</f>
        <v>32'h0001FFE8</v>
      </c>
      <c r="G262" s="80"/>
      <c r="H262" s="85" t="s">
        <v>2211</v>
      </c>
      <c r="I262" s="98"/>
      <c r="J262" s="79"/>
      <c r="K262" s="79" t="str">
        <f>UPPER(DEC2HEX(L262,8))</f>
        <v>0001FFE8</v>
      </c>
      <c r="L262" s="79">
        <f>SUM(L263:L264)</f>
        <v>131048</v>
      </c>
      <c r="M262" s="102" t="s">
        <v>2050</v>
      </c>
    </row>
    <row r="263" ht="15" spans="1:13">
      <c r="A263" s="54"/>
      <c r="B263" s="54"/>
      <c r="C263" s="91">
        <f>D264+1</f>
        <v>17</v>
      </c>
      <c r="D263" s="91">
        <f t="shared" si="74"/>
        <v>31</v>
      </c>
      <c r="E263" s="54">
        <v>15</v>
      </c>
      <c r="F263" s="55" t="str">
        <f t="shared" si="75"/>
        <v>15'h0</v>
      </c>
      <c r="G263" s="54" t="s">
        <v>17</v>
      </c>
      <c r="H263" s="54" t="s">
        <v>18</v>
      </c>
      <c r="I263" s="63" t="s">
        <v>782</v>
      </c>
      <c r="J263" s="54">
        <v>0</v>
      </c>
      <c r="K263" s="55" t="str">
        <f t="shared" si="76"/>
        <v>0</v>
      </c>
      <c r="L263" s="55">
        <f t="shared" si="77"/>
        <v>0</v>
      </c>
      <c r="M263" s="103"/>
    </row>
    <row r="264" ht="15" spans="1:13">
      <c r="A264" s="54"/>
      <c r="B264" s="54"/>
      <c r="C264" s="91">
        <f>E262-32</f>
        <v>0</v>
      </c>
      <c r="D264" s="91">
        <f t="shared" si="74"/>
        <v>16</v>
      </c>
      <c r="E264" s="54">
        <v>17</v>
      </c>
      <c r="F264" s="55" t="str">
        <f t="shared" si="75"/>
        <v>17'h1FFE8</v>
      </c>
      <c r="G264" s="54" t="s">
        <v>20</v>
      </c>
      <c r="H264" s="54" t="s">
        <v>2211</v>
      </c>
      <c r="I264" s="63" t="s">
        <v>2202</v>
      </c>
      <c r="J264" s="54">
        <v>131048</v>
      </c>
      <c r="K264" s="55" t="str">
        <f t="shared" si="76"/>
        <v>1FFE8</v>
      </c>
      <c r="L264" s="55">
        <f t="shared" si="77"/>
        <v>131048</v>
      </c>
      <c r="M264" s="103"/>
    </row>
    <row r="265" ht="15" spans="1:13">
      <c r="A265" s="78" t="s">
        <v>56</v>
      </c>
      <c r="B265" s="84" t="s">
        <v>2212</v>
      </c>
      <c r="C265" s="79"/>
      <c r="D265" s="79"/>
      <c r="E265" s="79">
        <f>SUM(E266:E267)</f>
        <v>32</v>
      </c>
      <c r="F265" s="80" t="str">
        <f>CONCATENATE("32'h",K265)</f>
        <v>32'h0001FFE4</v>
      </c>
      <c r="G265" s="80"/>
      <c r="H265" s="85" t="s">
        <v>2213</v>
      </c>
      <c r="I265" s="98"/>
      <c r="J265" s="79"/>
      <c r="K265" s="79" t="str">
        <f>UPPER(DEC2HEX(L265,8))</f>
        <v>0001FFE4</v>
      </c>
      <c r="L265" s="79">
        <f>SUM(L266:L267)</f>
        <v>131044</v>
      </c>
      <c r="M265" s="102" t="s">
        <v>2050</v>
      </c>
    </row>
    <row r="266" ht="15" spans="1:13">
      <c r="A266" s="54"/>
      <c r="B266" s="54"/>
      <c r="C266" s="91">
        <f>D267+1</f>
        <v>17</v>
      </c>
      <c r="D266" s="91">
        <f t="shared" ref="D266:D270" si="78">C266+E266-1</f>
        <v>31</v>
      </c>
      <c r="E266" s="54">
        <v>15</v>
      </c>
      <c r="F266" s="55" t="str">
        <f t="shared" ref="F266:F270" si="79">CONCATENATE(E266,"'h",K266)</f>
        <v>15'h0</v>
      </c>
      <c r="G266" s="54" t="s">
        <v>17</v>
      </c>
      <c r="H266" s="54" t="s">
        <v>18</v>
      </c>
      <c r="I266" s="63" t="s">
        <v>782</v>
      </c>
      <c r="J266" s="54">
        <v>0</v>
      </c>
      <c r="K266" s="55" t="str">
        <f t="shared" ref="K266:K270" si="80">UPPER(DEC2HEX((J266)))</f>
        <v>0</v>
      </c>
      <c r="L266" s="55">
        <f t="shared" ref="L266:L270" si="81">J266*(2^C266)</f>
        <v>0</v>
      </c>
      <c r="M266" s="103"/>
    </row>
    <row r="267" ht="15" spans="1:13">
      <c r="A267" s="54"/>
      <c r="B267" s="54"/>
      <c r="C267" s="91">
        <f>E265-32</f>
        <v>0</v>
      </c>
      <c r="D267" s="91">
        <f t="shared" si="78"/>
        <v>16</v>
      </c>
      <c r="E267" s="54">
        <v>17</v>
      </c>
      <c r="F267" s="55" t="str">
        <f t="shared" si="79"/>
        <v>17'h1FFE4</v>
      </c>
      <c r="G267" s="54" t="s">
        <v>20</v>
      </c>
      <c r="H267" s="54" t="s">
        <v>2213</v>
      </c>
      <c r="I267" s="63" t="s">
        <v>2202</v>
      </c>
      <c r="J267" s="54">
        <v>131044</v>
      </c>
      <c r="K267" s="55" t="str">
        <f t="shared" si="80"/>
        <v>1FFE4</v>
      </c>
      <c r="L267" s="55">
        <f t="shared" si="81"/>
        <v>131044</v>
      </c>
      <c r="M267" s="103"/>
    </row>
    <row r="268" ht="15" spans="1:13">
      <c r="A268" s="78" t="s">
        <v>56</v>
      </c>
      <c r="B268" s="84" t="s">
        <v>278</v>
      </c>
      <c r="C268" s="79"/>
      <c r="D268" s="79"/>
      <c r="E268" s="79">
        <f>SUM(E269:E270)</f>
        <v>32</v>
      </c>
      <c r="F268" s="80" t="str">
        <f>CONCATENATE("32'h",K268)</f>
        <v>32'h0001FFE2</v>
      </c>
      <c r="G268" s="80"/>
      <c r="H268" s="85" t="s">
        <v>2214</v>
      </c>
      <c r="I268" s="98"/>
      <c r="J268" s="79"/>
      <c r="K268" s="79" t="str">
        <f>UPPER(DEC2HEX(L268,8))</f>
        <v>0001FFE2</v>
      </c>
      <c r="L268" s="79">
        <f>SUM(L269:L270)</f>
        <v>131042</v>
      </c>
      <c r="M268" s="102" t="s">
        <v>2050</v>
      </c>
    </row>
    <row r="269" ht="15" spans="1:13">
      <c r="A269" s="54"/>
      <c r="B269" s="54"/>
      <c r="C269" s="91">
        <f>D270+1</f>
        <v>17</v>
      </c>
      <c r="D269" s="91">
        <f t="shared" si="78"/>
        <v>31</v>
      </c>
      <c r="E269" s="54">
        <v>15</v>
      </c>
      <c r="F269" s="55" t="str">
        <f t="shared" si="79"/>
        <v>15'h0</v>
      </c>
      <c r="G269" s="54" t="s">
        <v>17</v>
      </c>
      <c r="H269" s="54" t="s">
        <v>18</v>
      </c>
      <c r="I269" s="63" t="s">
        <v>782</v>
      </c>
      <c r="J269" s="54">
        <v>0</v>
      </c>
      <c r="K269" s="55" t="str">
        <f t="shared" si="80"/>
        <v>0</v>
      </c>
      <c r="L269" s="55">
        <f t="shared" si="81"/>
        <v>0</v>
      </c>
      <c r="M269" s="103"/>
    </row>
    <row r="270" ht="15" spans="1:13">
      <c r="A270" s="54"/>
      <c r="B270" s="54"/>
      <c r="C270" s="91">
        <f>E268-32</f>
        <v>0</v>
      </c>
      <c r="D270" s="91">
        <f t="shared" si="78"/>
        <v>16</v>
      </c>
      <c r="E270" s="54">
        <v>17</v>
      </c>
      <c r="F270" s="55" t="str">
        <f t="shared" si="79"/>
        <v>17'h1FFE2</v>
      </c>
      <c r="G270" s="54" t="s">
        <v>20</v>
      </c>
      <c r="H270" s="54" t="s">
        <v>2214</v>
      </c>
      <c r="I270" s="63" t="s">
        <v>2202</v>
      </c>
      <c r="J270" s="54">
        <v>131042</v>
      </c>
      <c r="K270" s="55" t="str">
        <f t="shared" si="80"/>
        <v>1FFE2</v>
      </c>
      <c r="L270" s="55">
        <f t="shared" si="81"/>
        <v>131042</v>
      </c>
      <c r="M270" s="103"/>
    </row>
    <row r="271" ht="15" spans="1:13">
      <c r="A271" s="78" t="s">
        <v>56</v>
      </c>
      <c r="B271" s="84" t="s">
        <v>284</v>
      </c>
      <c r="C271" s="79"/>
      <c r="D271" s="79"/>
      <c r="E271" s="79">
        <f>SUM(E272:E273)</f>
        <v>32</v>
      </c>
      <c r="F271" s="80" t="str">
        <f>CONCATENATE("32'h",K271)</f>
        <v>32'h0001FFE2</v>
      </c>
      <c r="G271" s="80"/>
      <c r="H271" s="85" t="s">
        <v>2215</v>
      </c>
      <c r="I271" s="98"/>
      <c r="J271" s="79"/>
      <c r="K271" s="79" t="str">
        <f>UPPER(DEC2HEX(L271,8))</f>
        <v>0001FFE2</v>
      </c>
      <c r="L271" s="79">
        <f>SUM(L272:L273)</f>
        <v>131042</v>
      </c>
      <c r="M271" s="102" t="s">
        <v>2050</v>
      </c>
    </row>
    <row r="272" ht="15" spans="1:13">
      <c r="A272" s="54"/>
      <c r="B272" s="54"/>
      <c r="C272" s="91">
        <f>D273+1</f>
        <v>17</v>
      </c>
      <c r="D272" s="91">
        <f t="shared" ref="D272:D276" si="82">C272+E272-1</f>
        <v>31</v>
      </c>
      <c r="E272" s="54">
        <v>15</v>
      </c>
      <c r="F272" s="55" t="str">
        <f t="shared" ref="F272:F276" si="83">CONCATENATE(E272,"'h",K272)</f>
        <v>15'h0</v>
      </c>
      <c r="G272" s="54" t="s">
        <v>17</v>
      </c>
      <c r="H272" s="54" t="s">
        <v>18</v>
      </c>
      <c r="I272" s="63" t="s">
        <v>782</v>
      </c>
      <c r="J272" s="54">
        <v>0</v>
      </c>
      <c r="K272" s="55" t="str">
        <f t="shared" ref="K272:K276" si="84">UPPER(DEC2HEX((J272)))</f>
        <v>0</v>
      </c>
      <c r="L272" s="55">
        <f t="shared" ref="L272:L276" si="85">J272*(2^C272)</f>
        <v>0</v>
      </c>
      <c r="M272" s="103"/>
    </row>
    <row r="273" ht="15" spans="1:13">
      <c r="A273" s="54"/>
      <c r="B273" s="54"/>
      <c r="C273" s="91">
        <f>E271-32</f>
        <v>0</v>
      </c>
      <c r="D273" s="91">
        <f t="shared" si="82"/>
        <v>16</v>
      </c>
      <c r="E273" s="54">
        <v>17</v>
      </c>
      <c r="F273" s="55" t="str">
        <f t="shared" si="83"/>
        <v>17'h1FFE2</v>
      </c>
      <c r="G273" s="54" t="s">
        <v>20</v>
      </c>
      <c r="H273" s="54" t="s">
        <v>2215</v>
      </c>
      <c r="I273" s="63" t="s">
        <v>2202</v>
      </c>
      <c r="J273" s="54">
        <v>131042</v>
      </c>
      <c r="K273" s="55" t="str">
        <f t="shared" si="84"/>
        <v>1FFE2</v>
      </c>
      <c r="L273" s="55">
        <f t="shared" si="85"/>
        <v>131042</v>
      </c>
      <c r="M273" s="103"/>
    </row>
    <row r="274" ht="15" spans="1:13">
      <c r="A274" s="78" t="s">
        <v>56</v>
      </c>
      <c r="B274" s="84" t="s">
        <v>290</v>
      </c>
      <c r="C274" s="79"/>
      <c r="D274" s="79"/>
      <c r="E274" s="79">
        <f>SUM(E275:E276)</f>
        <v>32</v>
      </c>
      <c r="F274" s="80" t="str">
        <f>CONCATENATE("32'h",K274)</f>
        <v>32'h0001FFE2</v>
      </c>
      <c r="G274" s="80"/>
      <c r="H274" s="85" t="s">
        <v>2216</v>
      </c>
      <c r="I274" s="98"/>
      <c r="J274" s="79"/>
      <c r="K274" s="79" t="str">
        <f>UPPER(DEC2HEX(L274,8))</f>
        <v>0001FFE2</v>
      </c>
      <c r="L274" s="79">
        <f>SUM(L275:L276)</f>
        <v>131042</v>
      </c>
      <c r="M274" s="102" t="s">
        <v>2050</v>
      </c>
    </row>
    <row r="275" ht="15" spans="1:13">
      <c r="A275" s="54"/>
      <c r="B275" s="54"/>
      <c r="C275" s="91">
        <f>D276+1</f>
        <v>17</v>
      </c>
      <c r="D275" s="91">
        <f t="shared" si="82"/>
        <v>31</v>
      </c>
      <c r="E275" s="54">
        <v>15</v>
      </c>
      <c r="F275" s="55" t="str">
        <f t="shared" si="83"/>
        <v>15'h0</v>
      </c>
      <c r="G275" s="54" t="s">
        <v>17</v>
      </c>
      <c r="H275" s="54" t="s">
        <v>18</v>
      </c>
      <c r="I275" s="63" t="s">
        <v>782</v>
      </c>
      <c r="J275" s="54">
        <v>0</v>
      </c>
      <c r="K275" s="55" t="str">
        <f t="shared" si="84"/>
        <v>0</v>
      </c>
      <c r="L275" s="55">
        <f t="shared" si="85"/>
        <v>0</v>
      </c>
      <c r="M275" s="103"/>
    </row>
    <row r="276" ht="15" spans="1:13">
      <c r="A276" s="54"/>
      <c r="B276" s="54"/>
      <c r="C276" s="91">
        <f>E274-32</f>
        <v>0</v>
      </c>
      <c r="D276" s="91">
        <f t="shared" si="82"/>
        <v>16</v>
      </c>
      <c r="E276" s="54">
        <v>17</v>
      </c>
      <c r="F276" s="55" t="str">
        <f t="shared" si="83"/>
        <v>17'h1FFE2</v>
      </c>
      <c r="G276" s="54" t="s">
        <v>20</v>
      </c>
      <c r="H276" s="54" t="s">
        <v>2216</v>
      </c>
      <c r="I276" s="63" t="s">
        <v>2202</v>
      </c>
      <c r="J276" s="54">
        <v>131042</v>
      </c>
      <c r="K276" s="55" t="str">
        <f t="shared" si="84"/>
        <v>1FFE2</v>
      </c>
      <c r="L276" s="55">
        <f t="shared" si="85"/>
        <v>131042</v>
      </c>
      <c r="M276" s="103"/>
    </row>
    <row r="277" ht="15" spans="1:13">
      <c r="A277" s="78" t="s">
        <v>56</v>
      </c>
      <c r="B277" s="84" t="s">
        <v>296</v>
      </c>
      <c r="C277" s="79"/>
      <c r="D277" s="79"/>
      <c r="E277" s="79">
        <f>SUM(E278:E279)</f>
        <v>32</v>
      </c>
      <c r="F277" s="80" t="str">
        <f>CONCATENATE("32'h",K277)</f>
        <v>32'h0001FFE2</v>
      </c>
      <c r="G277" s="80"/>
      <c r="H277" s="85" t="s">
        <v>2217</v>
      </c>
      <c r="I277" s="98"/>
      <c r="J277" s="79"/>
      <c r="K277" s="79" t="str">
        <f>UPPER(DEC2HEX(L277,8))</f>
        <v>0001FFE2</v>
      </c>
      <c r="L277" s="79">
        <f>SUM(L278:L279)</f>
        <v>131042</v>
      </c>
      <c r="M277" s="102" t="s">
        <v>2050</v>
      </c>
    </row>
    <row r="278" ht="15" spans="1:13">
      <c r="A278" s="54"/>
      <c r="B278" s="54"/>
      <c r="C278" s="91">
        <f>D279+1</f>
        <v>17</v>
      </c>
      <c r="D278" s="91">
        <f>C278+E278-1</f>
        <v>31</v>
      </c>
      <c r="E278" s="54">
        <v>15</v>
      </c>
      <c r="F278" s="55" t="str">
        <f>CONCATENATE(E278,"'h",K278)</f>
        <v>15'h0</v>
      </c>
      <c r="G278" s="54" t="s">
        <v>17</v>
      </c>
      <c r="H278" s="54" t="s">
        <v>18</v>
      </c>
      <c r="I278" s="63" t="s">
        <v>782</v>
      </c>
      <c r="J278" s="54">
        <v>0</v>
      </c>
      <c r="K278" s="55" t="str">
        <f>UPPER(DEC2HEX((J278)))</f>
        <v>0</v>
      </c>
      <c r="L278" s="55">
        <f>J278*(2^C278)</f>
        <v>0</v>
      </c>
      <c r="M278" s="103"/>
    </row>
    <row r="279" ht="15" spans="1:13">
      <c r="A279" s="54"/>
      <c r="B279" s="54"/>
      <c r="C279" s="91">
        <f>E277-32</f>
        <v>0</v>
      </c>
      <c r="D279" s="91">
        <f>C279+E279-1</f>
        <v>16</v>
      </c>
      <c r="E279" s="54">
        <v>17</v>
      </c>
      <c r="F279" s="55" t="str">
        <f>CONCATENATE(E279,"'h",K279)</f>
        <v>17'h1FFE2</v>
      </c>
      <c r="G279" s="54" t="s">
        <v>20</v>
      </c>
      <c r="H279" s="54" t="s">
        <v>2217</v>
      </c>
      <c r="I279" s="63" t="s">
        <v>2202</v>
      </c>
      <c r="J279" s="54">
        <v>131042</v>
      </c>
      <c r="K279" s="55" t="str">
        <f>UPPER(DEC2HEX((J279)))</f>
        <v>1FFE2</v>
      </c>
      <c r="L279" s="55">
        <f>J279*(2^C279)</f>
        <v>131042</v>
      </c>
      <c r="M279" s="103"/>
    </row>
    <row r="280" ht="15" spans="1:13">
      <c r="A280" s="78" t="s">
        <v>56</v>
      </c>
      <c r="B280" s="84" t="s">
        <v>302</v>
      </c>
      <c r="C280" s="79"/>
      <c r="D280" s="79"/>
      <c r="E280" s="79">
        <f>SUM(E281:E287)</f>
        <v>32</v>
      </c>
      <c r="F280" s="80" t="str">
        <f>CONCATENATE("32'h",K280)</f>
        <v>32'h02CA7C40</v>
      </c>
      <c r="G280" s="80"/>
      <c r="H280" s="85" t="s">
        <v>2218</v>
      </c>
      <c r="I280" s="98"/>
      <c r="J280" s="79"/>
      <c r="K280" s="79" t="str">
        <f>UPPER(DEC2HEX(L280,8))</f>
        <v>02CA7C40</v>
      </c>
      <c r="L280" s="79">
        <f>SUM(L281:L288)</f>
        <v>46824512</v>
      </c>
      <c r="M280" s="104"/>
    </row>
    <row r="281" ht="15" spans="1:13">
      <c r="A281" s="54"/>
      <c r="B281" s="54"/>
      <c r="C281" s="91">
        <f t="shared" ref="C281:C286" si="86">D282+1</f>
        <v>26</v>
      </c>
      <c r="D281" s="91">
        <f t="shared" ref="D281:D287" si="87">C281+E281-1</f>
        <v>31</v>
      </c>
      <c r="E281" s="54">
        <v>6</v>
      </c>
      <c r="F281" s="55" t="str">
        <f t="shared" ref="F281:F287" si="88">CONCATENATE(E281,"'h",K281)</f>
        <v>6'h0</v>
      </c>
      <c r="G281" s="54" t="s">
        <v>17</v>
      </c>
      <c r="H281" s="54" t="s">
        <v>18</v>
      </c>
      <c r="I281" s="63" t="s">
        <v>782</v>
      </c>
      <c r="J281" s="54">
        <v>0</v>
      </c>
      <c r="K281" s="55" t="str">
        <f t="shared" ref="K281:K287" si="89">UPPER(DEC2HEX((J281)))</f>
        <v>0</v>
      </c>
      <c r="L281" s="55">
        <f t="shared" ref="L281:L287" si="90">J281*(2^C281)</f>
        <v>0</v>
      </c>
      <c r="M281" s="104"/>
    </row>
    <row r="282" ht="15" spans="1:13">
      <c r="A282" s="54"/>
      <c r="B282" s="54"/>
      <c r="C282" s="91">
        <f t="shared" si="86"/>
        <v>25</v>
      </c>
      <c r="D282" s="91">
        <f t="shared" si="87"/>
        <v>25</v>
      </c>
      <c r="E282" s="54">
        <v>1</v>
      </c>
      <c r="F282" s="55" t="str">
        <f t="shared" si="88"/>
        <v>1'h1</v>
      </c>
      <c r="G282" s="54" t="s">
        <v>20</v>
      </c>
      <c r="H282" s="54" t="s">
        <v>2219</v>
      </c>
      <c r="I282" s="63" t="s">
        <v>2220</v>
      </c>
      <c r="J282" s="54">
        <v>1</v>
      </c>
      <c r="K282" s="55" t="str">
        <f t="shared" si="89"/>
        <v>1</v>
      </c>
      <c r="L282" s="55">
        <f t="shared" si="90"/>
        <v>33554432</v>
      </c>
      <c r="M282" s="104"/>
    </row>
    <row r="283" ht="15" spans="1:13">
      <c r="A283" s="54"/>
      <c r="B283" s="54"/>
      <c r="C283" s="91">
        <f t="shared" si="86"/>
        <v>20</v>
      </c>
      <c r="D283" s="91">
        <f t="shared" si="87"/>
        <v>24</v>
      </c>
      <c r="E283" s="54">
        <v>5</v>
      </c>
      <c r="F283" s="55" t="str">
        <f t="shared" si="88"/>
        <v>5'hC</v>
      </c>
      <c r="G283" s="54" t="s">
        <v>20</v>
      </c>
      <c r="H283" s="54" t="s">
        <v>2221</v>
      </c>
      <c r="I283" s="63" t="s">
        <v>2222</v>
      </c>
      <c r="J283" s="54">
        <v>12</v>
      </c>
      <c r="K283" s="55" t="str">
        <f t="shared" si="89"/>
        <v>C</v>
      </c>
      <c r="L283" s="55">
        <f t="shared" si="90"/>
        <v>12582912</v>
      </c>
      <c r="M283" s="104"/>
    </row>
    <row r="284" ht="15" spans="1:13">
      <c r="A284" s="54"/>
      <c r="B284" s="54"/>
      <c r="C284" s="91">
        <f t="shared" si="86"/>
        <v>15</v>
      </c>
      <c r="D284" s="91">
        <f t="shared" si="87"/>
        <v>19</v>
      </c>
      <c r="E284" s="54">
        <v>5</v>
      </c>
      <c r="F284" s="55" t="str">
        <f t="shared" si="88"/>
        <v>5'h14</v>
      </c>
      <c r="G284" s="54" t="s">
        <v>20</v>
      </c>
      <c r="H284" s="82" t="s">
        <v>2223</v>
      </c>
      <c r="I284" s="82" t="s">
        <v>2224</v>
      </c>
      <c r="J284" s="54">
        <v>20</v>
      </c>
      <c r="K284" s="55" t="str">
        <f t="shared" si="89"/>
        <v>14</v>
      </c>
      <c r="L284" s="55">
        <f t="shared" si="90"/>
        <v>655360</v>
      </c>
      <c r="M284" s="104"/>
    </row>
    <row r="285" ht="15" spans="1:13">
      <c r="A285" s="54"/>
      <c r="B285" s="54"/>
      <c r="C285" s="91">
        <f t="shared" si="86"/>
        <v>10</v>
      </c>
      <c r="D285" s="91">
        <f t="shared" si="87"/>
        <v>14</v>
      </c>
      <c r="E285" s="54">
        <v>5</v>
      </c>
      <c r="F285" s="55" t="str">
        <f t="shared" si="88"/>
        <v>5'h1F</v>
      </c>
      <c r="G285" s="54" t="s">
        <v>20</v>
      </c>
      <c r="H285" s="82" t="s">
        <v>2225</v>
      </c>
      <c r="I285" s="82" t="s">
        <v>2222</v>
      </c>
      <c r="J285" s="54">
        <v>31</v>
      </c>
      <c r="K285" s="55" t="str">
        <f t="shared" si="89"/>
        <v>1F</v>
      </c>
      <c r="L285" s="55">
        <f t="shared" si="90"/>
        <v>31744</v>
      </c>
      <c r="M285" s="104"/>
    </row>
    <row r="286" ht="15" spans="1:13">
      <c r="A286" s="54"/>
      <c r="B286" s="54"/>
      <c r="C286" s="91">
        <f t="shared" si="86"/>
        <v>5</v>
      </c>
      <c r="D286" s="91">
        <f t="shared" si="87"/>
        <v>9</v>
      </c>
      <c r="E286" s="54">
        <v>5</v>
      </c>
      <c r="F286" s="55" t="str">
        <f t="shared" si="88"/>
        <v>5'h2</v>
      </c>
      <c r="G286" s="54" t="s">
        <v>20</v>
      </c>
      <c r="H286" s="54" t="s">
        <v>2226</v>
      </c>
      <c r="I286" s="63" t="s">
        <v>2224</v>
      </c>
      <c r="J286" s="54">
        <v>2</v>
      </c>
      <c r="K286" s="55" t="str">
        <f t="shared" si="89"/>
        <v>2</v>
      </c>
      <c r="L286" s="55">
        <f t="shared" si="90"/>
        <v>64</v>
      </c>
      <c r="M286" s="104"/>
    </row>
    <row r="287" ht="15" spans="1:13">
      <c r="A287" s="54"/>
      <c r="B287" s="54"/>
      <c r="C287" s="91">
        <f>E280-32</f>
        <v>0</v>
      </c>
      <c r="D287" s="91">
        <f t="shared" si="87"/>
        <v>4</v>
      </c>
      <c r="E287" s="54">
        <v>5</v>
      </c>
      <c r="F287" s="55" t="str">
        <f t="shared" si="88"/>
        <v>5'h0</v>
      </c>
      <c r="G287" s="54" t="s">
        <v>20</v>
      </c>
      <c r="H287" s="54" t="s">
        <v>2227</v>
      </c>
      <c r="I287" s="63" t="s">
        <v>2228</v>
      </c>
      <c r="J287" s="54">
        <v>0</v>
      </c>
      <c r="K287" s="55" t="str">
        <f t="shared" si="89"/>
        <v>0</v>
      </c>
      <c r="L287" s="55">
        <f t="shared" si="90"/>
        <v>0</v>
      </c>
      <c r="M287" s="104"/>
    </row>
    <row r="288" ht="15" spans="1:13">
      <c r="A288" s="78" t="s">
        <v>56</v>
      </c>
      <c r="B288" s="84" t="s">
        <v>308</v>
      </c>
      <c r="C288" s="79"/>
      <c r="D288" s="79"/>
      <c r="E288" s="79">
        <f>SUM(E289:E292)</f>
        <v>32</v>
      </c>
      <c r="F288" s="80" t="str">
        <f>CONCATENATE("32'h",K288)</f>
        <v>32'h00000000</v>
      </c>
      <c r="G288" s="80"/>
      <c r="H288" s="85" t="s">
        <v>2229</v>
      </c>
      <c r="I288" s="98"/>
      <c r="J288" s="79"/>
      <c r="K288" s="79" t="str">
        <f>UPPER(DEC2HEX(L288,8))</f>
        <v>00000000</v>
      </c>
      <c r="L288" s="79">
        <f>SUM(L289:L292)</f>
        <v>0</v>
      </c>
      <c r="M288" s="102" t="s">
        <v>2050</v>
      </c>
    </row>
    <row r="289" ht="15" spans="1:13">
      <c r="A289" s="54"/>
      <c r="B289" s="54"/>
      <c r="C289" s="91">
        <f t="shared" ref="C289:C291" si="91">D290+1</f>
        <v>24</v>
      </c>
      <c r="D289" s="91">
        <f t="shared" ref="D289:D292" si="92">C289+E289-1</f>
        <v>31</v>
      </c>
      <c r="E289" s="54">
        <v>8</v>
      </c>
      <c r="F289" s="55" t="str">
        <f t="shared" ref="F289:F292" si="93">CONCATENATE(E289,"'h",K289)</f>
        <v>8'h0</v>
      </c>
      <c r="G289" s="54" t="s">
        <v>17</v>
      </c>
      <c r="H289" s="54" t="s">
        <v>18</v>
      </c>
      <c r="I289" s="63" t="s">
        <v>782</v>
      </c>
      <c r="J289" s="54">
        <v>0</v>
      </c>
      <c r="K289" s="55" t="str">
        <f t="shared" ref="K289:K292" si="94">UPPER(DEC2HEX((J289)))</f>
        <v>0</v>
      </c>
      <c r="L289" s="55">
        <f t="shared" ref="L289:L292" si="95">J289*(2^C289)</f>
        <v>0</v>
      </c>
      <c r="M289" s="103"/>
    </row>
    <row r="290" ht="15" spans="1:13">
      <c r="A290" s="54"/>
      <c r="B290" s="54"/>
      <c r="C290" s="91">
        <f t="shared" si="91"/>
        <v>23</v>
      </c>
      <c r="D290" s="91">
        <f t="shared" si="92"/>
        <v>23</v>
      </c>
      <c r="E290" s="54">
        <v>1</v>
      </c>
      <c r="F290" s="55" t="str">
        <f t="shared" si="93"/>
        <v>1'h0</v>
      </c>
      <c r="G290" s="54" t="s">
        <v>20</v>
      </c>
      <c r="H290" s="54" t="s">
        <v>2230</v>
      </c>
      <c r="I290" s="63" t="s">
        <v>2231</v>
      </c>
      <c r="J290" s="54">
        <v>0</v>
      </c>
      <c r="K290" s="55" t="str">
        <f t="shared" si="94"/>
        <v>0</v>
      </c>
      <c r="L290" s="55">
        <f t="shared" si="95"/>
        <v>0</v>
      </c>
      <c r="M290" s="103"/>
    </row>
    <row r="291" ht="15" spans="1:13">
      <c r="A291" s="54"/>
      <c r="B291" s="54"/>
      <c r="C291" s="91">
        <f t="shared" si="91"/>
        <v>6</v>
      </c>
      <c r="D291" s="91">
        <f t="shared" si="92"/>
        <v>22</v>
      </c>
      <c r="E291" s="54">
        <v>17</v>
      </c>
      <c r="F291" s="55" t="str">
        <f t="shared" si="93"/>
        <v>17'h0</v>
      </c>
      <c r="G291" s="54" t="s">
        <v>20</v>
      </c>
      <c r="H291" s="54" t="s">
        <v>2232</v>
      </c>
      <c r="I291" s="63" t="s">
        <v>2233</v>
      </c>
      <c r="J291" s="54">
        <v>0</v>
      </c>
      <c r="K291" s="55" t="str">
        <f t="shared" si="94"/>
        <v>0</v>
      </c>
      <c r="L291" s="55">
        <f t="shared" si="95"/>
        <v>0</v>
      </c>
      <c r="M291" s="103"/>
    </row>
    <row r="292" ht="15" spans="1:13">
      <c r="A292" s="54"/>
      <c r="B292" s="54"/>
      <c r="C292" s="91">
        <f>E288-32</f>
        <v>0</v>
      </c>
      <c r="D292" s="91">
        <f t="shared" si="92"/>
        <v>5</v>
      </c>
      <c r="E292" s="54">
        <v>6</v>
      </c>
      <c r="F292" s="55" t="str">
        <f t="shared" si="93"/>
        <v>6'h0</v>
      </c>
      <c r="G292" s="54" t="s">
        <v>20</v>
      </c>
      <c r="H292" s="54" t="s">
        <v>2234</v>
      </c>
      <c r="I292" s="63" t="s">
        <v>2235</v>
      </c>
      <c r="J292" s="54">
        <v>0</v>
      </c>
      <c r="K292" s="55" t="str">
        <f t="shared" si="94"/>
        <v>0</v>
      </c>
      <c r="L292" s="55">
        <f t="shared" si="95"/>
        <v>0</v>
      </c>
      <c r="M292" s="103"/>
    </row>
    <row r="293" ht="15" spans="1:13">
      <c r="A293" s="78" t="s">
        <v>56</v>
      </c>
      <c r="B293" s="84" t="s">
        <v>314</v>
      </c>
      <c r="C293" s="79"/>
      <c r="D293" s="79"/>
      <c r="E293" s="79">
        <f>SUM(E294:E299)</f>
        <v>32</v>
      </c>
      <c r="F293" s="80" t="str">
        <f>CONCATENATE("32'h",K293)</f>
        <v>32'h00006208</v>
      </c>
      <c r="G293" s="80"/>
      <c r="H293" s="85" t="s">
        <v>2236</v>
      </c>
      <c r="I293" s="98"/>
      <c r="J293" s="79"/>
      <c r="K293" s="79" t="str">
        <f>UPPER(DEC2HEX(L293,8))</f>
        <v>00006208</v>
      </c>
      <c r="L293" s="79">
        <f>SUM(L294:L299)</f>
        <v>25096</v>
      </c>
      <c r="M293" s="104"/>
    </row>
    <row r="294" ht="15" spans="1:13">
      <c r="A294" s="54"/>
      <c r="B294" s="54"/>
      <c r="C294" s="91">
        <f>D295+1</f>
        <v>15</v>
      </c>
      <c r="D294" s="91">
        <f t="shared" ref="D294:D299" si="96">C294+E294-1</f>
        <v>31</v>
      </c>
      <c r="E294" s="54">
        <v>17</v>
      </c>
      <c r="F294" s="55" t="str">
        <f t="shared" ref="F294:F299" si="97">CONCATENATE(E294,"'h",K294)</f>
        <v>17'h0</v>
      </c>
      <c r="G294" s="54" t="s">
        <v>17</v>
      </c>
      <c r="H294" s="54" t="s">
        <v>18</v>
      </c>
      <c r="I294" s="63" t="s">
        <v>782</v>
      </c>
      <c r="J294" s="54">
        <v>0</v>
      </c>
      <c r="K294" s="55" t="str">
        <f t="shared" ref="K294:K299" si="98">UPPER(DEC2HEX((J294)))</f>
        <v>0</v>
      </c>
      <c r="L294" s="55">
        <f t="shared" ref="L294:L299" si="99">J294*(2^C294)</f>
        <v>0</v>
      </c>
      <c r="M294" s="104"/>
    </row>
    <row r="295" ht="15" spans="1:13">
      <c r="A295" s="54"/>
      <c r="B295" s="54"/>
      <c r="C295" s="91">
        <f>D296+1</f>
        <v>10</v>
      </c>
      <c r="D295" s="91">
        <f t="shared" si="96"/>
        <v>14</v>
      </c>
      <c r="E295" s="54">
        <v>5</v>
      </c>
      <c r="F295" s="55" t="str">
        <f t="shared" si="97"/>
        <v>5'h18</v>
      </c>
      <c r="G295" s="54" t="s">
        <v>20</v>
      </c>
      <c r="H295" s="54" t="s">
        <v>2237</v>
      </c>
      <c r="I295" s="63" t="s">
        <v>2238</v>
      </c>
      <c r="J295" s="54">
        <v>24</v>
      </c>
      <c r="K295" s="55" t="str">
        <f t="shared" si="98"/>
        <v>18</v>
      </c>
      <c r="L295" s="55">
        <f t="shared" si="99"/>
        <v>24576</v>
      </c>
      <c r="M295" s="104"/>
    </row>
    <row r="296" ht="30" spans="1:13">
      <c r="A296" s="54"/>
      <c r="B296" s="54"/>
      <c r="C296" s="91">
        <f>D297+1</f>
        <v>9</v>
      </c>
      <c r="D296" s="91">
        <f t="shared" si="96"/>
        <v>9</v>
      </c>
      <c r="E296" s="54">
        <v>1</v>
      </c>
      <c r="F296" s="55" t="str">
        <f t="shared" si="97"/>
        <v>1'h1</v>
      </c>
      <c r="G296" s="54" t="s">
        <v>20</v>
      </c>
      <c r="H296" s="54" t="s">
        <v>2239</v>
      </c>
      <c r="I296" s="63" t="s">
        <v>2240</v>
      </c>
      <c r="J296" s="54">
        <v>1</v>
      </c>
      <c r="K296" s="55" t="str">
        <f t="shared" si="98"/>
        <v>1</v>
      </c>
      <c r="L296" s="55">
        <f t="shared" si="99"/>
        <v>512</v>
      </c>
      <c r="M296" s="104"/>
    </row>
    <row r="297" ht="15" spans="1:13">
      <c r="A297" s="54"/>
      <c r="B297" s="54"/>
      <c r="C297" s="91">
        <f>D298+1</f>
        <v>7</v>
      </c>
      <c r="D297" s="91">
        <f t="shared" si="96"/>
        <v>8</v>
      </c>
      <c r="E297" s="54">
        <v>2</v>
      </c>
      <c r="F297" s="55" t="str">
        <f t="shared" si="97"/>
        <v>2'h0</v>
      </c>
      <c r="G297" s="54" t="s">
        <v>20</v>
      </c>
      <c r="H297" s="82" t="s">
        <v>2241</v>
      </c>
      <c r="I297" s="82" t="s">
        <v>2242</v>
      </c>
      <c r="J297" s="54">
        <v>0</v>
      </c>
      <c r="K297" s="55" t="str">
        <f t="shared" si="98"/>
        <v>0</v>
      </c>
      <c r="L297" s="55">
        <f t="shared" si="99"/>
        <v>0</v>
      </c>
      <c r="M297" s="104"/>
    </row>
    <row r="298" ht="15" spans="1:13">
      <c r="A298" s="54"/>
      <c r="B298" s="54"/>
      <c r="C298" s="91">
        <f>D299+1</f>
        <v>2</v>
      </c>
      <c r="D298" s="91">
        <f t="shared" si="96"/>
        <v>6</v>
      </c>
      <c r="E298" s="54">
        <v>5</v>
      </c>
      <c r="F298" s="55" t="str">
        <f t="shared" si="97"/>
        <v>5'h2</v>
      </c>
      <c r="G298" s="54" t="s">
        <v>20</v>
      </c>
      <c r="H298" s="54" t="s">
        <v>2243</v>
      </c>
      <c r="I298" s="63" t="s">
        <v>2244</v>
      </c>
      <c r="J298" s="54">
        <v>2</v>
      </c>
      <c r="K298" s="55" t="str">
        <f t="shared" si="98"/>
        <v>2</v>
      </c>
      <c r="L298" s="55">
        <f t="shared" si="99"/>
        <v>8</v>
      </c>
      <c r="M298" s="104"/>
    </row>
    <row r="299" ht="60" spans="1:13">
      <c r="A299" s="54"/>
      <c r="B299" s="54"/>
      <c r="C299" s="91">
        <f>E293-32</f>
        <v>0</v>
      </c>
      <c r="D299" s="91">
        <f t="shared" si="96"/>
        <v>1</v>
      </c>
      <c r="E299" s="54">
        <v>2</v>
      </c>
      <c r="F299" s="55" t="str">
        <f t="shared" si="97"/>
        <v>2'h0</v>
      </c>
      <c r="G299" s="54" t="s">
        <v>20</v>
      </c>
      <c r="H299" s="54" t="s">
        <v>2245</v>
      </c>
      <c r="I299" s="63" t="s">
        <v>2246</v>
      </c>
      <c r="J299" s="54">
        <v>0</v>
      </c>
      <c r="K299" s="55" t="str">
        <f t="shared" si="98"/>
        <v>0</v>
      </c>
      <c r="L299" s="55">
        <f t="shared" si="99"/>
        <v>0</v>
      </c>
      <c r="M299" s="104"/>
    </row>
    <row r="300" ht="15" spans="1:13">
      <c r="A300" s="78" t="s">
        <v>56</v>
      </c>
      <c r="B300" s="84" t="s">
        <v>320</v>
      </c>
      <c r="C300" s="79"/>
      <c r="D300" s="79"/>
      <c r="E300" s="79">
        <f>SUM(E301:E303)</f>
        <v>32</v>
      </c>
      <c r="F300" s="80" t="str">
        <f>CONCATENATE("32'h",K300)</f>
        <v>32'h00000000</v>
      </c>
      <c r="G300" s="80"/>
      <c r="H300" s="85" t="s">
        <v>2247</v>
      </c>
      <c r="I300" s="98"/>
      <c r="J300" s="79"/>
      <c r="K300" s="79" t="str">
        <f>UPPER(DEC2HEX(L300,8))</f>
        <v>00000000</v>
      </c>
      <c r="L300" s="79">
        <f>SUM(L301:L304)</f>
        <v>0</v>
      </c>
      <c r="M300" s="102"/>
    </row>
    <row r="301" ht="15" spans="1:13">
      <c r="A301" s="54"/>
      <c r="B301" s="54"/>
      <c r="C301" s="91">
        <f>D302+1</f>
        <v>2</v>
      </c>
      <c r="D301" s="91">
        <f>C301+E301-1</f>
        <v>31</v>
      </c>
      <c r="E301" s="54">
        <v>30</v>
      </c>
      <c r="F301" s="55" t="str">
        <f>CONCATENATE(E301,"'h",K301)</f>
        <v>30'h0</v>
      </c>
      <c r="G301" s="54" t="s">
        <v>17</v>
      </c>
      <c r="H301" s="54" t="s">
        <v>18</v>
      </c>
      <c r="I301" s="63" t="s">
        <v>782</v>
      </c>
      <c r="J301" s="54">
        <v>0</v>
      </c>
      <c r="K301" s="55" t="str">
        <f>UPPER(DEC2HEX((J301)))</f>
        <v>0</v>
      </c>
      <c r="L301" s="55">
        <f>J301*(2^C301)</f>
        <v>0</v>
      </c>
      <c r="M301" s="103"/>
    </row>
    <row r="302" ht="15" spans="1:13">
      <c r="A302" s="54"/>
      <c r="B302" s="54"/>
      <c r="C302" s="91">
        <f>D303+1</f>
        <v>1</v>
      </c>
      <c r="D302" s="91">
        <f>C302+E302-1</f>
        <v>1</v>
      </c>
      <c r="E302" s="54">
        <v>1</v>
      </c>
      <c r="F302" s="55" t="str">
        <f>CONCATENATE(E302,"'h",K302)</f>
        <v>1'h0</v>
      </c>
      <c r="G302" s="54" t="s">
        <v>20</v>
      </c>
      <c r="H302" s="54" t="s">
        <v>2248</v>
      </c>
      <c r="I302" s="63" t="s">
        <v>2249</v>
      </c>
      <c r="J302" s="54">
        <v>0</v>
      </c>
      <c r="K302" s="55" t="str">
        <f>UPPER(DEC2HEX((J302)))</f>
        <v>0</v>
      </c>
      <c r="L302" s="55">
        <f>J302*(2^C302)</f>
        <v>0</v>
      </c>
      <c r="M302" s="103"/>
    </row>
    <row r="303" ht="15" spans="1:13">
      <c r="A303" s="54"/>
      <c r="B303" s="54"/>
      <c r="C303" s="91">
        <f>E300-32</f>
        <v>0</v>
      </c>
      <c r="D303" s="91">
        <f>E303-C303-1</f>
        <v>0</v>
      </c>
      <c r="E303" s="54">
        <v>1</v>
      </c>
      <c r="F303" s="55" t="str">
        <f>CONCATENATE(E303,"'h",K303)</f>
        <v>1'h0</v>
      </c>
      <c r="G303" s="54" t="s">
        <v>20</v>
      </c>
      <c r="H303" s="54" t="s">
        <v>2250</v>
      </c>
      <c r="I303" s="63" t="s">
        <v>2251</v>
      </c>
      <c r="J303" s="54">
        <v>0</v>
      </c>
      <c r="K303" s="55" t="str">
        <f>UPPER(DEC2HEX((J303)))</f>
        <v>0</v>
      </c>
      <c r="L303" s="55">
        <f>J303*(2^C303)</f>
        <v>0</v>
      </c>
      <c r="M303" s="103"/>
    </row>
  </sheetData>
  <mergeCells count="27">
    <mergeCell ref="M3:M6"/>
    <mergeCell ref="M43:M62"/>
    <mergeCell ref="M75:M76"/>
    <mergeCell ref="M78:M79"/>
    <mergeCell ref="M88:M89"/>
    <mergeCell ref="M90:M92"/>
    <mergeCell ref="M93:M94"/>
    <mergeCell ref="M98:M100"/>
    <mergeCell ref="M102:M106"/>
    <mergeCell ref="M107:M122"/>
    <mergeCell ref="M123:M136"/>
    <mergeCell ref="M137:M141"/>
    <mergeCell ref="M142:M146"/>
    <mergeCell ref="M147:M154"/>
    <mergeCell ref="M155:M163"/>
    <mergeCell ref="M164:M170"/>
    <mergeCell ref="M171:M175"/>
    <mergeCell ref="M176:M182"/>
    <mergeCell ref="M183:M188"/>
    <mergeCell ref="M189:M191"/>
    <mergeCell ref="M192:M193"/>
    <mergeCell ref="M194:M195"/>
    <mergeCell ref="M196:M197"/>
    <mergeCell ref="M202:M207"/>
    <mergeCell ref="M208:M212"/>
    <mergeCell ref="M213:M217"/>
    <mergeCell ref="M218:M221"/>
  </mergeCells>
  <pageMargins left="0.7" right="0.7" top="0.75" bottom="0.75" header="0.511811023622047" footer="0.511811023622047"/>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LibreOffice/7.5.4.2$Linux_X86_64 LibreOffice_project/36ccfdc35048b057fd9854c757a8b67ec53977b6</Application>
  <HeadingPairs>
    <vt:vector size="2" baseType="variant">
      <vt:variant>
        <vt:lpstr>工作表</vt:lpstr>
      </vt:variant>
      <vt:variant>
        <vt:i4>9</vt:i4>
      </vt:variant>
    </vt:vector>
  </HeadingPairs>
  <TitlesOfParts>
    <vt:vector size="9" baseType="lpstr">
      <vt:lpstr>reg0C</vt:lpstr>
      <vt:lpstr>reg0D</vt:lpstr>
      <vt:lpstr>reg0E</vt:lpstr>
      <vt:lpstr>reg0F</vt:lpstr>
      <vt:lpstr>reg10</vt:lpstr>
      <vt:lpstr>reg11</vt:lpstr>
      <vt:lpstr>reg16</vt:lpstr>
      <vt:lpstr>reg17</vt:lpstr>
      <vt:lpstr>reg18</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ノ ｏ亨,¨</cp:lastModifiedBy>
  <cp:revision>34</cp:revision>
  <dcterms:created xsi:type="dcterms:W3CDTF">2020-08-10T17:56:00Z</dcterms:created>
  <dcterms:modified xsi:type="dcterms:W3CDTF">2024-07-19T05:41:28Z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AA0B170333D0487C964AA8061BD0FD32_13</vt:lpwstr>
  </property>
  <property fmtid="{D5CDD505-2E9C-101B-9397-08002B2CF9AE}" pid="3" name="KSOProductBuildVer">
    <vt:lpwstr>2052-12.1.0.17147</vt:lpwstr>
  </property>
</Properties>
</file>