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95" windowWidth="19200" windowHeight="8820" activeTab="2"/>
  </bookViews>
  <sheets>
    <sheet name="Cover Page" sheetId="3" r:id="rId1"/>
    <sheet name="Raw Data" sheetId="2" r:id="rId2"/>
    <sheet name="Analysis" sheetId="5" r:id="rId3"/>
    <sheet name="Clean Data" sheetId="4" r:id="rId4"/>
  </sheets>
  <calcPr calcId="145621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2" l="1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</calcChain>
</file>

<file path=xl/sharedStrings.xml><?xml version="1.0" encoding="utf-8"?>
<sst xmlns="http://schemas.openxmlformats.org/spreadsheetml/2006/main" count="300" uniqueCount="149">
  <si>
    <t>Contact</t>
  </si>
  <si>
    <t>Revenue</t>
  </si>
  <si>
    <t>Profit</t>
  </si>
  <si>
    <t>Profit Margin</t>
  </si>
  <si>
    <t>Client</t>
  </si>
  <si>
    <t>Department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</si>
  <si>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</si>
  <si>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</si>
  <si>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</si>
  <si>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</si>
  <si>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</si>
  <si>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</si>
  <si>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</si>
  <si>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</si>
  <si>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</si>
  <si>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</si>
  <si>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</si>
  <si>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</si>
  <si>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</si>
  <si>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</si>
  <si>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</si>
  <si>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</si>
  <si>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</si>
  <si>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</si>
  <si>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</si>
  <si>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</si>
  <si>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</si>
  <si>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</si>
  <si>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</si>
  <si>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</si>
  <si>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</si>
  <si>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</si>
  <si>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</si>
  <si>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</si>
  <si>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</si>
  <si>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</si>
  <si>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</si>
  <si>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</si>
  <si>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</si>
  <si>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</si>
  <si>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</si>
  <si>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</si>
  <si>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</si>
  <si>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</si>
  <si>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</si>
  <si>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</si>
  <si>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</si>
  <si>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</si>
  <si>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</si>
  <si>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</si>
  <si>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>Column1</t>
  </si>
  <si>
    <t>client2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</si>
  <si>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</si>
  <si>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</si>
  <si>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</si>
  <si>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</si>
  <si>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</si>
  <si>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</si>
  <si>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</si>
  <si>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</si>
  <si>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</si>
  <si>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</si>
  <si>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</si>
  <si>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</si>
  <si>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</si>
  <si>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</si>
  <si>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</si>
  <si>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</si>
  <si>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</si>
  <si>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</si>
  <si>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</si>
  <si>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</si>
  <si>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</si>
  <si>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</si>
  <si>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</si>
  <si>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</si>
  <si>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</si>
  <si>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</si>
  <si>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</si>
  <si>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</si>
  <si>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</si>
  <si>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</si>
  <si>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</si>
  <si>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</si>
  <si>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</si>
  <si>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</si>
  <si>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</si>
  <si>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</si>
  <si>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</si>
  <si>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</si>
  <si>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</si>
  <si>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</si>
  <si>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</si>
  <si>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</si>
  <si>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</si>
  <si>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</si>
  <si>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</si>
  <si>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</si>
  <si>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</si>
  <si>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</si>
  <si>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</si>
  <si>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</si>
  <si>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</si>
  <si>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</si>
  <si>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</si>
  <si>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</si>
  <si>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</si>
  <si>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</si>
  <si>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</si>
  <si>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</si>
  <si>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</si>
  <si>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</si>
  <si>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</si>
  <si>
    <t>Row Labels</t>
  </si>
  <si>
    <t>Grand Total</t>
  </si>
  <si>
    <t>Sum of Profit</t>
  </si>
  <si>
    <t>Date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</si>
  <si>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</si>
  <si>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</si>
  <si>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</si>
  <si>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</si>
  <si>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</si>
  <si>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</si>
  <si>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</si>
  <si>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</si>
  <si>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</si>
  <si>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</si>
  <si>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</si>
  <si>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</si>
  <si>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</si>
  <si>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</si>
  <si>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</si>
  <si>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</si>
  <si>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</si>
  <si>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</si>
  <si>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</si>
  <si>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</si>
  <si>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</si>
  <si>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</si>
  <si>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</si>
  <si>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</si>
  <si>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</si>
  <si>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</si>
  <si>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</si>
  <si>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</si>
  <si>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Data analysis Questions</t>
  </si>
  <si>
    <t>What is revenue breakdown by payment method?</t>
  </si>
  <si>
    <t>What is our total Revenue?</t>
  </si>
  <si>
    <t>What is profit Break down by Department?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</si>
</sst>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66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6" fontId="5" fillId="0" borderId="0" xfId="0" applyNumberFormat="1" applyFont="1" applyAlignment="1">
      <alignment horizontal="center"/>
    </xf>
    <xf numFmtId="164" fontId="5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/>
    <xf numFmtId="6" fontId="11" fillId="0" borderId="0" xfId="0" applyNumberFormat="1" applyFont="1" applyAlignment="1">
      <alignment horizontal="center"/>
    </xf>
    <xf numFmtId="164" fontId="11" fillId="0" borderId="0" xfId="1" applyNumberFormat="1" applyFont="1"/>
    <xf numFmtId="0" fontId="0" fillId="0" borderId="0" xfId="0" applyNumberFormat="1"/>
    <xf numFmtId="0" fontId="0" fillId="4" borderId="0" xfId="0" applyFill="1"/>
    <xf numFmtId="0" fontId="12" fillId="0" borderId="0" xfId="0" applyFont="1"/>
    <xf numFmtId="0" fontId="10" fillId="4" borderId="0" xfId="0" applyFont="1" applyFill="1" applyAlignment="1">
      <alignment horizontal="left"/>
    </xf>
    <xf numFmtId="0" fontId="10" fillId="4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164" formatCode="0.0%"/>
    </dxf>
    <dxf>
      <font>
        <sz val="18"/>
      </font>
      <numFmt numFmtId="10" formatCode="&quot;$&quot;#,##0_);[Red]\(&quot;$&quot;#,##0\)"/>
      <alignment horizontal="center" vertical="bottom" textRotation="0" wrapText="0" indent="0" justifyLastLine="0" shrinkToFit="0" readingOrder="0"/>
    </dxf>
    <dxf>
      <font>
        <sz val="18"/>
      </font>
      <numFmt numFmtId="10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sz val="18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0" formatCode="&quot;$&quot;#,##0_);[Red]\(&quot;$&quot;#,##0\)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0" formatCode="&quot;$&quot;#,##0_);[Red]\(&quot;$&quot;#,##0\)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" refreshedDate="45316.67283171296" createdVersion="4" refreshedVersion="4" minRefreshableVersion="3" recordCount="28">
  <cacheSource type="worksheet">
    <worksheetSource name="Table13"/>
  </cacheSource>
  <cacheFields count="9">
    <cacheField name="Column2" numFmtId="14">
      <sharedItems containsSemiMixedTypes="0" containsNonDate="0" containsDate="1" containsString="0" minDate="2023-05-30T00:00:00" maxDate="2023-06-03T00:00:00"/>
    </cacheField>
    <cacheField name="client2" numFmtId="0">
      <sharedItems count="28">
        <s v="amazon.com, inc. "/>
        <s v="tesla, inc. "/>
        <s v="netflix, inc. "/>
        <s v="the procter &amp; gamble company "/>
        <s v="the goldman sachs group, inc. "/>
        <s v="jpmorgan chase &amp; co. "/>
        <s v="morgan stanley "/>
        <s v="citigroup inc. "/>
        <s v="bank of america corporation "/>
        <s v="walmart inc. "/>
        <s v="target corporation "/>
        <s v="costco wholesale corporation "/>
        <s v="mcdonald's corporation "/>
        <s v="exxon mobil corporation "/>
        <s v="verizon communications inc. "/>
        <s v="the home depot, inc. "/>
        <s v="cisco systems, inc. "/>
        <s v="chevron corporation "/>
        <s v="at&amp;t inc. "/>
        <s v="intel corporation "/>
        <s v="general motors company "/>
        <s v="microsoft corporation "/>
        <s v="comcast corporation "/>
        <s v="dell technologies inc. "/>
        <s v="johnson &amp; johnson "/>
        <s v="fedex corporation "/>
        <s v="general electric company "/>
        <s v="lockheed martin corporation "/>
      </sharedItems>
    </cacheField>
    <cacheField name="Contact" numFmtId="0">
      <sharedItems/>
    </cacheField>
    <cacheField name="Department" numFmtId="0">
      <sharedItems count="4">
        <s v="Cloud Tech"/>
        <s v="Strategy"/>
        <s v="Operations"/>
        <s v="Big Data"/>
      </sharedItems>
    </cacheField>
    <cacheField name="Region" numFmtId="0">
      <sharedItems count="4">
        <s v="Texas"/>
        <s v="New York"/>
        <s v="Florida"/>
        <s v="California"/>
      </sharedItems>
    </cacheField>
    <cacheField name="Payment" numFmtId="0">
      <sharedItems/>
    </cacheField>
    <cacheField name="Revenue" numFmtId="6">
      <sharedItems containsMixedTypes="1" containsNumber="1" minValue="3600" maxValue="7500"/>
    </cacheField>
    <cacheField name="Profit" numFmtId="6">
      <sharedItems containsSemiMixedTypes="0" containsString="0" containsNumber="1" containsInteger="1" minValue="540" maxValue="2045"/>
    </cacheField>
    <cacheField name="Profit Margin" numFmtId="164">
      <sharedItems containsMixedTypes="1" containsNumber="1" minValue="8.9180327868852466E-2" maxValue="0.538157894736842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d v="2023-05-30T00:00:00"/>
    <x v="0"/>
    <s v="Bill Smith"/>
    <x v="0"/>
    <x v="0"/>
    <s v="Transfer"/>
    <n v="4500"/>
    <n v="598"/>
    <n v="0.13288888888888889"/>
  </r>
  <r>
    <d v="2023-05-30T00:00:00"/>
    <x v="1"/>
    <s v="Ken Singh"/>
    <x v="1"/>
    <x v="1"/>
    <s v="PayPal"/>
    <n v="3800"/>
    <n v="1045"/>
    <n v="0.27500000000000002"/>
  </r>
  <r>
    <d v="2023-05-30T00:00:00"/>
    <x v="2"/>
    <s v="Harley Fritz"/>
    <x v="1"/>
    <x v="1"/>
    <s v="NA"/>
    <n v="3712.5"/>
    <n v="1009"/>
    <n v="0.2717845117845118"/>
  </r>
  <r>
    <d v="2023-05-30T00:00:00"/>
    <x v="3"/>
    <s v="Nyla Novak"/>
    <x v="2"/>
    <x v="2"/>
    <s v="NA"/>
    <s v="NA"/>
    <n v="779"/>
    <s v="NA"/>
  </r>
  <r>
    <d v="2023-05-30T00:00:00"/>
    <x v="4"/>
    <s v="David Rasmussen"/>
    <x v="2"/>
    <x v="2"/>
    <s v="Check"/>
    <n v="5000"/>
    <n v="684"/>
    <n v="0.1368"/>
  </r>
  <r>
    <d v="2023-05-31T00:00:00"/>
    <x v="5"/>
    <s v="Ivan Hiney"/>
    <x v="0"/>
    <x v="0"/>
    <s v="Transfer"/>
    <n v="6100"/>
    <n v="544"/>
    <n v="8.9180327868852466E-2"/>
  </r>
  <r>
    <d v="2023-05-31T00:00:00"/>
    <x v="6"/>
    <s v="Jonha Ma"/>
    <x v="0"/>
    <x v="0"/>
    <s v="Transfer"/>
    <n v="4625"/>
    <n v="670"/>
    <n v="0.14486486486486486"/>
  </r>
  <r>
    <d v="2023-05-31T00:00:00"/>
    <x v="7"/>
    <s v="Jordan Boone"/>
    <x v="0"/>
    <x v="0"/>
    <s v="Transfer"/>
    <n v="3800"/>
    <n v="2045"/>
    <n v="0.53815789473684206"/>
  </r>
  <r>
    <d v="2023-05-31T00:00:00"/>
    <x v="8"/>
    <s v="Kylee Townsend"/>
    <x v="0"/>
    <x v="0"/>
    <s v="Card"/>
    <n v="3600"/>
    <n v="1564"/>
    <n v="0.43444444444444447"/>
  </r>
  <r>
    <d v="2023-05-31T00:00:00"/>
    <x v="9"/>
    <s v="Nora Rollins"/>
    <x v="0"/>
    <x v="0"/>
    <s v="Check"/>
    <n v="5100"/>
    <n v="1220"/>
    <n v="0.23921568627450981"/>
  </r>
  <r>
    <d v="2023-05-31T00:00:00"/>
    <x v="10"/>
    <s v="Brendan Wallace"/>
    <x v="0"/>
    <x v="0"/>
    <s v="Check"/>
    <n v="4750"/>
    <n v="1435"/>
    <n v="0.30210526315789471"/>
  </r>
  <r>
    <d v="2023-05-31T00:00:00"/>
    <x v="11"/>
    <s v="Conor Wise"/>
    <x v="2"/>
    <x v="2"/>
    <s v="Transfer"/>
    <n v="6000"/>
    <n v="998"/>
    <n v="0.16633333333333333"/>
  </r>
  <r>
    <d v="2023-05-31T00:00:00"/>
    <x v="12"/>
    <s v="Steven Michael"/>
    <x v="3"/>
    <x v="3"/>
    <s v="Check"/>
    <n v="4500"/>
    <n v="780"/>
    <n v="0.17333333333333334"/>
  </r>
  <r>
    <d v="2023-06-01T00:00:00"/>
    <x v="13"/>
    <s v="Lucia Mckay"/>
    <x v="3"/>
    <x v="3"/>
    <s v="Card"/>
    <s v="NA"/>
    <n v="1044"/>
    <s v="NA"/>
  </r>
  <r>
    <d v="2023-06-01T00:00:00"/>
    <x v="14"/>
    <s v="Jose Roach"/>
    <x v="3"/>
    <x v="3"/>
    <s v="Transfer"/>
    <n v="3712.5"/>
    <n v="1222"/>
    <n v="0.32915824915824915"/>
  </r>
  <r>
    <d v="2023-06-01T00:00:00"/>
    <x v="15"/>
    <s v="Franklin Wrigt"/>
    <x v="3"/>
    <x v="3"/>
    <s v="Transfer"/>
    <n v="4950"/>
    <n v="1065"/>
    <n v="0.21515151515151515"/>
  </r>
  <r>
    <d v="2023-06-01T00:00:00"/>
    <x v="16"/>
    <s v="Alia Thornton"/>
    <x v="2"/>
    <x v="2"/>
    <s v="Transfer"/>
    <n v="4750"/>
    <n v="810"/>
    <n v="0.17052631578947369"/>
  </r>
  <r>
    <d v="2023-06-01T00:00:00"/>
    <x v="17"/>
    <s v="Denzel Flores"/>
    <x v="2"/>
    <x v="2"/>
    <s v="Transfer"/>
    <n v="7320"/>
    <n v="933"/>
    <n v="0.12745901639344262"/>
  </r>
  <r>
    <d v="2023-06-01T00:00:00"/>
    <x v="18"/>
    <s v="Bruno Cordova"/>
    <x v="3"/>
    <x v="3"/>
    <s v="Transfer"/>
    <n v="5087.5"/>
    <n v="655"/>
    <n v="0.12874692874692875"/>
  </r>
  <r>
    <d v="2023-06-01T00:00:00"/>
    <x v="19"/>
    <s v="Jaylynn Napp"/>
    <x v="3"/>
    <x v="3"/>
    <s v="Transfer"/>
    <n v="4500"/>
    <n v="722"/>
    <n v="0.16044444444444445"/>
  </r>
  <r>
    <d v="2023-06-01T00:00:00"/>
    <x v="20"/>
    <s v="Bruce Rich"/>
    <x v="3"/>
    <x v="3"/>
    <s v="Card"/>
    <n v="4250"/>
    <n v="901"/>
    <n v="0.21199999999999999"/>
  </r>
  <r>
    <d v="2023-06-02T00:00:00"/>
    <x v="21"/>
    <s v="Arturo Moore"/>
    <x v="3"/>
    <x v="3"/>
    <s v="PayPal"/>
    <n v="5250"/>
    <n v="1349"/>
    <n v="0.25695238095238093"/>
  </r>
  <r>
    <d v="2023-06-02T00:00:00"/>
    <x v="22"/>
    <s v="Bryce Carpenter"/>
    <x v="1"/>
    <x v="1"/>
    <s v="PayPal"/>
    <n v="6500"/>
    <n v="1288"/>
    <n v="0.19815384615384615"/>
  </r>
  <r>
    <d v="2023-06-02T00:00:00"/>
    <x v="23"/>
    <s v="Jaidyn Andersen"/>
    <x v="1"/>
    <x v="1"/>
    <s v="PayPal"/>
    <n v="7500"/>
    <n v="1664"/>
    <n v="0.22186666666666666"/>
  </r>
  <r>
    <d v="2023-06-02T00:00:00"/>
    <x v="24"/>
    <s v="Mark Walm"/>
    <x v="1"/>
    <x v="1"/>
    <s v="Transfer"/>
    <n v="5500"/>
    <n v="1320"/>
    <n v="0.24"/>
  </r>
  <r>
    <d v="2023-06-02T00:00:00"/>
    <x v="25"/>
    <s v="Harry Lee"/>
    <x v="1"/>
    <x v="1"/>
    <s v="Transfer"/>
    <n v="4625"/>
    <n v="1001"/>
    <n v="0.21643243243243243"/>
  </r>
  <r>
    <d v="2023-06-02T00:00:00"/>
    <x v="26"/>
    <s v="Josh Johnson"/>
    <x v="1"/>
    <x v="1"/>
    <s v="Transfer"/>
    <n v="4500"/>
    <n v="960"/>
    <n v="0.21333333333333335"/>
  </r>
  <r>
    <d v="2023-06-02T00:00:00"/>
    <x v="27"/>
    <s v="Mik Naam"/>
    <x v="1"/>
    <x v="1"/>
    <s v="Card"/>
    <n v="5400"/>
    <n v="540"/>
    <n v="0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9">
    <pivotField numFmtId="14" showAll="0"/>
    <pivotField showAll="0">
      <items count="29">
        <item x="0"/>
        <item x="18"/>
        <item x="8"/>
        <item x="17"/>
        <item x="16"/>
        <item x="7"/>
        <item x="22"/>
        <item x="11"/>
        <item x="23"/>
        <item x="13"/>
        <item x="25"/>
        <item x="26"/>
        <item x="20"/>
        <item x="19"/>
        <item x="24"/>
        <item x="5"/>
        <item x="27"/>
        <item x="12"/>
        <item x="21"/>
        <item x="6"/>
        <item x="2"/>
        <item x="10"/>
        <item x="1"/>
        <item x="4"/>
        <item x="15"/>
        <item x="3"/>
        <item x="14"/>
        <item x="9"/>
        <item t="default"/>
      </items>
    </pivotField>
    <pivotField showAll="0"/>
    <pivotField axis="axisRow" showAll="0">
      <items count="5">
        <item x="3"/>
        <item x="0"/>
        <item x="2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dataField="1" numFmtId="6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2:J33" totalsRowShown="0" headerRowDxfId="20">
  <autoFilter ref="B2:J33"/>
  <tableColumns count="9">
    <tableColumn id="1" name="Date" dataDxfId="7"/>
    <tableColumn id="2" name="Client" dataDxfId="6"/>
    <tableColumn id="3" name="Contact" dataDxfId="5"/>
    <tableColumn id="4" name="Department" dataDxfId="4"/>
    <tableColumn id="5" name="Payment" dataDxfId="3"/>
    <tableColumn id="6" name="Revenue" dataDxfId="2"/>
    <tableColumn id="7" name="Profit" dataDxfId="1"/>
    <tableColumn id="8" name="Profit Margin" dataDxfId="0" dataCellStyle="Percent">
      <calculatedColumnFormula>H3/G3</calculatedColumnFormula>
    </tableColumn>
    <tableColumn id="9" name="Column1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2:J30" totalsRowShown="0" headerRowDxfId="18" dataDxfId="17">
  <autoFilter ref="B2:J30"/>
  <tableColumns count="9">
    <tableColumn id="1" name="Date" dataDxfId="16"/>
    <tableColumn id="10" name="client2" dataDxfId="15"/>
    <tableColumn id="11" name="Contact" dataDxfId="14"/>
    <tableColumn id="4" name="Department" dataDxfId="13"/>
    <tableColumn id="12" name="Region" dataDxfId="12"/>
    <tableColumn id="5" name="Payment" dataDxfId="11"/>
    <tableColumn id="6" name="Revenue" dataDxfId="10"/>
    <tableColumn id="7" name="Profit" dataDxfId="9"/>
    <tableColumn id="8" name="Profit Margin" dataDxfId="8" dataCellStyle="Percent">
      <calculatedColumnFormula>IFERROR(I3/H3,"NA")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6"/>
  <sheetViews>
    <sheetView showGridLines="0" zoomScale="115" workbookViewId="0">
      <selection activeCell="G6" sqref="G6"/>
    </sheetView>
  </sheetViews>
  <sheetFormatPr defaultColWidth="10.875" defaultRowHeight="15.75" x14ac:dyDescent="0.25"/>
  <cols>
    <col min="1" max="1" width="10.875" style="6"/>
    <col min="2" max="2" width="8.5" style="6" customWidth="1"/>
    <col min="3" max="3" width="102.625" style="6" bestFit="1" customWidth="1"/>
    <col min="4" max="4" width="9.5" style="6" customWidth="1"/>
    <col min="5" max="16384" width="10.875" style="6"/>
  </cols>
  <sheetData>
    <row r="3" spans="2:4" ht="92.25" x14ac:dyDescent="0.25">
      <c r="B3" s="3"/>
      <c r="C3" s="4" t="s">
        <v>47</v>
      </c>
      <c r="D3" s="5"/>
    </row>
    <row r="4" spans="2:4" ht="54" customHeight="1" x14ac:dyDescent="0.25">
      <c r="B4" s="7"/>
      <c r="C4" s="8"/>
      <c r="D4" s="9"/>
    </row>
    <row r="5" spans="2:4" ht="32.1" customHeight="1" x14ac:dyDescent="0.25">
      <c r="B5" s="7"/>
      <c r="C5" s="8"/>
      <c r="D5" s="9"/>
    </row>
    <row r="6" spans="2:4" x14ac:dyDescent="0.25">
      <c r="B6" s="7"/>
      <c r="C6"/>
      <c r="D6" s="9"/>
    </row>
    <row r="7" spans="2:4" s="12" customFormat="1" ht="21" x14ac:dyDescent="0.35">
      <c r="B7" s="10"/>
      <c r="C7" s="23" t="s">
        <v>43</v>
      </c>
      <c r="D7" s="11"/>
    </row>
    <row r="8" spans="2:4" s="12" customFormat="1" x14ac:dyDescent="0.25">
      <c r="B8" s="10"/>
      <c r="C8" s="13"/>
      <c r="D8" s="11"/>
    </row>
    <row r="9" spans="2:4" s="16" customFormat="1" ht="26.25" x14ac:dyDescent="0.25">
      <c r="B9" s="14"/>
      <c r="C9" s="24" t="s">
        <v>44</v>
      </c>
      <c r="D9" s="15"/>
    </row>
    <row r="10" spans="2:4" x14ac:dyDescent="0.25">
      <c r="B10" s="7"/>
      <c r="C10"/>
      <c r="D10" s="9"/>
    </row>
    <row r="11" spans="2:4" ht="18.75" x14ac:dyDescent="0.3">
      <c r="B11" s="7"/>
      <c r="C11" s="17" t="s">
        <v>49</v>
      </c>
      <c r="D11" s="9"/>
    </row>
    <row r="12" spans="2:4" x14ac:dyDescent="0.25">
      <c r="B12" s="7"/>
      <c r="C12"/>
      <c r="D12" s="9"/>
    </row>
    <row r="13" spans="2:4" x14ac:dyDescent="0.25">
      <c r="B13" s="7"/>
      <c r="C13" s="18" t="s">
        <v>45</v>
      </c>
      <c r="D13" s="9"/>
    </row>
    <row r="14" spans="2:4" x14ac:dyDescent="0.25">
      <c r="B14" s="7"/>
      <c r="C14" t="s">
        <v>48</v>
      </c>
      <c r="D14" s="9"/>
    </row>
    <row r="15" spans="2:4" ht="31.5" x14ac:dyDescent="0.25">
      <c r="B15" s="7"/>
      <c r="C15" s="19" t="s">
        <v>46</v>
      </c>
      <c r="D15" s="9"/>
    </row>
    <row r="16" spans="2:4" x14ac:dyDescent="0.25">
      <c r="B16" s="20"/>
      <c r="C16" s="21"/>
      <c r="D16" s="22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/>
    <hyperlink ref="C11" r:id="rId2" display="Made by Kenji Explains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zoomScale="130" zoomScaleNormal="130" workbookViewId="0">
      <selection activeCell="D6" sqref="D6"/>
    </sheetView>
  </sheetViews>
  <sheetFormatPr defaultColWidth="11" defaultRowHeight="15.75" x14ac:dyDescent="0.25"/>
  <cols>
    <col min="1" max="1" width="6.625" customWidth="1"/>
    <col min="2" max="2" width="9.875" bestFit="1" customWidth="1"/>
    <col min="3" max="3" width="32.375" bestFit="1" customWidth="1"/>
    <col min="4" max="4" width="16.875" bestFit="1" customWidth="1"/>
    <col min="5" max="5" width="16.875" customWidth="1"/>
    <col min="6" max="6" width="12.5" customWidth="1"/>
    <col min="7" max="7" width="12.25" customWidth="1"/>
    <col min="8" max="8" width="9.75" customWidth="1"/>
    <col min="9" max="9" width="16.375" customWidth="1"/>
    <col min="10" max="10" width="16.25" bestFit="1" customWidth="1"/>
  </cols>
  <sheetData>
    <row r="2" spans="2:10" ht="23.25" x14ac:dyDescent="0.35">
      <c r="B2" s="31" t="s">
        <v>116</v>
      </c>
      <c r="C2" s="31" t="s">
        <v>4</v>
      </c>
      <c r="D2" s="32" t="s">
        <v>0</v>
      </c>
      <c r="E2" s="32" t="s">
        <v>5</v>
      </c>
      <c r="F2" s="32" t="s">
        <v>18</v>
      </c>
      <c r="G2" s="32" t="s">
        <v>1</v>
      </c>
      <c r="H2" s="32" t="s">
        <v>2</v>
      </c>
      <c r="I2" s="32" t="s">
        <v>3</v>
      </c>
      <c r="J2" s="2" t="s">
        <v>50</v>
      </c>
    </row>
    <row r="3" spans="2:10" ht="23.25" x14ac:dyDescent="0.35">
      <c r="B3" s="33">
        <v>45076</v>
      </c>
      <c r="C3" s="31" t="s">
        <v>117</v>
      </c>
      <c r="D3" s="31" t="s">
        <v>11</v>
      </c>
      <c r="E3" s="31" t="s">
        <v>39</v>
      </c>
      <c r="F3" s="31" t="s">
        <v>22</v>
      </c>
      <c r="G3" s="34">
        <v>4500</v>
      </c>
      <c r="H3" s="34">
        <v>598</v>
      </c>
      <c r="I3" s="35">
        <f>H3/G3</f>
        <v>0.13288888888888889</v>
      </c>
    </row>
    <row r="4" spans="2:10" ht="23.25" x14ac:dyDescent="0.35">
      <c r="B4" s="33">
        <v>45076</v>
      </c>
      <c r="C4" s="31" t="s">
        <v>118</v>
      </c>
      <c r="D4" s="31" t="s">
        <v>12</v>
      </c>
      <c r="E4" s="31" t="s">
        <v>40</v>
      </c>
      <c r="F4" s="31" t="s">
        <v>20</v>
      </c>
      <c r="G4" s="34">
        <v>3800</v>
      </c>
      <c r="H4" s="34">
        <v>1045</v>
      </c>
      <c r="I4" s="35">
        <f t="shared" ref="I4:I33" si="0">H4/G4</f>
        <v>0.27500000000000002</v>
      </c>
    </row>
    <row r="5" spans="2:10" ht="23.25" x14ac:dyDescent="0.35">
      <c r="B5" s="33">
        <v>45076</v>
      </c>
      <c r="C5" s="31" t="s">
        <v>119</v>
      </c>
      <c r="D5" s="31" t="s">
        <v>13</v>
      </c>
      <c r="E5" s="31" t="s">
        <v>40</v>
      </c>
      <c r="F5" s="31"/>
      <c r="G5" s="34">
        <v>3712.5</v>
      </c>
      <c r="H5" s="34">
        <v>1009</v>
      </c>
      <c r="I5" s="35">
        <f t="shared" si="0"/>
        <v>0.2717845117845118</v>
      </c>
    </row>
    <row r="6" spans="2:10" ht="23.25" x14ac:dyDescent="0.35">
      <c r="B6" s="33">
        <v>45076</v>
      </c>
      <c r="C6" s="31" t="s">
        <v>120</v>
      </c>
      <c r="D6" s="31" t="s">
        <v>6</v>
      </c>
      <c r="E6" s="31" t="s">
        <v>41</v>
      </c>
      <c r="F6" s="31"/>
      <c r="G6" s="34"/>
      <c r="H6" s="34">
        <v>779</v>
      </c>
      <c r="I6" s="35" t="e">
        <f t="shared" si="0"/>
        <v>#DIV/0!</v>
      </c>
    </row>
    <row r="7" spans="2:10" ht="23.25" x14ac:dyDescent="0.35">
      <c r="B7" s="33">
        <v>45076</v>
      </c>
      <c r="C7" s="31" t="s">
        <v>121</v>
      </c>
      <c r="D7" s="31" t="s">
        <v>14</v>
      </c>
      <c r="E7" s="31" t="s">
        <v>41</v>
      </c>
      <c r="F7" s="31" t="s">
        <v>21</v>
      </c>
      <c r="G7" s="34">
        <v>5000</v>
      </c>
      <c r="H7" s="34">
        <v>684</v>
      </c>
      <c r="I7" s="35">
        <f t="shared" si="0"/>
        <v>0.1368</v>
      </c>
    </row>
    <row r="8" spans="2:10" ht="23.25" x14ac:dyDescent="0.35">
      <c r="B8" s="33">
        <v>45077</v>
      </c>
      <c r="C8" s="31" t="s">
        <v>122</v>
      </c>
      <c r="D8" s="31" t="s">
        <v>15</v>
      </c>
      <c r="E8" s="31" t="s">
        <v>39</v>
      </c>
      <c r="F8" s="31" t="s">
        <v>22</v>
      </c>
      <c r="G8" s="34">
        <v>6100</v>
      </c>
      <c r="H8" s="34">
        <v>544</v>
      </c>
      <c r="I8" s="35">
        <f t="shared" si="0"/>
        <v>8.9180327868852466E-2</v>
      </c>
    </row>
    <row r="9" spans="2:10" ht="23.25" x14ac:dyDescent="0.35">
      <c r="B9" s="33">
        <v>45077</v>
      </c>
      <c r="C9" s="31" t="s">
        <v>123</v>
      </c>
      <c r="D9" s="31" t="s">
        <v>16</v>
      </c>
      <c r="E9" s="31" t="s">
        <v>39</v>
      </c>
      <c r="F9" s="31" t="s">
        <v>22</v>
      </c>
      <c r="G9" s="34">
        <v>4625</v>
      </c>
      <c r="H9" s="34">
        <v>670</v>
      </c>
      <c r="I9" s="35">
        <f t="shared" si="0"/>
        <v>0.14486486486486486</v>
      </c>
    </row>
    <row r="10" spans="2:10" ht="23.25" x14ac:dyDescent="0.35">
      <c r="B10" s="33">
        <v>45077</v>
      </c>
      <c r="C10" s="31" t="s">
        <v>124</v>
      </c>
      <c r="D10" s="31" t="s">
        <v>17</v>
      </c>
      <c r="E10" s="31" t="s">
        <v>39</v>
      </c>
      <c r="F10" s="31" t="s">
        <v>22</v>
      </c>
      <c r="G10" s="34">
        <v>3800</v>
      </c>
      <c r="H10" s="34">
        <v>2045</v>
      </c>
      <c r="I10" s="35">
        <f t="shared" si="0"/>
        <v>0.53815789473684206</v>
      </c>
    </row>
    <row r="11" spans="2:10" ht="23.25" x14ac:dyDescent="0.35">
      <c r="B11" s="33">
        <v>45077</v>
      </c>
      <c r="C11" s="31" t="s">
        <v>125</v>
      </c>
      <c r="D11" s="31" t="s">
        <v>7</v>
      </c>
      <c r="E11" s="31" t="s">
        <v>39</v>
      </c>
      <c r="F11" s="31" t="s">
        <v>19</v>
      </c>
      <c r="G11" s="34">
        <v>3600</v>
      </c>
      <c r="H11" s="34">
        <v>1564</v>
      </c>
      <c r="I11" s="35">
        <f t="shared" si="0"/>
        <v>0.43444444444444447</v>
      </c>
    </row>
    <row r="12" spans="2:10" ht="23.25" x14ac:dyDescent="0.35">
      <c r="B12" s="33">
        <v>45077</v>
      </c>
      <c r="C12" s="31" t="s">
        <v>126</v>
      </c>
      <c r="D12" s="31" t="s">
        <v>8</v>
      </c>
      <c r="E12" s="31" t="s">
        <v>39</v>
      </c>
      <c r="F12" s="31" t="s">
        <v>21</v>
      </c>
      <c r="G12" s="34">
        <v>5100</v>
      </c>
      <c r="H12" s="34">
        <v>1220</v>
      </c>
      <c r="I12" s="35">
        <f t="shared" si="0"/>
        <v>0.23921568627450981</v>
      </c>
    </row>
    <row r="13" spans="2:10" ht="23.25" x14ac:dyDescent="0.35">
      <c r="B13" s="33">
        <v>45077</v>
      </c>
      <c r="C13" s="31" t="s">
        <v>127</v>
      </c>
      <c r="D13" s="31" t="s">
        <v>23</v>
      </c>
      <c r="E13" s="31" t="s">
        <v>39</v>
      </c>
      <c r="F13" s="31" t="s">
        <v>21</v>
      </c>
      <c r="G13" s="34">
        <v>4750</v>
      </c>
      <c r="H13" s="34">
        <v>1435</v>
      </c>
      <c r="I13" s="35">
        <f t="shared" si="0"/>
        <v>0.30210526315789471</v>
      </c>
    </row>
    <row r="14" spans="2:10" ht="23.25" x14ac:dyDescent="0.35">
      <c r="B14" s="33">
        <v>45077</v>
      </c>
      <c r="C14" s="31" t="s">
        <v>128</v>
      </c>
      <c r="D14" s="31" t="s">
        <v>24</v>
      </c>
      <c r="E14" s="31" t="s">
        <v>41</v>
      </c>
      <c r="F14" s="31" t="s">
        <v>22</v>
      </c>
      <c r="G14" s="34">
        <v>6000</v>
      </c>
      <c r="H14" s="34">
        <v>998</v>
      </c>
      <c r="I14" s="35">
        <f t="shared" si="0"/>
        <v>0.16633333333333333</v>
      </c>
    </row>
    <row r="15" spans="2:10" ht="23.25" x14ac:dyDescent="0.35">
      <c r="B15" s="33">
        <v>45077</v>
      </c>
      <c r="C15" s="31" t="s">
        <v>129</v>
      </c>
      <c r="D15" s="31" t="s">
        <v>25</v>
      </c>
      <c r="E15" s="31" t="s">
        <v>42</v>
      </c>
      <c r="F15" s="31" t="s">
        <v>21</v>
      </c>
      <c r="G15" s="34">
        <v>4500</v>
      </c>
      <c r="H15" s="34">
        <v>780</v>
      </c>
      <c r="I15" s="35">
        <f t="shared" si="0"/>
        <v>0.17333333333333334</v>
      </c>
    </row>
    <row r="16" spans="2:10" ht="23.25" x14ac:dyDescent="0.35">
      <c r="B16" s="33">
        <v>45078</v>
      </c>
      <c r="C16" s="31" t="s">
        <v>130</v>
      </c>
      <c r="D16" s="31" t="s">
        <v>9</v>
      </c>
      <c r="E16" s="31" t="s">
        <v>42</v>
      </c>
      <c r="F16" s="31" t="s">
        <v>19</v>
      </c>
      <c r="G16" s="34"/>
      <c r="H16" s="34">
        <v>1044</v>
      </c>
      <c r="I16" s="35" t="e">
        <f t="shared" si="0"/>
        <v>#DIV/0!</v>
      </c>
    </row>
    <row r="17" spans="2:9" ht="23.25" x14ac:dyDescent="0.35">
      <c r="B17" s="33">
        <v>45078</v>
      </c>
      <c r="C17" s="31" t="s">
        <v>131</v>
      </c>
      <c r="D17" s="31" t="s">
        <v>26</v>
      </c>
      <c r="E17" s="31" t="s">
        <v>42</v>
      </c>
      <c r="F17" s="31" t="s">
        <v>22</v>
      </c>
      <c r="G17" s="34">
        <v>3712.5</v>
      </c>
      <c r="H17" s="34">
        <v>1222</v>
      </c>
      <c r="I17" s="35">
        <f t="shared" si="0"/>
        <v>0.32915824915824915</v>
      </c>
    </row>
    <row r="18" spans="2:9" ht="23.25" x14ac:dyDescent="0.35">
      <c r="B18" s="33">
        <v>45078</v>
      </c>
      <c r="C18" s="31" t="s">
        <v>132</v>
      </c>
      <c r="D18" s="31" t="s">
        <v>27</v>
      </c>
      <c r="E18" s="31" t="s">
        <v>42</v>
      </c>
      <c r="F18" s="31" t="s">
        <v>22</v>
      </c>
      <c r="G18" s="34">
        <v>4950</v>
      </c>
      <c r="H18" s="34">
        <v>1065</v>
      </c>
      <c r="I18" s="35">
        <f t="shared" si="0"/>
        <v>0.21515151515151515</v>
      </c>
    </row>
    <row r="19" spans="2:9" ht="23.25" x14ac:dyDescent="0.35">
      <c r="B19" s="33">
        <v>45078</v>
      </c>
      <c r="C19" s="31" t="s">
        <v>133</v>
      </c>
      <c r="D19" s="31" t="s">
        <v>28</v>
      </c>
      <c r="E19" s="31" t="s">
        <v>41</v>
      </c>
      <c r="F19" s="31" t="s">
        <v>22</v>
      </c>
      <c r="G19" s="34">
        <v>4750</v>
      </c>
      <c r="H19" s="34">
        <v>810</v>
      </c>
      <c r="I19" s="35">
        <f t="shared" si="0"/>
        <v>0.17052631578947369</v>
      </c>
    </row>
    <row r="20" spans="2:9" ht="23.25" x14ac:dyDescent="0.35">
      <c r="B20" s="33">
        <v>45078</v>
      </c>
      <c r="C20" s="31" t="s">
        <v>134</v>
      </c>
      <c r="D20" s="31" t="s">
        <v>29</v>
      </c>
      <c r="E20" s="31" t="s">
        <v>41</v>
      </c>
      <c r="F20" s="31" t="s">
        <v>22</v>
      </c>
      <c r="G20" s="34">
        <v>7320</v>
      </c>
      <c r="H20" s="34">
        <v>933</v>
      </c>
      <c r="I20" s="35">
        <f t="shared" si="0"/>
        <v>0.12745901639344262</v>
      </c>
    </row>
    <row r="21" spans="2:9" ht="23.25" x14ac:dyDescent="0.35">
      <c r="B21" s="33">
        <v>45077</v>
      </c>
      <c r="C21" s="31" t="s">
        <v>128</v>
      </c>
      <c r="D21" s="31" t="s">
        <v>24</v>
      </c>
      <c r="E21" s="31" t="s">
        <v>41</v>
      </c>
      <c r="F21" s="31" t="s">
        <v>22</v>
      </c>
      <c r="G21" s="34">
        <v>6000</v>
      </c>
      <c r="H21" s="34">
        <v>998</v>
      </c>
      <c r="I21" s="35">
        <f t="shared" si="0"/>
        <v>0.16633333333333333</v>
      </c>
    </row>
    <row r="22" spans="2:9" ht="23.25" x14ac:dyDescent="0.35">
      <c r="B22" s="33">
        <v>45077</v>
      </c>
      <c r="C22" s="31" t="s">
        <v>129</v>
      </c>
      <c r="D22" s="31" t="s">
        <v>25</v>
      </c>
      <c r="E22" s="31" t="s">
        <v>42</v>
      </c>
      <c r="F22" s="31" t="s">
        <v>21</v>
      </c>
      <c r="G22" s="34">
        <v>4500</v>
      </c>
      <c r="H22" s="34">
        <v>780</v>
      </c>
      <c r="I22" s="35">
        <f t="shared" si="0"/>
        <v>0.17333333333333334</v>
      </c>
    </row>
    <row r="23" spans="2:9" ht="23.25" x14ac:dyDescent="0.35">
      <c r="B23" s="33">
        <v>45078</v>
      </c>
      <c r="C23" s="31" t="s">
        <v>135</v>
      </c>
      <c r="D23" s="31" t="s">
        <v>30</v>
      </c>
      <c r="E23" s="31" t="s">
        <v>42</v>
      </c>
      <c r="F23" s="31" t="s">
        <v>22</v>
      </c>
      <c r="G23" s="34">
        <v>5087.5</v>
      </c>
      <c r="H23" s="34">
        <v>655</v>
      </c>
      <c r="I23" s="35">
        <f t="shared" si="0"/>
        <v>0.12874692874692875</v>
      </c>
    </row>
    <row r="24" spans="2:9" ht="23.25" x14ac:dyDescent="0.35">
      <c r="B24" s="33">
        <v>45078</v>
      </c>
      <c r="C24" s="31" t="s">
        <v>136</v>
      </c>
      <c r="D24" s="31" t="s">
        <v>31</v>
      </c>
      <c r="E24" s="31" t="s">
        <v>42</v>
      </c>
      <c r="F24" s="31" t="s">
        <v>22</v>
      </c>
      <c r="G24" s="34">
        <v>4500</v>
      </c>
      <c r="H24" s="34">
        <v>722</v>
      </c>
      <c r="I24" s="35">
        <f t="shared" si="0"/>
        <v>0.16044444444444445</v>
      </c>
    </row>
    <row r="25" spans="2:9" ht="23.25" x14ac:dyDescent="0.35">
      <c r="B25" s="33">
        <v>45078</v>
      </c>
      <c r="C25" s="31" t="s">
        <v>137</v>
      </c>
      <c r="D25" s="31" t="s">
        <v>32</v>
      </c>
      <c r="E25" s="31" t="s">
        <v>42</v>
      </c>
      <c r="F25" s="31" t="s">
        <v>19</v>
      </c>
      <c r="G25" s="34">
        <v>4250</v>
      </c>
      <c r="H25" s="34">
        <v>901</v>
      </c>
      <c r="I25" s="35">
        <f t="shared" si="0"/>
        <v>0.21199999999999999</v>
      </c>
    </row>
    <row r="26" spans="2:9" ht="23.25" x14ac:dyDescent="0.35">
      <c r="B26" s="33">
        <v>45079</v>
      </c>
      <c r="C26" s="31" t="s">
        <v>138</v>
      </c>
      <c r="D26" s="31" t="s">
        <v>33</v>
      </c>
      <c r="E26" s="31" t="s">
        <v>42</v>
      </c>
      <c r="F26" s="31" t="s">
        <v>20</v>
      </c>
      <c r="G26" s="34">
        <v>5250</v>
      </c>
      <c r="H26" s="34">
        <v>1349</v>
      </c>
      <c r="I26" s="35">
        <f t="shared" si="0"/>
        <v>0.25695238095238093</v>
      </c>
    </row>
    <row r="27" spans="2:9" ht="23.25" x14ac:dyDescent="0.35">
      <c r="B27" s="33">
        <v>45079</v>
      </c>
      <c r="C27" s="31" t="s">
        <v>139</v>
      </c>
      <c r="D27" s="31" t="s">
        <v>34</v>
      </c>
      <c r="E27" s="31" t="s">
        <v>40</v>
      </c>
      <c r="F27" s="31" t="s">
        <v>20</v>
      </c>
      <c r="G27" s="34">
        <v>6500</v>
      </c>
      <c r="H27" s="34">
        <v>1288</v>
      </c>
      <c r="I27" s="35">
        <f t="shared" si="0"/>
        <v>0.19815384615384615</v>
      </c>
    </row>
    <row r="28" spans="2:9" ht="23.25" x14ac:dyDescent="0.35">
      <c r="B28" s="33">
        <v>45079</v>
      </c>
      <c r="C28" s="31" t="s">
        <v>140</v>
      </c>
      <c r="D28" s="31" t="s">
        <v>35</v>
      </c>
      <c r="E28" s="31" t="s">
        <v>40</v>
      </c>
      <c r="F28" s="31" t="s">
        <v>20</v>
      </c>
      <c r="G28" s="34">
        <v>7500</v>
      </c>
      <c r="H28" s="34">
        <v>1664</v>
      </c>
      <c r="I28" s="35">
        <f t="shared" si="0"/>
        <v>0.22186666666666666</v>
      </c>
    </row>
    <row r="29" spans="2:9" ht="23.25" x14ac:dyDescent="0.35">
      <c r="B29" s="33">
        <v>45079</v>
      </c>
      <c r="C29" s="31" t="s">
        <v>141</v>
      </c>
      <c r="D29" s="31" t="s">
        <v>36</v>
      </c>
      <c r="E29" s="31" t="s">
        <v>40</v>
      </c>
      <c r="F29" s="31" t="s">
        <v>22</v>
      </c>
      <c r="G29" s="34">
        <v>5500</v>
      </c>
      <c r="H29" s="34">
        <v>1320</v>
      </c>
      <c r="I29" s="35">
        <f t="shared" si="0"/>
        <v>0.24</v>
      </c>
    </row>
    <row r="30" spans="2:9" ht="23.25" x14ac:dyDescent="0.35">
      <c r="B30" s="33">
        <v>45079</v>
      </c>
      <c r="C30" s="31" t="s">
        <v>142</v>
      </c>
      <c r="D30" s="31" t="s">
        <v>37</v>
      </c>
      <c r="E30" s="31" t="s">
        <v>40</v>
      </c>
      <c r="F30" s="31" t="s">
        <v>22</v>
      </c>
      <c r="G30" s="34">
        <v>4625</v>
      </c>
      <c r="H30" s="34">
        <v>1001</v>
      </c>
      <c r="I30" s="35">
        <f t="shared" si="0"/>
        <v>0.21643243243243243</v>
      </c>
    </row>
    <row r="31" spans="2:9" ht="23.25" x14ac:dyDescent="0.35">
      <c r="B31" s="33">
        <v>45079</v>
      </c>
      <c r="C31" s="31" t="s">
        <v>143</v>
      </c>
      <c r="D31" s="31" t="s">
        <v>38</v>
      </c>
      <c r="E31" s="31" t="s">
        <v>40</v>
      </c>
      <c r="F31" s="31" t="s">
        <v>22</v>
      </c>
      <c r="G31" s="34">
        <v>4500</v>
      </c>
      <c r="H31" s="34">
        <v>960</v>
      </c>
      <c r="I31" s="35">
        <f t="shared" si="0"/>
        <v>0.21333333333333335</v>
      </c>
    </row>
    <row r="32" spans="2:9" ht="23.25" x14ac:dyDescent="0.35">
      <c r="B32" s="33">
        <v>45079</v>
      </c>
      <c r="C32" s="31" t="s">
        <v>144</v>
      </c>
      <c r="D32" s="31" t="s">
        <v>10</v>
      </c>
      <c r="E32" s="31" t="s">
        <v>40</v>
      </c>
      <c r="F32" s="31" t="s">
        <v>19</v>
      </c>
      <c r="G32" s="34">
        <v>5400</v>
      </c>
      <c r="H32" s="34">
        <v>540</v>
      </c>
      <c r="I32" s="35">
        <f t="shared" si="0"/>
        <v>0.1</v>
      </c>
    </row>
    <row r="33" spans="2:9" ht="23.25" x14ac:dyDescent="0.35">
      <c r="B33" s="33">
        <v>45076</v>
      </c>
      <c r="C33" s="31" t="s">
        <v>121</v>
      </c>
      <c r="D33" s="31" t="s">
        <v>14</v>
      </c>
      <c r="E33" s="31" t="s">
        <v>41</v>
      </c>
      <c r="F33" s="31" t="s">
        <v>21</v>
      </c>
      <c r="G33" s="34">
        <v>5000</v>
      </c>
      <c r="H33" s="34">
        <v>684</v>
      </c>
      <c r="I33" s="35">
        <f t="shared" si="0"/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showGridLines="0" tabSelected="1" workbookViewId="0">
      <selection activeCell="D20" sqref="D20"/>
    </sheetView>
  </sheetViews>
  <sheetFormatPr defaultRowHeight="15.75" x14ac:dyDescent="0.25"/>
  <cols>
    <col min="1" max="1" width="12.375" customWidth="1"/>
    <col min="2" max="2" width="12.25" customWidth="1"/>
    <col min="3" max="3" width="16.25" bestFit="1" customWidth="1"/>
  </cols>
  <sheetData>
    <row r="3" spans="1:7" x14ac:dyDescent="0.25">
      <c r="A3" s="29" t="s">
        <v>113</v>
      </c>
      <c r="B3" t="s">
        <v>115</v>
      </c>
    </row>
    <row r="4" spans="1:7" x14ac:dyDescent="0.25">
      <c r="A4" s="30" t="s">
        <v>110</v>
      </c>
      <c r="B4" s="36">
        <v>7738</v>
      </c>
    </row>
    <row r="5" spans="1:7" x14ac:dyDescent="0.25">
      <c r="A5" s="30" t="s">
        <v>104</v>
      </c>
      <c r="B5" s="36">
        <v>8076</v>
      </c>
    </row>
    <row r="6" spans="1:7" x14ac:dyDescent="0.25">
      <c r="A6" s="30" t="s">
        <v>108</v>
      </c>
      <c r="B6" s="36">
        <v>4204</v>
      </c>
    </row>
    <row r="7" spans="1:7" x14ac:dyDescent="0.25">
      <c r="A7" s="30" t="s">
        <v>106</v>
      </c>
      <c r="B7" s="36">
        <v>8827</v>
      </c>
    </row>
    <row r="8" spans="1:7" x14ac:dyDescent="0.25">
      <c r="A8" s="30" t="s">
        <v>114</v>
      </c>
      <c r="B8" s="36">
        <v>28845</v>
      </c>
    </row>
    <row r="10" spans="1:7" x14ac:dyDescent="0.25">
      <c r="A10" s="39" t="s">
        <v>145</v>
      </c>
      <c r="B10" s="40"/>
      <c r="C10" s="37"/>
    </row>
    <row r="12" spans="1:7" x14ac:dyDescent="0.25">
      <c r="A12" s="30" t="s">
        <v>148</v>
      </c>
    </row>
    <row r="13" spans="1:7" x14ac:dyDescent="0.25">
      <c r="G13" s="38"/>
    </row>
    <row r="14" spans="1:7" x14ac:dyDescent="0.25">
      <c r="A14" s="30" t="s">
        <v>146</v>
      </c>
    </row>
    <row r="16" spans="1:7" x14ac:dyDescent="0.25">
      <c r="A16" t="s">
        <v>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workbookViewId="0">
      <selection activeCell="D21" sqref="D21"/>
    </sheetView>
  </sheetViews>
  <sheetFormatPr defaultRowHeight="21" x14ac:dyDescent="0.35"/>
  <cols>
    <col min="1" max="1" width="9" style="25"/>
    <col min="2" max="2" width="12.75" style="25" bestFit="1" customWidth="1"/>
    <col min="3" max="3" width="41.75" style="25" customWidth="1"/>
    <col min="4" max="4" width="21.75" style="25" customWidth="1"/>
    <col min="5" max="5" width="21.875" style="25" bestFit="1" customWidth="1"/>
    <col min="6" max="6" width="21.875" style="25" customWidth="1"/>
    <col min="7" max="8" width="14.75" style="25" bestFit="1" customWidth="1"/>
    <col min="9" max="9" width="11.125" style="25" bestFit="1" customWidth="1"/>
    <col min="10" max="10" width="19.5" style="25" bestFit="1" customWidth="1"/>
    <col min="11" max="16384" width="9" style="25"/>
  </cols>
  <sheetData>
    <row r="2" spans="2:10" x14ac:dyDescent="0.35">
      <c r="B2" s="25" t="s">
        <v>116</v>
      </c>
      <c r="C2" s="25" t="s">
        <v>51</v>
      </c>
      <c r="D2" s="23" t="s">
        <v>0</v>
      </c>
      <c r="E2" s="23" t="s">
        <v>5</v>
      </c>
      <c r="F2" s="23" t="s">
        <v>103</v>
      </c>
      <c r="G2" s="23" t="s">
        <v>18</v>
      </c>
      <c r="H2" s="23" t="s">
        <v>1</v>
      </c>
      <c r="I2" s="23" t="s">
        <v>2</v>
      </c>
      <c r="J2" s="23" t="s">
        <v>3</v>
      </c>
    </row>
    <row r="3" spans="2:10" x14ac:dyDescent="0.35">
      <c r="B3" s="26">
        <v>45076</v>
      </c>
      <c r="C3" s="25" t="s">
        <v>52</v>
      </c>
      <c r="D3" s="25" t="s">
        <v>80</v>
      </c>
      <c r="E3" s="25" t="s">
        <v>104</v>
      </c>
      <c r="F3" s="25" t="s">
        <v>105</v>
      </c>
      <c r="G3" s="25" t="s">
        <v>22</v>
      </c>
      <c r="H3" s="27">
        <v>4500</v>
      </c>
      <c r="I3" s="27">
        <v>598</v>
      </c>
      <c r="J3" s="28">
        <f t="shared" ref="J3:J30" si="0">IFERROR(I3/H3,"NA")</f>
        <v>0.13288888888888889</v>
      </c>
    </row>
    <row r="4" spans="2:10" x14ac:dyDescent="0.35">
      <c r="B4" s="26">
        <v>45076</v>
      </c>
      <c r="C4" s="25" t="s">
        <v>53</v>
      </c>
      <c r="D4" s="25" t="s">
        <v>81</v>
      </c>
      <c r="E4" s="25" t="s">
        <v>106</v>
      </c>
      <c r="F4" s="25" t="s">
        <v>107</v>
      </c>
      <c r="G4" s="25" t="s">
        <v>20</v>
      </c>
      <c r="H4" s="27">
        <v>3800</v>
      </c>
      <c r="I4" s="27">
        <v>1045</v>
      </c>
      <c r="J4" s="28">
        <f t="shared" si="0"/>
        <v>0.27500000000000002</v>
      </c>
    </row>
    <row r="5" spans="2:10" x14ac:dyDescent="0.35">
      <c r="B5" s="26">
        <v>45076</v>
      </c>
      <c r="C5" s="25" t="s">
        <v>54</v>
      </c>
      <c r="D5" s="25" t="s">
        <v>82</v>
      </c>
      <c r="E5" s="25" t="s">
        <v>106</v>
      </c>
      <c r="F5" s="25" t="s">
        <v>107</v>
      </c>
      <c r="G5" s="25" t="s">
        <v>112</v>
      </c>
      <c r="H5" s="27">
        <v>3712.5</v>
      </c>
      <c r="I5" s="27">
        <v>1009</v>
      </c>
      <c r="J5" s="28">
        <f t="shared" si="0"/>
        <v>0.2717845117845118</v>
      </c>
    </row>
    <row r="6" spans="2:10" x14ac:dyDescent="0.35">
      <c r="B6" s="26">
        <v>45076</v>
      </c>
      <c r="C6" s="25" t="s">
        <v>55</v>
      </c>
      <c r="D6" s="25" t="s">
        <v>6</v>
      </c>
      <c r="E6" s="25" t="s">
        <v>108</v>
      </c>
      <c r="F6" s="25" t="s">
        <v>109</v>
      </c>
      <c r="G6" s="25" t="s">
        <v>112</v>
      </c>
      <c r="H6" s="27" t="s">
        <v>112</v>
      </c>
      <c r="I6" s="27">
        <v>779</v>
      </c>
      <c r="J6" s="28" t="str">
        <f t="shared" si="0"/>
        <v>NA</v>
      </c>
    </row>
    <row r="7" spans="2:10" x14ac:dyDescent="0.35">
      <c r="B7" s="26">
        <v>45076</v>
      </c>
      <c r="C7" s="25" t="s">
        <v>56</v>
      </c>
      <c r="D7" s="25" t="s">
        <v>83</v>
      </c>
      <c r="E7" s="25" t="s">
        <v>108</v>
      </c>
      <c r="F7" s="25" t="s">
        <v>109</v>
      </c>
      <c r="G7" s="25" t="s">
        <v>21</v>
      </c>
      <c r="H7" s="27">
        <v>5000</v>
      </c>
      <c r="I7" s="27">
        <v>684</v>
      </c>
      <c r="J7" s="28">
        <f t="shared" si="0"/>
        <v>0.1368</v>
      </c>
    </row>
    <row r="8" spans="2:10" x14ac:dyDescent="0.35">
      <c r="B8" s="26">
        <v>45077</v>
      </c>
      <c r="C8" s="25" t="s">
        <v>57</v>
      </c>
      <c r="D8" s="25" t="s">
        <v>84</v>
      </c>
      <c r="E8" s="25" t="s">
        <v>104</v>
      </c>
      <c r="F8" s="25" t="s">
        <v>105</v>
      </c>
      <c r="G8" s="25" t="s">
        <v>22</v>
      </c>
      <c r="H8" s="27">
        <v>6100</v>
      </c>
      <c r="I8" s="27">
        <v>544</v>
      </c>
      <c r="J8" s="28">
        <f t="shared" si="0"/>
        <v>8.9180327868852466E-2</v>
      </c>
    </row>
    <row r="9" spans="2:10" x14ac:dyDescent="0.35">
      <c r="B9" s="26">
        <v>45077</v>
      </c>
      <c r="C9" s="25" t="s">
        <v>58</v>
      </c>
      <c r="D9" s="25" t="s">
        <v>85</v>
      </c>
      <c r="E9" s="25" t="s">
        <v>104</v>
      </c>
      <c r="F9" s="25" t="s">
        <v>105</v>
      </c>
      <c r="G9" s="25" t="s">
        <v>22</v>
      </c>
      <c r="H9" s="27">
        <v>4625</v>
      </c>
      <c r="I9" s="27">
        <v>670</v>
      </c>
      <c r="J9" s="28">
        <f t="shared" si="0"/>
        <v>0.14486486486486486</v>
      </c>
    </row>
    <row r="10" spans="2:10" x14ac:dyDescent="0.35">
      <c r="B10" s="26">
        <v>45077</v>
      </c>
      <c r="C10" s="25" t="s">
        <v>59</v>
      </c>
      <c r="D10" s="25" t="s">
        <v>86</v>
      </c>
      <c r="E10" s="25" t="s">
        <v>104</v>
      </c>
      <c r="F10" s="25" t="s">
        <v>105</v>
      </c>
      <c r="G10" s="25" t="s">
        <v>22</v>
      </c>
      <c r="H10" s="27">
        <v>3800</v>
      </c>
      <c r="I10" s="27">
        <v>2045</v>
      </c>
      <c r="J10" s="28">
        <f t="shared" si="0"/>
        <v>0.53815789473684206</v>
      </c>
    </row>
    <row r="11" spans="2:10" x14ac:dyDescent="0.35">
      <c r="B11" s="26">
        <v>45077</v>
      </c>
      <c r="C11" s="25" t="s">
        <v>60</v>
      </c>
      <c r="D11" s="25" t="s">
        <v>7</v>
      </c>
      <c r="E11" s="25" t="s">
        <v>104</v>
      </c>
      <c r="F11" s="25" t="s">
        <v>105</v>
      </c>
      <c r="G11" s="25" t="s">
        <v>19</v>
      </c>
      <c r="H11" s="27">
        <v>3600</v>
      </c>
      <c r="I11" s="27">
        <v>1564</v>
      </c>
      <c r="J11" s="28">
        <f t="shared" si="0"/>
        <v>0.43444444444444447</v>
      </c>
    </row>
    <row r="12" spans="2:10" x14ac:dyDescent="0.35">
      <c r="B12" s="26">
        <v>45077</v>
      </c>
      <c r="C12" s="25" t="s">
        <v>61</v>
      </c>
      <c r="D12" s="25" t="s">
        <v>8</v>
      </c>
      <c r="E12" s="25" t="s">
        <v>104</v>
      </c>
      <c r="F12" s="25" t="s">
        <v>105</v>
      </c>
      <c r="G12" s="25" t="s">
        <v>21</v>
      </c>
      <c r="H12" s="27">
        <v>5100</v>
      </c>
      <c r="I12" s="27">
        <v>1220</v>
      </c>
      <c r="J12" s="28">
        <f t="shared" si="0"/>
        <v>0.23921568627450981</v>
      </c>
    </row>
    <row r="13" spans="2:10" x14ac:dyDescent="0.35">
      <c r="B13" s="26">
        <v>45077</v>
      </c>
      <c r="C13" s="25" t="s">
        <v>62</v>
      </c>
      <c r="D13" s="25" t="s">
        <v>87</v>
      </c>
      <c r="E13" s="25" t="s">
        <v>104</v>
      </c>
      <c r="F13" s="25" t="s">
        <v>105</v>
      </c>
      <c r="G13" s="25" t="s">
        <v>21</v>
      </c>
      <c r="H13" s="27">
        <v>4750</v>
      </c>
      <c r="I13" s="27">
        <v>1435</v>
      </c>
      <c r="J13" s="28">
        <f t="shared" si="0"/>
        <v>0.30210526315789471</v>
      </c>
    </row>
    <row r="14" spans="2:10" x14ac:dyDescent="0.35">
      <c r="B14" s="26">
        <v>45077</v>
      </c>
      <c r="C14" s="25" t="s">
        <v>63</v>
      </c>
      <c r="D14" s="25" t="s">
        <v>88</v>
      </c>
      <c r="E14" s="25" t="s">
        <v>108</v>
      </c>
      <c r="F14" s="25" t="s">
        <v>109</v>
      </c>
      <c r="G14" s="25" t="s">
        <v>22</v>
      </c>
      <c r="H14" s="27">
        <v>6000</v>
      </c>
      <c r="I14" s="27">
        <v>998</v>
      </c>
      <c r="J14" s="28">
        <f t="shared" si="0"/>
        <v>0.16633333333333333</v>
      </c>
    </row>
    <row r="15" spans="2:10" x14ac:dyDescent="0.35">
      <c r="B15" s="26">
        <v>45077</v>
      </c>
      <c r="C15" s="25" t="s">
        <v>64</v>
      </c>
      <c r="D15" s="25" t="s">
        <v>89</v>
      </c>
      <c r="E15" s="25" t="s">
        <v>110</v>
      </c>
      <c r="F15" s="25" t="s">
        <v>111</v>
      </c>
      <c r="G15" s="25" t="s">
        <v>21</v>
      </c>
      <c r="H15" s="27">
        <v>4500</v>
      </c>
      <c r="I15" s="27">
        <v>780</v>
      </c>
      <c r="J15" s="28">
        <f t="shared" si="0"/>
        <v>0.17333333333333334</v>
      </c>
    </row>
    <row r="16" spans="2:10" x14ac:dyDescent="0.35">
      <c r="B16" s="26">
        <v>45078</v>
      </c>
      <c r="C16" s="25" t="s">
        <v>65</v>
      </c>
      <c r="D16" s="25" t="s">
        <v>9</v>
      </c>
      <c r="E16" s="25" t="s">
        <v>110</v>
      </c>
      <c r="F16" s="25" t="s">
        <v>111</v>
      </c>
      <c r="G16" s="25" t="s">
        <v>19</v>
      </c>
      <c r="H16" s="27" t="s">
        <v>112</v>
      </c>
      <c r="I16" s="27">
        <v>1044</v>
      </c>
      <c r="J16" s="28" t="str">
        <f t="shared" si="0"/>
        <v>NA</v>
      </c>
    </row>
    <row r="17" spans="2:10" x14ac:dyDescent="0.35">
      <c r="B17" s="26">
        <v>45078</v>
      </c>
      <c r="C17" s="25" t="s">
        <v>66</v>
      </c>
      <c r="D17" s="25" t="s">
        <v>90</v>
      </c>
      <c r="E17" s="25" t="s">
        <v>110</v>
      </c>
      <c r="F17" s="25" t="s">
        <v>111</v>
      </c>
      <c r="G17" s="25" t="s">
        <v>22</v>
      </c>
      <c r="H17" s="27">
        <v>3712.5</v>
      </c>
      <c r="I17" s="27">
        <v>1222</v>
      </c>
      <c r="J17" s="28">
        <f t="shared" si="0"/>
        <v>0.32915824915824915</v>
      </c>
    </row>
    <row r="18" spans="2:10" x14ac:dyDescent="0.35">
      <c r="B18" s="26">
        <v>45078</v>
      </c>
      <c r="C18" s="25" t="s">
        <v>67</v>
      </c>
      <c r="D18" s="25" t="s">
        <v>91</v>
      </c>
      <c r="E18" s="25" t="s">
        <v>110</v>
      </c>
      <c r="F18" s="25" t="s">
        <v>111</v>
      </c>
      <c r="G18" s="25" t="s">
        <v>22</v>
      </c>
      <c r="H18" s="27">
        <v>4950</v>
      </c>
      <c r="I18" s="27">
        <v>1065</v>
      </c>
      <c r="J18" s="28">
        <f t="shared" si="0"/>
        <v>0.21515151515151515</v>
      </c>
    </row>
    <row r="19" spans="2:10" x14ac:dyDescent="0.35">
      <c r="B19" s="26">
        <v>45078</v>
      </c>
      <c r="C19" s="25" t="s">
        <v>68</v>
      </c>
      <c r="D19" s="25" t="s">
        <v>92</v>
      </c>
      <c r="E19" s="25" t="s">
        <v>108</v>
      </c>
      <c r="F19" s="25" t="s">
        <v>109</v>
      </c>
      <c r="G19" s="25" t="s">
        <v>22</v>
      </c>
      <c r="H19" s="27">
        <v>4750</v>
      </c>
      <c r="I19" s="27">
        <v>810</v>
      </c>
      <c r="J19" s="28">
        <f t="shared" si="0"/>
        <v>0.17052631578947369</v>
      </c>
    </row>
    <row r="20" spans="2:10" x14ac:dyDescent="0.35">
      <c r="B20" s="26">
        <v>45078</v>
      </c>
      <c r="C20" s="25" t="s">
        <v>69</v>
      </c>
      <c r="D20" s="25" t="s">
        <v>93</v>
      </c>
      <c r="E20" s="25" t="s">
        <v>108</v>
      </c>
      <c r="F20" s="25" t="s">
        <v>109</v>
      </c>
      <c r="G20" s="25" t="s">
        <v>22</v>
      </c>
      <c r="H20" s="27">
        <v>7320</v>
      </c>
      <c r="I20" s="27">
        <v>933</v>
      </c>
      <c r="J20" s="28">
        <f t="shared" si="0"/>
        <v>0.12745901639344262</v>
      </c>
    </row>
    <row r="21" spans="2:10" x14ac:dyDescent="0.35">
      <c r="B21" s="26">
        <v>45078</v>
      </c>
      <c r="C21" s="25" t="s">
        <v>70</v>
      </c>
      <c r="D21" s="25" t="s">
        <v>94</v>
      </c>
      <c r="E21" s="25" t="s">
        <v>110</v>
      </c>
      <c r="F21" s="25" t="s">
        <v>111</v>
      </c>
      <c r="G21" s="25" t="s">
        <v>22</v>
      </c>
      <c r="H21" s="27">
        <v>5087.5</v>
      </c>
      <c r="I21" s="27">
        <v>655</v>
      </c>
      <c r="J21" s="28">
        <f t="shared" si="0"/>
        <v>0.12874692874692875</v>
      </c>
    </row>
    <row r="22" spans="2:10" x14ac:dyDescent="0.35">
      <c r="B22" s="26">
        <v>45078</v>
      </c>
      <c r="C22" s="25" t="s">
        <v>71</v>
      </c>
      <c r="D22" s="25" t="s">
        <v>95</v>
      </c>
      <c r="E22" s="25" t="s">
        <v>110</v>
      </c>
      <c r="F22" s="25" t="s">
        <v>111</v>
      </c>
      <c r="G22" s="25" t="s">
        <v>22</v>
      </c>
      <c r="H22" s="27">
        <v>4500</v>
      </c>
      <c r="I22" s="27">
        <v>722</v>
      </c>
      <c r="J22" s="28">
        <f t="shared" si="0"/>
        <v>0.16044444444444445</v>
      </c>
    </row>
    <row r="23" spans="2:10" x14ac:dyDescent="0.35">
      <c r="B23" s="26">
        <v>45078</v>
      </c>
      <c r="C23" s="25" t="s">
        <v>72</v>
      </c>
      <c r="D23" s="25" t="s">
        <v>96</v>
      </c>
      <c r="E23" s="25" t="s">
        <v>110</v>
      </c>
      <c r="F23" s="25" t="s">
        <v>111</v>
      </c>
      <c r="G23" s="25" t="s">
        <v>19</v>
      </c>
      <c r="H23" s="27">
        <v>4250</v>
      </c>
      <c r="I23" s="27">
        <v>901</v>
      </c>
      <c r="J23" s="28">
        <f t="shared" si="0"/>
        <v>0.21199999999999999</v>
      </c>
    </row>
    <row r="24" spans="2:10" x14ac:dyDescent="0.35">
      <c r="B24" s="26">
        <v>45079</v>
      </c>
      <c r="C24" s="25" t="s">
        <v>73</v>
      </c>
      <c r="D24" s="25" t="s">
        <v>97</v>
      </c>
      <c r="E24" s="25" t="s">
        <v>110</v>
      </c>
      <c r="F24" s="25" t="s">
        <v>111</v>
      </c>
      <c r="G24" s="25" t="s">
        <v>20</v>
      </c>
      <c r="H24" s="27">
        <v>5250</v>
      </c>
      <c r="I24" s="27">
        <v>1349</v>
      </c>
      <c r="J24" s="28">
        <f t="shared" si="0"/>
        <v>0.25695238095238093</v>
      </c>
    </row>
    <row r="25" spans="2:10" x14ac:dyDescent="0.35">
      <c r="B25" s="26">
        <v>45079</v>
      </c>
      <c r="C25" s="25" t="s">
        <v>74</v>
      </c>
      <c r="D25" s="25" t="s">
        <v>98</v>
      </c>
      <c r="E25" s="25" t="s">
        <v>106</v>
      </c>
      <c r="F25" s="25" t="s">
        <v>107</v>
      </c>
      <c r="G25" s="25" t="s">
        <v>20</v>
      </c>
      <c r="H25" s="27">
        <v>6500</v>
      </c>
      <c r="I25" s="27">
        <v>1288</v>
      </c>
      <c r="J25" s="28">
        <f t="shared" si="0"/>
        <v>0.19815384615384615</v>
      </c>
    </row>
    <row r="26" spans="2:10" x14ac:dyDescent="0.35">
      <c r="B26" s="26">
        <v>45079</v>
      </c>
      <c r="C26" s="25" t="s">
        <v>75</v>
      </c>
      <c r="D26" s="25" t="s">
        <v>99</v>
      </c>
      <c r="E26" s="25" t="s">
        <v>106</v>
      </c>
      <c r="F26" s="25" t="s">
        <v>107</v>
      </c>
      <c r="G26" s="25" t="s">
        <v>20</v>
      </c>
      <c r="H26" s="27">
        <v>7500</v>
      </c>
      <c r="I26" s="27">
        <v>1664</v>
      </c>
      <c r="J26" s="28">
        <f t="shared" si="0"/>
        <v>0.22186666666666666</v>
      </c>
    </row>
    <row r="27" spans="2:10" x14ac:dyDescent="0.35">
      <c r="B27" s="26">
        <v>45079</v>
      </c>
      <c r="C27" s="25" t="s">
        <v>76</v>
      </c>
      <c r="D27" s="25" t="s">
        <v>100</v>
      </c>
      <c r="E27" s="25" t="s">
        <v>106</v>
      </c>
      <c r="F27" s="25" t="s">
        <v>107</v>
      </c>
      <c r="G27" s="25" t="s">
        <v>22</v>
      </c>
      <c r="H27" s="27">
        <v>5500</v>
      </c>
      <c r="I27" s="27">
        <v>1320</v>
      </c>
      <c r="J27" s="28">
        <f t="shared" si="0"/>
        <v>0.24</v>
      </c>
    </row>
    <row r="28" spans="2:10" x14ac:dyDescent="0.35">
      <c r="B28" s="26">
        <v>45079</v>
      </c>
      <c r="C28" s="25" t="s">
        <v>77</v>
      </c>
      <c r="D28" s="25" t="s">
        <v>101</v>
      </c>
      <c r="E28" s="25" t="s">
        <v>106</v>
      </c>
      <c r="F28" s="25" t="s">
        <v>107</v>
      </c>
      <c r="G28" s="25" t="s">
        <v>22</v>
      </c>
      <c r="H28" s="27">
        <v>4625</v>
      </c>
      <c r="I28" s="27">
        <v>1001</v>
      </c>
      <c r="J28" s="28">
        <f t="shared" si="0"/>
        <v>0.21643243243243243</v>
      </c>
    </row>
    <row r="29" spans="2:10" x14ac:dyDescent="0.35">
      <c r="B29" s="26">
        <v>45079</v>
      </c>
      <c r="C29" s="25" t="s">
        <v>78</v>
      </c>
      <c r="D29" s="25" t="s">
        <v>102</v>
      </c>
      <c r="E29" s="25" t="s">
        <v>106</v>
      </c>
      <c r="F29" s="25" t="s">
        <v>107</v>
      </c>
      <c r="G29" s="25" t="s">
        <v>22</v>
      </c>
      <c r="H29" s="27">
        <v>4500</v>
      </c>
      <c r="I29" s="27">
        <v>960</v>
      </c>
      <c r="J29" s="28">
        <f t="shared" si="0"/>
        <v>0.21333333333333335</v>
      </c>
    </row>
    <row r="30" spans="2:10" x14ac:dyDescent="0.35">
      <c r="B30" s="26">
        <v>45079</v>
      </c>
      <c r="C30" s="25" t="s">
        <v>79</v>
      </c>
      <c r="D30" s="25" t="s">
        <v>10</v>
      </c>
      <c r="E30" s="25" t="s">
        <v>106</v>
      </c>
      <c r="F30" s="25" t="s">
        <v>107</v>
      </c>
      <c r="G30" s="25" t="s">
        <v>19</v>
      </c>
      <c r="H30" s="27">
        <v>5400</v>
      </c>
      <c r="I30" s="27">
        <v>540</v>
      </c>
      <c r="J30" s="28">
        <f t="shared" si="0"/>
        <v>0.1</v>
      </c>
    </row>
    <row r="31" spans="2:10" x14ac:dyDescent="0.35">
      <c r="B31"/>
      <c r="C31"/>
      <c r="D31"/>
      <c r="E31"/>
      <c r="F31"/>
      <c r="G31"/>
      <c r="H31"/>
      <c r="I31"/>
      <c r="J31"/>
    </row>
    <row r="32" spans="2:10" x14ac:dyDescent="0.35">
      <c r="B32"/>
      <c r="C32"/>
      <c r="D32"/>
      <c r="E32"/>
      <c r="F32"/>
      <c r="G32"/>
      <c r="H32"/>
      <c r="I32"/>
      <c r="J32"/>
    </row>
    <row r="33" spans="2:10" x14ac:dyDescent="0.35">
      <c r="B33"/>
      <c r="C33"/>
      <c r="D33"/>
      <c r="E33"/>
      <c r="F33"/>
      <c r="G33"/>
      <c r="H33"/>
      <c r="I33"/>
      <c r="J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Raw Data</vt:lpstr>
      <vt:lpstr>Analysis</vt:lpstr>
      <vt:lpstr>Clean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</cp:lastModifiedBy>
  <dcterms:created xsi:type="dcterms:W3CDTF">2023-05-29T07:26:35Z</dcterms:created>
  <dcterms:modified xsi:type="dcterms:W3CDTF">2024-02-01T11:23:05Z</dcterms:modified>
</cp:coreProperties>
</file>