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050" activeTab="2"/>
  </bookViews>
  <sheets>
    <sheet name="Dealers" sheetId="2" r:id="rId1"/>
    <sheet name="Models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4" i="3"/>
  <c r="H13" i="3"/>
  <c r="H11" i="3"/>
  <c r="H10" i="3"/>
  <c r="H9" i="3"/>
  <c r="H8" i="3"/>
  <c r="H7" i="3"/>
  <c r="H6" i="3"/>
  <c r="H5" i="3"/>
  <c r="H3" i="3"/>
  <c r="H15" i="3"/>
  <c r="H12" i="3"/>
  <c r="H4" i="3"/>
  <c r="H2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G203" i="4" l="1"/>
  <c r="G191" i="4"/>
  <c r="G215" i="4"/>
  <c r="G179" i="4"/>
  <c r="G95" i="4"/>
  <c r="G71" i="4"/>
  <c r="G59" i="4"/>
  <c r="G47" i="4"/>
  <c r="G35" i="4"/>
  <c r="G23" i="4"/>
  <c r="G167" i="4"/>
  <c r="G155" i="4"/>
  <c r="G143" i="4"/>
  <c r="G131" i="4"/>
  <c r="G119" i="4"/>
  <c r="G107" i="4"/>
  <c r="G83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216" i="4"/>
  <c r="G204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1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212" i="4"/>
  <c r="G200" i="4"/>
  <c r="G188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219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2" i="4"/>
</calcChain>
</file>

<file path=xl/sharedStrings.xml><?xml version="1.0" encoding="utf-8"?>
<sst xmlns="http://schemas.openxmlformats.org/spreadsheetml/2006/main" count="124" uniqueCount="78">
  <si>
    <t>Brand</t>
  </si>
  <si>
    <t>Model</t>
  </si>
  <si>
    <t>City</t>
  </si>
  <si>
    <t>Country</t>
  </si>
  <si>
    <t>Toyota</t>
  </si>
  <si>
    <t>Corolla</t>
  </si>
  <si>
    <t>Johannesburg</t>
  </si>
  <si>
    <t>South Africa</t>
  </si>
  <si>
    <t>Volkswagen</t>
  </si>
  <si>
    <t>Polo</t>
  </si>
  <si>
    <t>Cape Town</t>
  </si>
  <si>
    <t>Ford</t>
  </si>
  <si>
    <t>Fiesta</t>
  </si>
  <si>
    <t>Durban</t>
  </si>
  <si>
    <t>BMW</t>
  </si>
  <si>
    <t>Golf</t>
  </si>
  <si>
    <t>3 Series</t>
  </si>
  <si>
    <t>Hilux</t>
  </si>
  <si>
    <t>Ranger</t>
  </si>
  <si>
    <t>Hyundai</t>
  </si>
  <si>
    <t>i20</t>
  </si>
  <si>
    <t>Gaborone</t>
  </si>
  <si>
    <t>Botswana</t>
  </si>
  <si>
    <t>Nissan</t>
  </si>
  <si>
    <t>Qashqai</t>
  </si>
  <si>
    <t>Audi</t>
  </si>
  <si>
    <t>X3</t>
  </si>
  <si>
    <t>C-Class</t>
  </si>
  <si>
    <t>DealerID</t>
  </si>
  <si>
    <t>DealerName</t>
  </si>
  <si>
    <t>Francistown</t>
  </si>
  <si>
    <t>Maun</t>
  </si>
  <si>
    <t>ModelID</t>
  </si>
  <si>
    <t>A4</t>
  </si>
  <si>
    <t>Mercedes-Benz</t>
  </si>
  <si>
    <t>Kia</t>
  </si>
  <si>
    <t>SaleID</t>
  </si>
  <si>
    <t>Date</t>
  </si>
  <si>
    <t>Quantity</t>
  </si>
  <si>
    <t>TotalPrice</t>
  </si>
  <si>
    <t>Smith's Car Dealership</t>
  </si>
  <si>
    <t>Brown's Auto</t>
  </si>
  <si>
    <t>Jones Auto Group</t>
  </si>
  <si>
    <t>Moyo Auto Sales</t>
  </si>
  <si>
    <t>Kgosi Car Dealership</t>
  </si>
  <si>
    <t>Bala Car Sales</t>
  </si>
  <si>
    <t>Sibanda Motors</t>
  </si>
  <si>
    <t>Lekgotla Car Dealership</t>
  </si>
  <si>
    <t>Lobatse</t>
  </si>
  <si>
    <t>Tau's Car Sales</t>
  </si>
  <si>
    <t>Selebi-Phikwe</t>
  </si>
  <si>
    <t>Nkosi Auto</t>
  </si>
  <si>
    <t>Molepolole</t>
  </si>
  <si>
    <t>Segment</t>
  </si>
  <si>
    <t>EngineSize (L)</t>
  </si>
  <si>
    <t>Sedan</t>
  </si>
  <si>
    <t>1.8</t>
  </si>
  <si>
    <t>Hatchback</t>
  </si>
  <si>
    <t>1.0</t>
  </si>
  <si>
    <t>Pickup</t>
  </si>
  <si>
    <t>2.2</t>
  </si>
  <si>
    <t>2.0</t>
  </si>
  <si>
    <t>1.2</t>
  </si>
  <si>
    <t>SUV</t>
  </si>
  <si>
    <t>1.6</t>
  </si>
  <si>
    <t>Rio</t>
  </si>
  <si>
    <t>1.4</t>
  </si>
  <si>
    <t>Renault</t>
  </si>
  <si>
    <t>Kwid</t>
  </si>
  <si>
    <t>1.5</t>
  </si>
  <si>
    <t>2.8</t>
  </si>
  <si>
    <t>GLA-Class</t>
  </si>
  <si>
    <t>Fuel</t>
  </si>
  <si>
    <t>Petrol</t>
  </si>
  <si>
    <t>Diesel</t>
  </si>
  <si>
    <t>Price (USD)</t>
  </si>
  <si>
    <t>Profit (USD)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</si>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</sst>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11" totalsRowShown="0">
  <autoFilter ref="A1:D11"/>
  <tableColumns count="4">
    <tableColumn id="1" name="DealerID"/>
    <tableColumn id="2" name="DealerName"/>
    <tableColumn id="3" name="City"/>
    <tableColumn id="4" name="Countr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6" totalsRowShown="0">
  <autoFilter ref="A1:H16"/>
  <tableColumns count="8">
    <tableColumn id="1" name="ModelID"/>
    <tableColumn id="2" name="Brand"/>
    <tableColumn id="3" name="Model"/>
    <tableColumn id="4" name="Segment"/>
    <tableColumn id="5" name="EngineSize (L)"/>
    <tableColumn id="6" name="Fuel"/>
    <tableColumn id="7" name="Price (USD)"/>
    <tableColumn id="8" name="Profit (USD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219" totalsRowShown="0">
  <autoFilter ref="A1:G219"/>
  <tableColumns count="7">
    <tableColumn id="1" name="SaleID"/>
    <tableColumn id="2" name="Date" dataDxfId="1"/>
    <tableColumn id="4" name="DealerID"/>
    <tableColumn id="5" name="ModelID"/>
    <tableColumn id="6" name="Quantity"/>
    <tableColumn id="7" name="TotalPrice">
      <calculatedColumnFormula>Table2[[#This Row],[Quantity]]*(INDEX(Models!G:G,MATCH(Table2[[#This Row],[ModelID]],Models!A:A,0)))</calculatedColumnFormula>
    </tableColumn>
    <tableColumn id="3" name="Total Profit" dataDxfId="0">
      <calculatedColumnFormula>Table2[[#This Row],[Quantity]]*(INDEX(Models!H:H,MATCH(Table2[[#This Row],[ModelID]],Models!A:A,0)))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"/>
    </sheetView>
  </sheetViews>
  <sheetFormatPr defaultRowHeight="14.5" x14ac:dyDescent="0.35"/>
  <cols>
    <col min="1" max="1" width="10.81640625" customWidth="1"/>
    <col min="2" max="2" width="28.453125" bestFit="1" customWidth="1"/>
    <col min="3" max="3" width="35.26953125" bestFit="1" customWidth="1"/>
    <col min="4" max="4" width="15.453125" bestFit="1" customWidth="1"/>
    <col min="5" max="5" width="32.26953125" bestFit="1" customWidth="1"/>
    <col min="6" max="6" width="13.453125" bestFit="1" customWidth="1"/>
    <col min="7" max="7" width="17.453125" bestFit="1" customWidth="1"/>
    <col min="8" max="8" width="12.7265625" customWidth="1"/>
  </cols>
  <sheetData>
    <row r="1" spans="1:4" x14ac:dyDescent="0.35">
      <c r="A1" t="s">
        <v>28</v>
      </c>
      <c r="B1" t="s">
        <v>29</v>
      </c>
      <c r="C1" t="s">
        <v>2</v>
      </c>
      <c r="D1" t="s">
        <v>3</v>
      </c>
    </row>
    <row r="2" spans="1:4" x14ac:dyDescent="0.35">
      <c r="A2">
        <v>1</v>
      </c>
      <c r="B2" t="s">
        <v>40</v>
      </c>
      <c r="C2" t="s">
        <v>6</v>
      </c>
      <c r="D2" t="s">
        <v>7</v>
      </c>
    </row>
    <row r="3" spans="1:4" x14ac:dyDescent="0.35">
      <c r="A3">
        <v>2</v>
      </c>
      <c r="B3" t="s">
        <v>41</v>
      </c>
      <c r="C3" t="s">
        <v>10</v>
      </c>
      <c r="D3" t="s">
        <v>7</v>
      </c>
    </row>
    <row r="4" spans="1:4" x14ac:dyDescent="0.35">
      <c r="A4">
        <v>3</v>
      </c>
      <c r="B4" t="s">
        <v>42</v>
      </c>
      <c r="C4" t="s">
        <v>13</v>
      </c>
      <c r="D4" t="s">
        <v>7</v>
      </c>
    </row>
    <row r="5" spans="1:4" x14ac:dyDescent="0.35">
      <c r="A5">
        <v>4</v>
      </c>
      <c r="B5" t="s">
        <v>43</v>
      </c>
      <c r="C5" t="s">
        <v>30</v>
      </c>
      <c r="D5" t="s">
        <v>22</v>
      </c>
    </row>
    <row r="6" spans="1:4" x14ac:dyDescent="0.35">
      <c r="A6">
        <v>5</v>
      </c>
      <c r="B6" t="s">
        <v>44</v>
      </c>
      <c r="C6" t="s">
        <v>21</v>
      </c>
      <c r="D6" t="s">
        <v>22</v>
      </c>
    </row>
    <row r="7" spans="1:4" x14ac:dyDescent="0.35">
      <c r="A7">
        <v>6</v>
      </c>
      <c r="B7" t="s">
        <v>45</v>
      </c>
      <c r="C7" t="s">
        <v>31</v>
      </c>
      <c r="D7" t="s">
        <v>22</v>
      </c>
    </row>
    <row r="8" spans="1:4" x14ac:dyDescent="0.35">
      <c r="A8">
        <v>7</v>
      </c>
      <c r="B8" t="s">
        <v>46</v>
      </c>
      <c r="C8" t="s">
        <v>21</v>
      </c>
      <c r="D8" t="s">
        <v>22</v>
      </c>
    </row>
    <row r="9" spans="1:4" x14ac:dyDescent="0.35">
      <c r="A9">
        <v>8</v>
      </c>
      <c r="B9" t="s">
        <v>47</v>
      </c>
      <c r="C9" t="s">
        <v>48</v>
      </c>
      <c r="D9" t="s">
        <v>22</v>
      </c>
    </row>
    <row r="10" spans="1:4" x14ac:dyDescent="0.35">
      <c r="A10">
        <v>9</v>
      </c>
      <c r="B10" t="s">
        <v>49</v>
      </c>
      <c r="C10" t="s">
        <v>50</v>
      </c>
      <c r="D10" t="s">
        <v>22</v>
      </c>
    </row>
    <row r="11" spans="1:4" x14ac:dyDescent="0.35">
      <c r="A11">
        <v>10</v>
      </c>
      <c r="B11" t="s">
        <v>51</v>
      </c>
      <c r="C11" t="s">
        <v>52</v>
      </c>
      <c r="D11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H1"/>
    </sheetView>
  </sheetViews>
  <sheetFormatPr defaultRowHeight="14.5" x14ac:dyDescent="0.35"/>
  <cols>
    <col min="1" max="1" width="10.7265625" customWidth="1"/>
    <col min="2" max="2" width="14.81640625" bestFit="1" customWidth="1"/>
    <col min="3" max="3" width="9.54296875" bestFit="1" customWidth="1"/>
    <col min="4" max="4" width="11" customWidth="1"/>
    <col min="5" max="5" width="15.453125" customWidth="1"/>
    <col min="6" max="6" width="10.54296875" bestFit="1" customWidth="1"/>
    <col min="7" max="7" width="13.26953125" bestFit="1" customWidth="1"/>
    <col min="8" max="8" width="13.81640625" bestFit="1" customWidth="1"/>
  </cols>
  <sheetData>
    <row r="1" spans="1:8" x14ac:dyDescent="0.35">
      <c r="A1" t="s">
        <v>32</v>
      </c>
      <c r="B1" t="s">
        <v>0</v>
      </c>
      <c r="C1" t="s">
        <v>1</v>
      </c>
      <c r="D1" t="s">
        <v>53</v>
      </c>
      <c r="E1" t="s">
        <v>54</v>
      </c>
      <c r="F1" t="s">
        <v>72</v>
      </c>
      <c r="G1" t="s">
        <v>75</v>
      </c>
      <c r="H1" t="s">
        <v>76</v>
      </c>
    </row>
    <row r="2" spans="1:8" x14ac:dyDescent="0.35">
      <c r="A2">
        <v>1</v>
      </c>
      <c r="B2" t="s">
        <v>4</v>
      </c>
      <c r="C2" t="s">
        <v>5</v>
      </c>
      <c r="D2" t="s">
        <v>55</v>
      </c>
      <c r="E2" t="s">
        <v>56</v>
      </c>
      <c r="F2" t="s">
        <v>73</v>
      </c>
      <c r="G2">
        <v>18000</v>
      </c>
      <c r="H2">
        <f>Table1[[#This Row],[Price (USD)]]*0.1</f>
        <v>1800</v>
      </c>
    </row>
    <row r="3" spans="1:8" x14ac:dyDescent="0.35">
      <c r="A3">
        <v>2</v>
      </c>
      <c r="B3" t="s">
        <v>8</v>
      </c>
      <c r="C3" t="s">
        <v>9</v>
      </c>
      <c r="D3" t="s">
        <v>57</v>
      </c>
      <c r="E3" t="s">
        <v>58</v>
      </c>
      <c r="F3" t="s">
        <v>73</v>
      </c>
      <c r="G3">
        <v>15000</v>
      </c>
      <c r="H3">
        <f>Table1[[#This Row],[Price (USD)]]*0.1</f>
        <v>1500</v>
      </c>
    </row>
    <row r="4" spans="1:8" x14ac:dyDescent="0.35">
      <c r="A4">
        <v>3</v>
      </c>
      <c r="B4" t="s">
        <v>11</v>
      </c>
      <c r="C4" t="s">
        <v>18</v>
      </c>
      <c r="D4" t="s">
        <v>59</v>
      </c>
      <c r="E4" t="s">
        <v>60</v>
      </c>
      <c r="F4" t="s">
        <v>74</v>
      </c>
      <c r="G4">
        <v>30000</v>
      </c>
      <c r="H4">
        <f>Table1[[#This Row],[Price (USD)]]*0.2</f>
        <v>6000</v>
      </c>
    </row>
    <row r="5" spans="1:8" x14ac:dyDescent="0.35">
      <c r="A5">
        <v>4</v>
      </c>
      <c r="B5" t="s">
        <v>14</v>
      </c>
      <c r="C5" t="s">
        <v>16</v>
      </c>
      <c r="D5" t="s">
        <v>55</v>
      </c>
      <c r="E5" t="s">
        <v>61</v>
      </c>
      <c r="F5" t="s">
        <v>73</v>
      </c>
      <c r="G5">
        <v>35000</v>
      </c>
      <c r="H5">
        <f>Table1[[#This Row],[Price (USD)]]*0.1</f>
        <v>3500</v>
      </c>
    </row>
    <row r="6" spans="1:8" x14ac:dyDescent="0.35">
      <c r="A6">
        <v>5</v>
      </c>
      <c r="B6" t="s">
        <v>34</v>
      </c>
      <c r="C6" t="s">
        <v>27</v>
      </c>
      <c r="D6" t="s">
        <v>55</v>
      </c>
      <c r="E6" t="s">
        <v>61</v>
      </c>
      <c r="F6" t="s">
        <v>73</v>
      </c>
      <c r="G6">
        <v>40000</v>
      </c>
      <c r="H6">
        <f>Table1[[#This Row],[Price (USD)]]*0.1</f>
        <v>4000</v>
      </c>
    </row>
    <row r="7" spans="1:8" x14ac:dyDescent="0.35">
      <c r="A7">
        <v>6</v>
      </c>
      <c r="B7" t="s">
        <v>19</v>
      </c>
      <c r="C7" t="s">
        <v>20</v>
      </c>
      <c r="D7" t="s">
        <v>57</v>
      </c>
      <c r="E7" t="s">
        <v>62</v>
      </c>
      <c r="F7" t="s">
        <v>73</v>
      </c>
      <c r="G7">
        <v>13000</v>
      </c>
      <c r="H7">
        <f>Table1[[#This Row],[Price (USD)]]*0.1</f>
        <v>1300</v>
      </c>
    </row>
    <row r="8" spans="1:8" x14ac:dyDescent="0.35">
      <c r="A8">
        <v>7</v>
      </c>
      <c r="B8" t="s">
        <v>23</v>
      </c>
      <c r="C8" t="s">
        <v>24</v>
      </c>
      <c r="D8" t="s">
        <v>63</v>
      </c>
      <c r="E8" t="s">
        <v>64</v>
      </c>
      <c r="F8" t="s">
        <v>73</v>
      </c>
      <c r="G8">
        <v>22000</v>
      </c>
      <c r="H8">
        <f>Table1[[#This Row],[Price (USD)]]*0.1</f>
        <v>2200</v>
      </c>
    </row>
    <row r="9" spans="1:8" x14ac:dyDescent="0.35">
      <c r="A9">
        <v>8</v>
      </c>
      <c r="B9" t="s">
        <v>35</v>
      </c>
      <c r="C9" t="s">
        <v>65</v>
      </c>
      <c r="D9" t="s">
        <v>55</v>
      </c>
      <c r="E9" t="s">
        <v>66</v>
      </c>
      <c r="F9" t="s">
        <v>73</v>
      </c>
      <c r="G9">
        <v>17000</v>
      </c>
      <c r="H9">
        <f>Table1[[#This Row],[Price (USD)]]*0.1</f>
        <v>1700</v>
      </c>
    </row>
    <row r="10" spans="1:8" x14ac:dyDescent="0.35">
      <c r="A10">
        <v>9</v>
      </c>
      <c r="B10" t="s">
        <v>25</v>
      </c>
      <c r="C10" t="s">
        <v>33</v>
      </c>
      <c r="D10" t="s">
        <v>55</v>
      </c>
      <c r="E10" t="s">
        <v>61</v>
      </c>
      <c r="F10" t="s">
        <v>73</v>
      </c>
      <c r="G10">
        <v>40000</v>
      </c>
      <c r="H10">
        <f>Table1[[#This Row],[Price (USD)]]*0.1</f>
        <v>4000</v>
      </c>
    </row>
    <row r="11" spans="1:8" x14ac:dyDescent="0.35">
      <c r="A11">
        <v>10</v>
      </c>
      <c r="B11" t="s">
        <v>67</v>
      </c>
      <c r="C11" t="s">
        <v>68</v>
      </c>
      <c r="D11" t="s">
        <v>57</v>
      </c>
      <c r="E11" t="s">
        <v>58</v>
      </c>
      <c r="F11" t="s">
        <v>73</v>
      </c>
      <c r="G11">
        <v>12000</v>
      </c>
      <c r="H11">
        <f>Table1[[#This Row],[Price (USD)]]*0.1</f>
        <v>1200</v>
      </c>
    </row>
    <row r="12" spans="1:8" x14ac:dyDescent="0.35">
      <c r="A12">
        <v>11</v>
      </c>
      <c r="B12" t="s">
        <v>14</v>
      </c>
      <c r="C12" t="s">
        <v>26</v>
      </c>
      <c r="D12" t="s">
        <v>63</v>
      </c>
      <c r="E12" t="s">
        <v>61</v>
      </c>
      <c r="F12" t="s">
        <v>74</v>
      </c>
      <c r="G12">
        <v>45000</v>
      </c>
      <c r="H12">
        <f>Table1[[#This Row],[Price (USD)]]*0.2</f>
        <v>9000</v>
      </c>
    </row>
    <row r="13" spans="1:8" x14ac:dyDescent="0.35">
      <c r="A13">
        <v>12</v>
      </c>
      <c r="B13" t="s">
        <v>8</v>
      </c>
      <c r="C13" t="s">
        <v>15</v>
      </c>
      <c r="D13" t="s">
        <v>57</v>
      </c>
      <c r="E13" t="s">
        <v>66</v>
      </c>
      <c r="F13" t="s">
        <v>73</v>
      </c>
      <c r="G13">
        <v>20000</v>
      </c>
      <c r="H13">
        <f>Table1[[#This Row],[Price (USD)]]*0.1</f>
        <v>2000</v>
      </c>
    </row>
    <row r="14" spans="1:8" x14ac:dyDescent="0.35">
      <c r="A14">
        <v>13</v>
      </c>
      <c r="B14" t="s">
        <v>11</v>
      </c>
      <c r="C14" t="s">
        <v>12</v>
      </c>
      <c r="D14" t="s">
        <v>57</v>
      </c>
      <c r="E14" t="s">
        <v>69</v>
      </c>
      <c r="F14" t="s">
        <v>73</v>
      </c>
      <c r="G14">
        <v>14000</v>
      </c>
      <c r="H14">
        <f>Table1[[#This Row],[Price (USD)]]*0.1</f>
        <v>1400</v>
      </c>
    </row>
    <row r="15" spans="1:8" x14ac:dyDescent="0.35">
      <c r="A15">
        <v>14</v>
      </c>
      <c r="B15" t="s">
        <v>4</v>
      </c>
      <c r="C15" t="s">
        <v>17</v>
      </c>
      <c r="D15" t="s">
        <v>59</v>
      </c>
      <c r="E15" t="s">
        <v>70</v>
      </c>
      <c r="F15" t="s">
        <v>74</v>
      </c>
      <c r="G15">
        <v>32000</v>
      </c>
      <c r="H15">
        <f>Table1[[#This Row],[Price (USD)]]*0.2</f>
        <v>6400</v>
      </c>
    </row>
    <row r="16" spans="1:8" x14ac:dyDescent="0.35">
      <c r="A16">
        <v>15</v>
      </c>
      <c r="B16" t="s">
        <v>34</v>
      </c>
      <c r="C16" t="s">
        <v>71</v>
      </c>
      <c r="D16" t="s">
        <v>63</v>
      </c>
      <c r="E16" t="s">
        <v>61</v>
      </c>
      <c r="F16" t="s">
        <v>73</v>
      </c>
      <c r="G16">
        <v>45000</v>
      </c>
      <c r="H16">
        <f>Table1[[#This Row],[Price (USD)]]*0.1</f>
        <v>4500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workbookViewId="0">
      <selection sqref="A1:G1"/>
    </sheetView>
  </sheetViews>
  <sheetFormatPr defaultRowHeight="14.5" x14ac:dyDescent="0.35"/>
  <cols>
    <col min="2" max="2" width="10.7265625" bestFit="1" customWidth="1"/>
    <col min="3" max="3" width="10.81640625" customWidth="1"/>
    <col min="4" max="4" width="10.7265625" customWidth="1"/>
    <col min="5" max="5" width="10.81640625" customWidth="1"/>
    <col min="6" max="6" width="12.1796875" bestFit="1" customWidth="1"/>
    <col min="7" max="7" width="13.1796875" bestFit="1" customWidth="1"/>
  </cols>
  <sheetData>
    <row r="1" spans="1:7" x14ac:dyDescent="0.35">
      <c r="A1" t="s">
        <v>36</v>
      </c>
      <c r="B1" t="s">
        <v>37</v>
      </c>
      <c r="C1" t="s">
        <v>28</v>
      </c>
      <c r="D1" t="s">
        <v>32</v>
      </c>
      <c r="E1" t="s">
        <v>38</v>
      </c>
      <c r="F1" t="s">
        <v>39</v>
      </c>
      <c r="G1" t="s">
        <v>77</v>
      </c>
    </row>
    <row r="2" spans="1:7" x14ac:dyDescent="0.35">
      <c r="A2">
        <v>1</v>
      </c>
      <c r="B2" s="1">
        <v>44566</v>
      </c>
      <c r="C2">
        <v>8</v>
      </c>
      <c r="D2">
        <v>8</v>
      </c>
      <c r="E2">
        <v>1</v>
      </c>
      <c r="F2">
        <f>Table2[[#This Row],[Quantity]]*(INDEX(Models!G:G,MATCH(Table2[[#This Row],[ModelID]],Models!A:A,0)))</f>
        <v>17000</v>
      </c>
      <c r="G2">
        <f>Table2[[#This Row],[Quantity]]*(INDEX(Models!H:H,MATCH(Table2[[#This Row],[ModelID]],Models!A:A,0)))</f>
        <v>1700</v>
      </c>
    </row>
    <row r="3" spans="1:7" x14ac:dyDescent="0.35">
      <c r="A3">
        <v>2</v>
      </c>
      <c r="B3" s="1">
        <v>44569</v>
      </c>
      <c r="C3">
        <v>9</v>
      </c>
      <c r="D3">
        <v>6</v>
      </c>
      <c r="E3">
        <v>1</v>
      </c>
      <c r="F3">
        <f>Table2[[#This Row],[Quantity]]*(INDEX(Models!G:G,MATCH(Table2[[#This Row],[ModelID]],Models!A:A,0)))</f>
        <v>13000</v>
      </c>
      <c r="G3">
        <f>Table2[[#This Row],[Quantity]]*(INDEX(Models!H:H,MATCH(Table2[[#This Row],[ModelID]],Models!A:A,0)))</f>
        <v>1300</v>
      </c>
    </row>
    <row r="4" spans="1:7" x14ac:dyDescent="0.35">
      <c r="A4">
        <v>3</v>
      </c>
      <c r="B4" s="1">
        <v>44604</v>
      </c>
      <c r="C4">
        <v>1</v>
      </c>
      <c r="D4">
        <v>12</v>
      </c>
      <c r="E4">
        <v>2</v>
      </c>
      <c r="F4">
        <f>Table2[[#This Row],[Quantity]]*(INDEX(Models!G:G,MATCH(Table2[[#This Row],[ModelID]],Models!A:A,0)))</f>
        <v>40000</v>
      </c>
      <c r="G4">
        <f>Table2[[#This Row],[Quantity]]*(INDEX(Models!H:H,MATCH(Table2[[#This Row],[ModelID]],Models!A:A,0)))</f>
        <v>4000</v>
      </c>
    </row>
    <row r="5" spans="1:7" x14ac:dyDescent="0.35">
      <c r="A5">
        <v>4</v>
      </c>
      <c r="B5" s="1">
        <v>44614</v>
      </c>
      <c r="C5">
        <v>3</v>
      </c>
      <c r="D5">
        <v>8</v>
      </c>
      <c r="E5">
        <v>1</v>
      </c>
      <c r="F5">
        <f>Table2[[#This Row],[Quantity]]*(INDEX(Models!G:G,MATCH(Table2[[#This Row],[ModelID]],Models!A:A,0)))</f>
        <v>17000</v>
      </c>
      <c r="G5">
        <f>Table2[[#This Row],[Quantity]]*(INDEX(Models!H:H,MATCH(Table2[[#This Row],[ModelID]],Models!A:A,0)))</f>
        <v>1700</v>
      </c>
    </row>
    <row r="6" spans="1:7" x14ac:dyDescent="0.35">
      <c r="A6">
        <v>5</v>
      </c>
      <c r="B6" s="1">
        <v>44621</v>
      </c>
      <c r="C6">
        <v>7</v>
      </c>
      <c r="D6">
        <v>7</v>
      </c>
      <c r="E6">
        <v>3</v>
      </c>
      <c r="F6">
        <f>Table2[[#This Row],[Quantity]]*(INDEX(Models!G:G,MATCH(Table2[[#This Row],[ModelID]],Models!A:A,0)))</f>
        <v>66000</v>
      </c>
      <c r="G6">
        <f>Table2[[#This Row],[Quantity]]*(INDEX(Models!H:H,MATCH(Table2[[#This Row],[ModelID]],Models!A:A,0)))</f>
        <v>6600</v>
      </c>
    </row>
    <row r="7" spans="1:7" x14ac:dyDescent="0.35">
      <c r="A7">
        <v>6</v>
      </c>
      <c r="B7" s="1">
        <v>44628</v>
      </c>
      <c r="C7">
        <v>1</v>
      </c>
      <c r="D7">
        <v>6</v>
      </c>
      <c r="E7">
        <v>1</v>
      </c>
      <c r="F7">
        <f>Table2[[#This Row],[Quantity]]*(INDEX(Models!G:G,MATCH(Table2[[#This Row],[ModelID]],Models!A:A,0)))</f>
        <v>13000</v>
      </c>
      <c r="G7">
        <f>Table2[[#This Row],[Quantity]]*(INDEX(Models!H:H,MATCH(Table2[[#This Row],[ModelID]],Models!A:A,0)))</f>
        <v>1300</v>
      </c>
    </row>
    <row r="8" spans="1:7" x14ac:dyDescent="0.35">
      <c r="A8">
        <v>7</v>
      </c>
      <c r="B8" s="1">
        <v>44629</v>
      </c>
      <c r="C8">
        <v>10</v>
      </c>
      <c r="D8">
        <v>2</v>
      </c>
      <c r="E8">
        <v>2</v>
      </c>
      <c r="F8">
        <f>Table2[[#This Row],[Quantity]]*(INDEX(Models!G:G,MATCH(Table2[[#This Row],[ModelID]],Models!A:A,0)))</f>
        <v>30000</v>
      </c>
      <c r="G8">
        <f>Table2[[#This Row],[Quantity]]*(INDEX(Models!H:H,MATCH(Table2[[#This Row],[ModelID]],Models!A:A,0)))</f>
        <v>3000</v>
      </c>
    </row>
    <row r="9" spans="1:7" x14ac:dyDescent="0.35">
      <c r="A9">
        <v>8</v>
      </c>
      <c r="B9" s="1">
        <v>44630</v>
      </c>
      <c r="C9">
        <v>7</v>
      </c>
      <c r="D9">
        <v>8</v>
      </c>
      <c r="E9">
        <v>1</v>
      </c>
      <c r="F9">
        <f>Table2[[#This Row],[Quantity]]*(INDEX(Models!G:G,MATCH(Table2[[#This Row],[ModelID]],Models!A:A,0)))</f>
        <v>17000</v>
      </c>
      <c r="G9">
        <f>Table2[[#This Row],[Quantity]]*(INDEX(Models!H:H,MATCH(Table2[[#This Row],[ModelID]],Models!A:A,0)))</f>
        <v>1700</v>
      </c>
    </row>
    <row r="10" spans="1:7" x14ac:dyDescent="0.35">
      <c r="A10">
        <v>9</v>
      </c>
      <c r="B10" s="1">
        <v>44631</v>
      </c>
      <c r="C10">
        <v>8</v>
      </c>
      <c r="D10">
        <v>9</v>
      </c>
      <c r="E10">
        <v>1</v>
      </c>
      <c r="F10">
        <f>Table2[[#This Row],[Quantity]]*(INDEX(Models!G:G,MATCH(Table2[[#This Row],[ModelID]],Models!A:A,0)))</f>
        <v>40000</v>
      </c>
      <c r="G10">
        <f>Table2[[#This Row],[Quantity]]*(INDEX(Models!H:H,MATCH(Table2[[#This Row],[ModelID]],Models!A:A,0)))</f>
        <v>4000</v>
      </c>
    </row>
    <row r="11" spans="1:7" x14ac:dyDescent="0.35">
      <c r="A11">
        <v>10</v>
      </c>
      <c r="B11" s="1">
        <v>44632</v>
      </c>
      <c r="C11">
        <v>6</v>
      </c>
      <c r="D11">
        <v>9</v>
      </c>
      <c r="E11">
        <v>2</v>
      </c>
      <c r="F11">
        <f>Table2[[#This Row],[Quantity]]*(INDEX(Models!G:G,MATCH(Table2[[#This Row],[ModelID]],Models!A:A,0)))</f>
        <v>80000</v>
      </c>
      <c r="G11">
        <f>Table2[[#This Row],[Quantity]]*(INDEX(Models!H:H,MATCH(Table2[[#This Row],[ModelID]],Models!A:A,0)))</f>
        <v>8000</v>
      </c>
    </row>
    <row r="12" spans="1:7" x14ac:dyDescent="0.35">
      <c r="A12">
        <v>11</v>
      </c>
      <c r="B12" s="1">
        <v>44635</v>
      </c>
      <c r="C12">
        <v>5</v>
      </c>
      <c r="D12">
        <v>4</v>
      </c>
      <c r="E12">
        <v>1</v>
      </c>
      <c r="F12">
        <f>Table2[[#This Row],[Quantity]]*(INDEX(Models!G:G,MATCH(Table2[[#This Row],[ModelID]],Models!A:A,0)))</f>
        <v>35000</v>
      </c>
      <c r="G12">
        <f>Table2[[#This Row],[Quantity]]*(INDEX(Models!H:H,MATCH(Table2[[#This Row],[ModelID]],Models!A:A,0)))</f>
        <v>3500</v>
      </c>
    </row>
    <row r="13" spans="1:7" x14ac:dyDescent="0.35">
      <c r="A13">
        <v>12</v>
      </c>
      <c r="B13" s="1">
        <v>44636</v>
      </c>
      <c r="C13">
        <v>4</v>
      </c>
      <c r="D13">
        <v>11</v>
      </c>
      <c r="E13">
        <v>1</v>
      </c>
      <c r="F13">
        <f>Table2[[#This Row],[Quantity]]*(INDEX(Models!G:G,MATCH(Table2[[#This Row],[ModelID]],Models!A:A,0)))</f>
        <v>45000</v>
      </c>
      <c r="G13">
        <f>Table2[[#This Row],[Quantity]]*(INDEX(Models!H:H,MATCH(Table2[[#This Row],[ModelID]],Models!A:A,0)))</f>
        <v>9000</v>
      </c>
    </row>
    <row r="14" spans="1:7" x14ac:dyDescent="0.35">
      <c r="A14">
        <v>13</v>
      </c>
      <c r="B14" s="1">
        <v>44637</v>
      </c>
      <c r="C14">
        <v>5</v>
      </c>
      <c r="D14">
        <v>3</v>
      </c>
      <c r="E14">
        <v>2</v>
      </c>
      <c r="F14">
        <f>Table2[[#This Row],[Quantity]]*(INDEX(Models!G:G,MATCH(Table2[[#This Row],[ModelID]],Models!A:A,0)))</f>
        <v>60000</v>
      </c>
      <c r="G14">
        <f>Table2[[#This Row],[Quantity]]*(INDEX(Models!H:H,MATCH(Table2[[#This Row],[ModelID]],Models!A:A,0)))</f>
        <v>12000</v>
      </c>
    </row>
    <row r="15" spans="1:7" x14ac:dyDescent="0.35">
      <c r="A15">
        <v>14</v>
      </c>
      <c r="B15" s="1">
        <v>44638</v>
      </c>
      <c r="C15">
        <v>5</v>
      </c>
      <c r="D15">
        <v>6</v>
      </c>
      <c r="E15">
        <v>1</v>
      </c>
      <c r="F15">
        <f>Table2[[#This Row],[Quantity]]*(INDEX(Models!G:G,MATCH(Table2[[#This Row],[ModelID]],Models!A:A,0)))</f>
        <v>13000</v>
      </c>
      <c r="G15">
        <f>Table2[[#This Row],[Quantity]]*(INDEX(Models!H:H,MATCH(Table2[[#This Row],[ModelID]],Models!A:A,0)))</f>
        <v>1300</v>
      </c>
    </row>
    <row r="16" spans="1:7" x14ac:dyDescent="0.35">
      <c r="A16">
        <v>15</v>
      </c>
      <c r="B16" s="1">
        <v>44639</v>
      </c>
      <c r="C16">
        <v>8</v>
      </c>
      <c r="D16">
        <v>15</v>
      </c>
      <c r="E16">
        <v>2</v>
      </c>
      <c r="F16">
        <f>Table2[[#This Row],[Quantity]]*(INDEX(Models!G:G,MATCH(Table2[[#This Row],[ModelID]],Models!A:A,0)))</f>
        <v>90000</v>
      </c>
      <c r="G16">
        <f>Table2[[#This Row],[Quantity]]*(INDEX(Models!H:H,MATCH(Table2[[#This Row],[ModelID]],Models!A:A,0)))</f>
        <v>9000</v>
      </c>
    </row>
    <row r="17" spans="1:7" x14ac:dyDescent="0.35">
      <c r="A17">
        <v>16</v>
      </c>
      <c r="B17" s="1">
        <v>44642</v>
      </c>
      <c r="C17">
        <v>6</v>
      </c>
      <c r="D17">
        <v>5</v>
      </c>
      <c r="E17">
        <v>1</v>
      </c>
      <c r="F17">
        <f>Table2[[#This Row],[Quantity]]*(INDEX(Models!G:G,MATCH(Table2[[#This Row],[ModelID]],Models!A:A,0)))</f>
        <v>40000</v>
      </c>
      <c r="G17">
        <f>Table2[[#This Row],[Quantity]]*(INDEX(Models!H:H,MATCH(Table2[[#This Row],[ModelID]],Models!A:A,0)))</f>
        <v>4000</v>
      </c>
    </row>
    <row r="18" spans="1:7" x14ac:dyDescent="0.35">
      <c r="A18">
        <v>17</v>
      </c>
      <c r="B18" s="1">
        <v>44643</v>
      </c>
      <c r="C18">
        <v>4</v>
      </c>
      <c r="D18">
        <v>9</v>
      </c>
      <c r="E18">
        <v>1</v>
      </c>
      <c r="F18">
        <f>Table2[[#This Row],[Quantity]]*(INDEX(Models!G:G,MATCH(Table2[[#This Row],[ModelID]],Models!A:A,0)))</f>
        <v>40000</v>
      </c>
      <c r="G18">
        <f>Table2[[#This Row],[Quantity]]*(INDEX(Models!H:H,MATCH(Table2[[#This Row],[ModelID]],Models!A:A,0)))</f>
        <v>4000</v>
      </c>
    </row>
    <row r="19" spans="1:7" x14ac:dyDescent="0.35">
      <c r="A19">
        <v>18</v>
      </c>
      <c r="B19" s="1">
        <v>44644</v>
      </c>
      <c r="C19">
        <v>6</v>
      </c>
      <c r="D19">
        <v>8</v>
      </c>
      <c r="E19">
        <v>3</v>
      </c>
      <c r="F19">
        <f>Table2[[#This Row],[Quantity]]*(INDEX(Models!G:G,MATCH(Table2[[#This Row],[ModelID]],Models!A:A,0)))</f>
        <v>51000</v>
      </c>
      <c r="G19">
        <f>Table2[[#This Row],[Quantity]]*(INDEX(Models!H:H,MATCH(Table2[[#This Row],[ModelID]],Models!A:A,0)))</f>
        <v>5100</v>
      </c>
    </row>
    <row r="20" spans="1:7" x14ac:dyDescent="0.35">
      <c r="A20">
        <v>19</v>
      </c>
      <c r="B20" s="1">
        <v>44645</v>
      </c>
      <c r="C20">
        <v>8</v>
      </c>
      <c r="D20">
        <v>13</v>
      </c>
      <c r="E20">
        <v>1</v>
      </c>
      <c r="F20">
        <f>Table2[[#This Row],[Quantity]]*(INDEX(Models!G:G,MATCH(Table2[[#This Row],[ModelID]],Models!A:A,0)))</f>
        <v>14000</v>
      </c>
      <c r="G20">
        <f>Table2[[#This Row],[Quantity]]*(INDEX(Models!H:H,MATCH(Table2[[#This Row],[ModelID]],Models!A:A,0)))</f>
        <v>1400</v>
      </c>
    </row>
    <row r="21" spans="1:7" x14ac:dyDescent="0.35">
      <c r="A21">
        <v>20</v>
      </c>
      <c r="B21" s="1">
        <v>44646</v>
      </c>
      <c r="C21">
        <v>1</v>
      </c>
      <c r="D21">
        <v>15</v>
      </c>
      <c r="E21">
        <v>1</v>
      </c>
      <c r="F21">
        <f>Table2[[#This Row],[Quantity]]*(INDEX(Models!G:G,MATCH(Table2[[#This Row],[ModelID]],Models!A:A,0)))</f>
        <v>45000</v>
      </c>
      <c r="G21">
        <f>Table2[[#This Row],[Quantity]]*(INDEX(Models!H:H,MATCH(Table2[[#This Row],[ModelID]],Models!A:A,0)))</f>
        <v>4500</v>
      </c>
    </row>
    <row r="22" spans="1:7" x14ac:dyDescent="0.35">
      <c r="A22">
        <v>21</v>
      </c>
      <c r="B22" s="1">
        <v>44649</v>
      </c>
      <c r="C22">
        <v>1</v>
      </c>
      <c r="D22">
        <v>7</v>
      </c>
      <c r="E22">
        <v>2</v>
      </c>
      <c r="F22">
        <f>Table2[[#This Row],[Quantity]]*(INDEX(Models!G:G,MATCH(Table2[[#This Row],[ModelID]],Models!A:A,0)))</f>
        <v>44000</v>
      </c>
      <c r="G22">
        <f>Table2[[#This Row],[Quantity]]*(INDEX(Models!H:H,MATCH(Table2[[#This Row],[ModelID]],Models!A:A,0)))</f>
        <v>4400</v>
      </c>
    </row>
    <row r="23" spans="1:7" x14ac:dyDescent="0.35">
      <c r="A23">
        <v>22</v>
      </c>
      <c r="B23" s="1">
        <v>44650</v>
      </c>
      <c r="C23">
        <v>8</v>
      </c>
      <c r="D23">
        <v>1</v>
      </c>
      <c r="E23">
        <v>1</v>
      </c>
      <c r="F23">
        <f>Table2[[#This Row],[Quantity]]*(INDEX(Models!G:G,MATCH(Table2[[#This Row],[ModelID]],Models!A:A,0)))</f>
        <v>18000</v>
      </c>
      <c r="G23">
        <f>Table2[[#This Row],[Quantity]]*(INDEX(Models!H:H,MATCH(Table2[[#This Row],[ModelID]],Models!A:A,0)))</f>
        <v>1800</v>
      </c>
    </row>
    <row r="24" spans="1:7" x14ac:dyDescent="0.35">
      <c r="A24">
        <v>23</v>
      </c>
      <c r="B24" s="1">
        <v>44651</v>
      </c>
      <c r="C24">
        <v>7</v>
      </c>
      <c r="D24">
        <v>2</v>
      </c>
      <c r="E24">
        <v>3</v>
      </c>
      <c r="F24">
        <f>Table2[[#This Row],[Quantity]]*(INDEX(Models!G:G,MATCH(Table2[[#This Row],[ModelID]],Models!A:A,0)))</f>
        <v>45000</v>
      </c>
      <c r="G24">
        <f>Table2[[#This Row],[Quantity]]*(INDEX(Models!H:H,MATCH(Table2[[#This Row],[ModelID]],Models!A:A,0)))</f>
        <v>4500</v>
      </c>
    </row>
    <row r="25" spans="1:7" x14ac:dyDescent="0.35">
      <c r="A25">
        <v>24</v>
      </c>
      <c r="B25" s="1">
        <v>44652</v>
      </c>
      <c r="C25">
        <v>8</v>
      </c>
      <c r="D25">
        <v>2</v>
      </c>
      <c r="E25">
        <v>1</v>
      </c>
      <c r="F25">
        <f>Table2[[#This Row],[Quantity]]*(INDEX(Models!G:G,MATCH(Table2[[#This Row],[ModelID]],Models!A:A,0)))</f>
        <v>15000</v>
      </c>
      <c r="G25">
        <f>Table2[[#This Row],[Quantity]]*(INDEX(Models!H:H,MATCH(Table2[[#This Row],[ModelID]],Models!A:A,0)))</f>
        <v>1500</v>
      </c>
    </row>
    <row r="26" spans="1:7" x14ac:dyDescent="0.35">
      <c r="A26">
        <v>25</v>
      </c>
      <c r="B26" s="1">
        <v>44653</v>
      </c>
      <c r="C26">
        <v>4</v>
      </c>
      <c r="D26">
        <v>6</v>
      </c>
      <c r="E26">
        <v>2</v>
      </c>
      <c r="F26">
        <f>Table2[[#This Row],[Quantity]]*(INDEX(Models!G:G,MATCH(Table2[[#This Row],[ModelID]],Models!A:A,0)))</f>
        <v>26000</v>
      </c>
      <c r="G26">
        <f>Table2[[#This Row],[Quantity]]*(INDEX(Models!H:H,MATCH(Table2[[#This Row],[ModelID]],Models!A:A,0)))</f>
        <v>2600</v>
      </c>
    </row>
    <row r="27" spans="1:7" x14ac:dyDescent="0.35">
      <c r="A27">
        <v>26</v>
      </c>
      <c r="B27" s="1">
        <v>44656</v>
      </c>
      <c r="C27">
        <v>2</v>
      </c>
      <c r="D27">
        <v>14</v>
      </c>
      <c r="E27">
        <v>1</v>
      </c>
      <c r="F27">
        <f>Table2[[#This Row],[Quantity]]*(INDEX(Models!G:G,MATCH(Table2[[#This Row],[ModelID]],Models!A:A,0)))</f>
        <v>32000</v>
      </c>
      <c r="G27">
        <f>Table2[[#This Row],[Quantity]]*(INDEX(Models!H:H,MATCH(Table2[[#This Row],[ModelID]],Models!A:A,0)))</f>
        <v>6400</v>
      </c>
    </row>
    <row r="28" spans="1:7" x14ac:dyDescent="0.35">
      <c r="A28">
        <v>27</v>
      </c>
      <c r="B28" s="1">
        <v>44657</v>
      </c>
      <c r="C28">
        <v>1</v>
      </c>
      <c r="D28">
        <v>14</v>
      </c>
      <c r="E28">
        <v>1</v>
      </c>
      <c r="F28">
        <f>Table2[[#This Row],[Quantity]]*(INDEX(Models!G:G,MATCH(Table2[[#This Row],[ModelID]],Models!A:A,0)))</f>
        <v>32000</v>
      </c>
      <c r="G28">
        <f>Table2[[#This Row],[Quantity]]*(INDEX(Models!H:H,MATCH(Table2[[#This Row],[ModelID]],Models!A:A,0)))</f>
        <v>6400</v>
      </c>
    </row>
    <row r="29" spans="1:7" x14ac:dyDescent="0.35">
      <c r="A29">
        <v>28</v>
      </c>
      <c r="B29" s="1">
        <v>44658</v>
      </c>
      <c r="C29">
        <v>3</v>
      </c>
      <c r="D29">
        <v>6</v>
      </c>
      <c r="E29">
        <v>3</v>
      </c>
      <c r="F29">
        <f>Table2[[#This Row],[Quantity]]*(INDEX(Models!G:G,MATCH(Table2[[#This Row],[ModelID]],Models!A:A,0)))</f>
        <v>39000</v>
      </c>
      <c r="G29">
        <f>Table2[[#This Row],[Quantity]]*(INDEX(Models!H:H,MATCH(Table2[[#This Row],[ModelID]],Models!A:A,0)))</f>
        <v>3900</v>
      </c>
    </row>
    <row r="30" spans="1:7" x14ac:dyDescent="0.35">
      <c r="A30">
        <v>29</v>
      </c>
      <c r="B30" s="1">
        <v>44659</v>
      </c>
      <c r="C30">
        <v>7</v>
      </c>
      <c r="D30">
        <v>14</v>
      </c>
      <c r="E30">
        <v>1</v>
      </c>
      <c r="F30">
        <f>Table2[[#This Row],[Quantity]]*(INDEX(Models!G:G,MATCH(Table2[[#This Row],[ModelID]],Models!A:A,0)))</f>
        <v>32000</v>
      </c>
      <c r="G30">
        <f>Table2[[#This Row],[Quantity]]*(INDEX(Models!H:H,MATCH(Table2[[#This Row],[ModelID]],Models!A:A,0)))</f>
        <v>6400</v>
      </c>
    </row>
    <row r="31" spans="1:7" x14ac:dyDescent="0.35">
      <c r="A31">
        <v>30</v>
      </c>
      <c r="B31" s="1">
        <v>44660</v>
      </c>
      <c r="C31">
        <v>1</v>
      </c>
      <c r="D31">
        <v>2</v>
      </c>
      <c r="E31">
        <v>1</v>
      </c>
      <c r="F31">
        <f>Table2[[#This Row],[Quantity]]*(INDEX(Models!G:G,MATCH(Table2[[#This Row],[ModelID]],Models!A:A,0)))</f>
        <v>15000</v>
      </c>
      <c r="G31">
        <f>Table2[[#This Row],[Quantity]]*(INDEX(Models!H:H,MATCH(Table2[[#This Row],[ModelID]],Models!A:A,0)))</f>
        <v>1500</v>
      </c>
    </row>
    <row r="32" spans="1:7" x14ac:dyDescent="0.35">
      <c r="A32">
        <v>31</v>
      </c>
      <c r="B32" s="1">
        <v>44663</v>
      </c>
      <c r="C32">
        <v>3</v>
      </c>
      <c r="D32">
        <v>15</v>
      </c>
      <c r="E32">
        <v>2</v>
      </c>
      <c r="F32">
        <f>Table2[[#This Row],[Quantity]]*(INDEX(Models!G:G,MATCH(Table2[[#This Row],[ModelID]],Models!A:A,0)))</f>
        <v>90000</v>
      </c>
      <c r="G32">
        <f>Table2[[#This Row],[Quantity]]*(INDEX(Models!H:H,MATCH(Table2[[#This Row],[ModelID]],Models!A:A,0)))</f>
        <v>9000</v>
      </c>
    </row>
    <row r="33" spans="1:7" x14ac:dyDescent="0.35">
      <c r="A33">
        <v>32</v>
      </c>
      <c r="B33" s="1">
        <v>44664</v>
      </c>
      <c r="C33">
        <v>10</v>
      </c>
      <c r="D33">
        <v>2</v>
      </c>
      <c r="E33">
        <v>1</v>
      </c>
      <c r="F33">
        <f>Table2[[#This Row],[Quantity]]*(INDEX(Models!G:G,MATCH(Table2[[#This Row],[ModelID]],Models!A:A,0)))</f>
        <v>15000</v>
      </c>
      <c r="G33">
        <f>Table2[[#This Row],[Quantity]]*(INDEX(Models!H:H,MATCH(Table2[[#This Row],[ModelID]],Models!A:A,0)))</f>
        <v>1500</v>
      </c>
    </row>
    <row r="34" spans="1:7" x14ac:dyDescent="0.35">
      <c r="A34">
        <v>33</v>
      </c>
      <c r="B34" s="1">
        <v>44665</v>
      </c>
      <c r="C34">
        <v>2</v>
      </c>
      <c r="D34">
        <v>13</v>
      </c>
      <c r="E34">
        <v>3</v>
      </c>
      <c r="F34">
        <f>Table2[[#This Row],[Quantity]]*(INDEX(Models!G:G,MATCH(Table2[[#This Row],[ModelID]],Models!A:A,0)))</f>
        <v>42000</v>
      </c>
      <c r="G34">
        <f>Table2[[#This Row],[Quantity]]*(INDEX(Models!H:H,MATCH(Table2[[#This Row],[ModelID]],Models!A:A,0)))</f>
        <v>4200</v>
      </c>
    </row>
    <row r="35" spans="1:7" x14ac:dyDescent="0.35">
      <c r="A35">
        <v>34</v>
      </c>
      <c r="B35" s="1">
        <v>44666</v>
      </c>
      <c r="C35">
        <v>9</v>
      </c>
      <c r="D35">
        <v>6</v>
      </c>
      <c r="E35">
        <v>1</v>
      </c>
      <c r="F35">
        <f>Table2[[#This Row],[Quantity]]*(INDEX(Models!G:G,MATCH(Table2[[#This Row],[ModelID]],Models!A:A,0)))</f>
        <v>13000</v>
      </c>
      <c r="G35">
        <f>Table2[[#This Row],[Quantity]]*(INDEX(Models!H:H,MATCH(Table2[[#This Row],[ModelID]],Models!A:A,0)))</f>
        <v>1300</v>
      </c>
    </row>
    <row r="36" spans="1:7" x14ac:dyDescent="0.35">
      <c r="A36">
        <v>35</v>
      </c>
      <c r="B36" s="1">
        <v>44667</v>
      </c>
      <c r="C36">
        <v>3</v>
      </c>
      <c r="D36">
        <v>12</v>
      </c>
      <c r="E36">
        <v>2</v>
      </c>
      <c r="F36">
        <f>Table2[[#This Row],[Quantity]]*(INDEX(Models!G:G,MATCH(Table2[[#This Row],[ModelID]],Models!A:A,0)))</f>
        <v>40000</v>
      </c>
      <c r="G36">
        <f>Table2[[#This Row],[Quantity]]*(INDEX(Models!H:H,MATCH(Table2[[#This Row],[ModelID]],Models!A:A,0)))</f>
        <v>4000</v>
      </c>
    </row>
    <row r="37" spans="1:7" x14ac:dyDescent="0.35">
      <c r="A37">
        <v>36</v>
      </c>
      <c r="B37" s="1">
        <v>44670</v>
      </c>
      <c r="C37">
        <v>3</v>
      </c>
      <c r="D37">
        <v>8</v>
      </c>
      <c r="E37">
        <v>1</v>
      </c>
      <c r="F37">
        <f>Table2[[#This Row],[Quantity]]*(INDEX(Models!G:G,MATCH(Table2[[#This Row],[ModelID]],Models!A:A,0)))</f>
        <v>17000</v>
      </c>
      <c r="G37">
        <f>Table2[[#This Row],[Quantity]]*(INDEX(Models!H:H,MATCH(Table2[[#This Row],[ModelID]],Models!A:A,0)))</f>
        <v>1700</v>
      </c>
    </row>
    <row r="38" spans="1:7" x14ac:dyDescent="0.35">
      <c r="A38">
        <v>37</v>
      </c>
      <c r="B38" s="1">
        <v>44671</v>
      </c>
      <c r="C38">
        <v>9</v>
      </c>
      <c r="D38">
        <v>4</v>
      </c>
      <c r="E38">
        <v>1</v>
      </c>
      <c r="F38">
        <f>Table2[[#This Row],[Quantity]]*(INDEX(Models!G:G,MATCH(Table2[[#This Row],[ModelID]],Models!A:A,0)))</f>
        <v>35000</v>
      </c>
      <c r="G38">
        <f>Table2[[#This Row],[Quantity]]*(INDEX(Models!H:H,MATCH(Table2[[#This Row],[ModelID]],Models!A:A,0)))</f>
        <v>3500</v>
      </c>
    </row>
    <row r="39" spans="1:7" x14ac:dyDescent="0.35">
      <c r="A39">
        <v>38</v>
      </c>
      <c r="B39" s="1">
        <v>44672</v>
      </c>
      <c r="C39">
        <v>7</v>
      </c>
      <c r="D39">
        <v>4</v>
      </c>
      <c r="E39">
        <v>3</v>
      </c>
      <c r="F39">
        <f>Table2[[#This Row],[Quantity]]*(INDEX(Models!G:G,MATCH(Table2[[#This Row],[ModelID]],Models!A:A,0)))</f>
        <v>105000</v>
      </c>
      <c r="G39">
        <f>Table2[[#This Row],[Quantity]]*(INDEX(Models!H:H,MATCH(Table2[[#This Row],[ModelID]],Models!A:A,0)))</f>
        <v>10500</v>
      </c>
    </row>
    <row r="40" spans="1:7" x14ac:dyDescent="0.35">
      <c r="A40">
        <v>39</v>
      </c>
      <c r="B40" s="1">
        <v>44673</v>
      </c>
      <c r="C40">
        <v>5</v>
      </c>
      <c r="D40">
        <v>14</v>
      </c>
      <c r="E40">
        <v>1</v>
      </c>
      <c r="F40">
        <f>Table2[[#This Row],[Quantity]]*(INDEX(Models!G:G,MATCH(Table2[[#This Row],[ModelID]],Models!A:A,0)))</f>
        <v>32000</v>
      </c>
      <c r="G40">
        <f>Table2[[#This Row],[Quantity]]*(INDEX(Models!H:H,MATCH(Table2[[#This Row],[ModelID]],Models!A:A,0)))</f>
        <v>6400</v>
      </c>
    </row>
    <row r="41" spans="1:7" x14ac:dyDescent="0.35">
      <c r="A41">
        <v>40</v>
      </c>
      <c r="B41" s="1">
        <v>44674</v>
      </c>
      <c r="C41">
        <v>9</v>
      </c>
      <c r="D41">
        <v>10</v>
      </c>
      <c r="E41">
        <v>1</v>
      </c>
      <c r="F41">
        <f>Table2[[#This Row],[Quantity]]*(INDEX(Models!G:G,MATCH(Table2[[#This Row],[ModelID]],Models!A:A,0)))</f>
        <v>12000</v>
      </c>
      <c r="G41">
        <f>Table2[[#This Row],[Quantity]]*(INDEX(Models!H:H,MATCH(Table2[[#This Row],[ModelID]],Models!A:A,0)))</f>
        <v>1200</v>
      </c>
    </row>
    <row r="42" spans="1:7" x14ac:dyDescent="0.35">
      <c r="A42">
        <v>41</v>
      </c>
      <c r="B42" s="1">
        <v>44677</v>
      </c>
      <c r="C42">
        <v>2</v>
      </c>
      <c r="D42">
        <v>8</v>
      </c>
      <c r="E42">
        <v>2</v>
      </c>
      <c r="F42">
        <f>Table2[[#This Row],[Quantity]]*(INDEX(Models!G:G,MATCH(Table2[[#This Row],[ModelID]],Models!A:A,0)))</f>
        <v>34000</v>
      </c>
      <c r="G42">
        <f>Table2[[#This Row],[Quantity]]*(INDEX(Models!H:H,MATCH(Table2[[#This Row],[ModelID]],Models!A:A,0)))</f>
        <v>3400</v>
      </c>
    </row>
    <row r="43" spans="1:7" x14ac:dyDescent="0.35">
      <c r="A43">
        <v>42</v>
      </c>
      <c r="B43" s="1">
        <v>44678</v>
      </c>
      <c r="C43">
        <v>5</v>
      </c>
      <c r="D43">
        <v>4</v>
      </c>
      <c r="E43">
        <v>1</v>
      </c>
      <c r="F43">
        <f>Table2[[#This Row],[Quantity]]*(INDEX(Models!G:G,MATCH(Table2[[#This Row],[ModelID]],Models!A:A,0)))</f>
        <v>35000</v>
      </c>
      <c r="G43">
        <f>Table2[[#This Row],[Quantity]]*(INDEX(Models!H:H,MATCH(Table2[[#This Row],[ModelID]],Models!A:A,0)))</f>
        <v>3500</v>
      </c>
    </row>
    <row r="44" spans="1:7" x14ac:dyDescent="0.35">
      <c r="A44">
        <v>43</v>
      </c>
      <c r="B44" s="1">
        <v>44679</v>
      </c>
      <c r="C44">
        <v>2</v>
      </c>
      <c r="D44">
        <v>5</v>
      </c>
      <c r="E44">
        <v>3</v>
      </c>
      <c r="F44">
        <f>Table2[[#This Row],[Quantity]]*(INDEX(Models!G:G,MATCH(Table2[[#This Row],[ModelID]],Models!A:A,0)))</f>
        <v>120000</v>
      </c>
      <c r="G44">
        <f>Table2[[#This Row],[Quantity]]*(INDEX(Models!H:H,MATCH(Table2[[#This Row],[ModelID]],Models!A:A,0)))</f>
        <v>12000</v>
      </c>
    </row>
    <row r="45" spans="1:7" x14ac:dyDescent="0.35">
      <c r="A45">
        <v>44</v>
      </c>
      <c r="B45" s="1">
        <v>44680</v>
      </c>
      <c r="C45">
        <v>7</v>
      </c>
      <c r="D45">
        <v>11</v>
      </c>
      <c r="E45">
        <v>1</v>
      </c>
      <c r="F45">
        <f>Table2[[#This Row],[Quantity]]*(INDEX(Models!G:G,MATCH(Table2[[#This Row],[ModelID]],Models!A:A,0)))</f>
        <v>45000</v>
      </c>
      <c r="G45">
        <f>Table2[[#This Row],[Quantity]]*(INDEX(Models!H:H,MATCH(Table2[[#This Row],[ModelID]],Models!A:A,0)))</f>
        <v>9000</v>
      </c>
    </row>
    <row r="46" spans="1:7" x14ac:dyDescent="0.35">
      <c r="A46">
        <v>45</v>
      </c>
      <c r="B46" s="1">
        <v>44681</v>
      </c>
      <c r="C46">
        <v>4</v>
      </c>
      <c r="D46">
        <v>10</v>
      </c>
      <c r="E46">
        <v>2</v>
      </c>
      <c r="F46">
        <f>Table2[[#This Row],[Quantity]]*(INDEX(Models!G:G,MATCH(Table2[[#This Row],[ModelID]],Models!A:A,0)))</f>
        <v>24000</v>
      </c>
      <c r="G46">
        <f>Table2[[#This Row],[Quantity]]*(INDEX(Models!H:H,MATCH(Table2[[#This Row],[ModelID]],Models!A:A,0)))</f>
        <v>2400</v>
      </c>
    </row>
    <row r="47" spans="1:7" x14ac:dyDescent="0.35">
      <c r="A47">
        <v>46</v>
      </c>
      <c r="B47" s="1">
        <v>44684</v>
      </c>
      <c r="C47">
        <v>4</v>
      </c>
      <c r="D47">
        <v>11</v>
      </c>
      <c r="E47">
        <v>1</v>
      </c>
      <c r="F47">
        <f>Table2[[#This Row],[Quantity]]*(INDEX(Models!G:G,MATCH(Table2[[#This Row],[ModelID]],Models!A:A,0)))</f>
        <v>45000</v>
      </c>
      <c r="G47">
        <f>Table2[[#This Row],[Quantity]]*(INDEX(Models!H:H,MATCH(Table2[[#This Row],[ModelID]],Models!A:A,0)))</f>
        <v>9000</v>
      </c>
    </row>
    <row r="48" spans="1:7" x14ac:dyDescent="0.35">
      <c r="A48">
        <v>47</v>
      </c>
      <c r="B48" s="1">
        <v>44685</v>
      </c>
      <c r="C48">
        <v>10</v>
      </c>
      <c r="D48">
        <v>9</v>
      </c>
      <c r="E48">
        <v>1</v>
      </c>
      <c r="F48">
        <f>Table2[[#This Row],[Quantity]]*(INDEX(Models!G:G,MATCH(Table2[[#This Row],[ModelID]],Models!A:A,0)))</f>
        <v>40000</v>
      </c>
      <c r="G48">
        <f>Table2[[#This Row],[Quantity]]*(INDEX(Models!H:H,MATCH(Table2[[#This Row],[ModelID]],Models!A:A,0)))</f>
        <v>4000</v>
      </c>
    </row>
    <row r="49" spans="1:7" x14ac:dyDescent="0.35">
      <c r="A49">
        <v>48</v>
      </c>
      <c r="B49" s="1">
        <v>44686</v>
      </c>
      <c r="C49">
        <v>9</v>
      </c>
      <c r="D49">
        <v>9</v>
      </c>
      <c r="E49">
        <v>3</v>
      </c>
      <c r="F49">
        <f>Table2[[#This Row],[Quantity]]*(INDEX(Models!G:G,MATCH(Table2[[#This Row],[ModelID]],Models!A:A,0)))</f>
        <v>120000</v>
      </c>
      <c r="G49">
        <f>Table2[[#This Row],[Quantity]]*(INDEX(Models!H:H,MATCH(Table2[[#This Row],[ModelID]],Models!A:A,0)))</f>
        <v>12000</v>
      </c>
    </row>
    <row r="50" spans="1:7" x14ac:dyDescent="0.35">
      <c r="A50">
        <v>49</v>
      </c>
      <c r="B50" s="1">
        <v>44687</v>
      </c>
      <c r="C50">
        <v>3</v>
      </c>
      <c r="D50">
        <v>6</v>
      </c>
      <c r="E50">
        <v>1</v>
      </c>
      <c r="F50">
        <f>Table2[[#This Row],[Quantity]]*(INDEX(Models!G:G,MATCH(Table2[[#This Row],[ModelID]],Models!A:A,0)))</f>
        <v>13000</v>
      </c>
      <c r="G50">
        <f>Table2[[#This Row],[Quantity]]*(INDEX(Models!H:H,MATCH(Table2[[#This Row],[ModelID]],Models!A:A,0)))</f>
        <v>1300</v>
      </c>
    </row>
    <row r="51" spans="1:7" x14ac:dyDescent="0.35">
      <c r="A51">
        <v>50</v>
      </c>
      <c r="B51" s="1">
        <v>44688</v>
      </c>
      <c r="C51">
        <v>4</v>
      </c>
      <c r="D51">
        <v>2</v>
      </c>
      <c r="E51">
        <v>1</v>
      </c>
      <c r="F51">
        <f>Table2[[#This Row],[Quantity]]*(INDEX(Models!G:G,MATCH(Table2[[#This Row],[ModelID]],Models!A:A,0)))</f>
        <v>15000</v>
      </c>
      <c r="G51">
        <f>Table2[[#This Row],[Quantity]]*(INDEX(Models!H:H,MATCH(Table2[[#This Row],[ModelID]],Models!A:A,0)))</f>
        <v>1500</v>
      </c>
    </row>
    <row r="52" spans="1:7" x14ac:dyDescent="0.35">
      <c r="A52">
        <v>51</v>
      </c>
      <c r="B52" s="1">
        <v>44691</v>
      </c>
      <c r="C52">
        <v>1</v>
      </c>
      <c r="D52">
        <v>1</v>
      </c>
      <c r="E52">
        <v>2</v>
      </c>
      <c r="F52">
        <f>Table2[[#This Row],[Quantity]]*(INDEX(Models!G:G,MATCH(Table2[[#This Row],[ModelID]],Models!A:A,0)))</f>
        <v>36000</v>
      </c>
      <c r="G52">
        <f>Table2[[#This Row],[Quantity]]*(INDEX(Models!H:H,MATCH(Table2[[#This Row],[ModelID]],Models!A:A,0)))</f>
        <v>3600</v>
      </c>
    </row>
    <row r="53" spans="1:7" x14ac:dyDescent="0.35">
      <c r="A53">
        <v>52</v>
      </c>
      <c r="B53" s="1">
        <v>44692</v>
      </c>
      <c r="C53">
        <v>7</v>
      </c>
      <c r="D53">
        <v>8</v>
      </c>
      <c r="E53">
        <v>1</v>
      </c>
      <c r="F53">
        <f>Table2[[#This Row],[Quantity]]*(INDEX(Models!G:G,MATCH(Table2[[#This Row],[ModelID]],Models!A:A,0)))</f>
        <v>17000</v>
      </c>
      <c r="G53">
        <f>Table2[[#This Row],[Quantity]]*(INDEX(Models!H:H,MATCH(Table2[[#This Row],[ModelID]],Models!A:A,0)))</f>
        <v>1700</v>
      </c>
    </row>
    <row r="54" spans="1:7" x14ac:dyDescent="0.35">
      <c r="A54">
        <v>53</v>
      </c>
      <c r="B54" s="1">
        <v>44693</v>
      </c>
      <c r="C54">
        <v>10</v>
      </c>
      <c r="D54">
        <v>14</v>
      </c>
      <c r="E54">
        <v>3</v>
      </c>
      <c r="F54">
        <f>Table2[[#This Row],[Quantity]]*(INDEX(Models!G:G,MATCH(Table2[[#This Row],[ModelID]],Models!A:A,0)))</f>
        <v>96000</v>
      </c>
      <c r="G54">
        <f>Table2[[#This Row],[Quantity]]*(INDEX(Models!H:H,MATCH(Table2[[#This Row],[ModelID]],Models!A:A,0)))</f>
        <v>19200</v>
      </c>
    </row>
    <row r="55" spans="1:7" x14ac:dyDescent="0.35">
      <c r="A55">
        <v>54</v>
      </c>
      <c r="B55" s="1">
        <v>44694</v>
      </c>
      <c r="C55">
        <v>6</v>
      </c>
      <c r="D55">
        <v>3</v>
      </c>
      <c r="E55">
        <v>1</v>
      </c>
      <c r="F55">
        <f>Table2[[#This Row],[Quantity]]*(INDEX(Models!G:G,MATCH(Table2[[#This Row],[ModelID]],Models!A:A,0)))</f>
        <v>30000</v>
      </c>
      <c r="G55">
        <f>Table2[[#This Row],[Quantity]]*(INDEX(Models!H:H,MATCH(Table2[[#This Row],[ModelID]],Models!A:A,0)))</f>
        <v>6000</v>
      </c>
    </row>
    <row r="56" spans="1:7" x14ac:dyDescent="0.35">
      <c r="A56">
        <v>55</v>
      </c>
      <c r="B56" s="1">
        <v>44695</v>
      </c>
      <c r="C56">
        <v>8</v>
      </c>
      <c r="D56">
        <v>2</v>
      </c>
      <c r="E56">
        <v>2</v>
      </c>
      <c r="F56">
        <f>Table2[[#This Row],[Quantity]]*(INDEX(Models!G:G,MATCH(Table2[[#This Row],[ModelID]],Models!A:A,0)))</f>
        <v>30000</v>
      </c>
      <c r="G56">
        <f>Table2[[#This Row],[Quantity]]*(INDEX(Models!H:H,MATCH(Table2[[#This Row],[ModelID]],Models!A:A,0)))</f>
        <v>3000</v>
      </c>
    </row>
    <row r="57" spans="1:7" x14ac:dyDescent="0.35">
      <c r="A57">
        <v>56</v>
      </c>
      <c r="B57" s="1">
        <v>44698</v>
      </c>
      <c r="C57">
        <v>8</v>
      </c>
      <c r="D57">
        <v>3</v>
      </c>
      <c r="E57">
        <v>1</v>
      </c>
      <c r="F57">
        <f>Table2[[#This Row],[Quantity]]*(INDEX(Models!G:G,MATCH(Table2[[#This Row],[ModelID]],Models!A:A,0)))</f>
        <v>30000</v>
      </c>
      <c r="G57">
        <f>Table2[[#This Row],[Quantity]]*(INDEX(Models!H:H,MATCH(Table2[[#This Row],[ModelID]],Models!A:A,0)))</f>
        <v>6000</v>
      </c>
    </row>
    <row r="58" spans="1:7" x14ac:dyDescent="0.35">
      <c r="A58">
        <v>57</v>
      </c>
      <c r="B58" s="1">
        <v>44699</v>
      </c>
      <c r="C58">
        <v>9</v>
      </c>
      <c r="D58">
        <v>6</v>
      </c>
      <c r="E58">
        <v>1</v>
      </c>
      <c r="F58">
        <f>Table2[[#This Row],[Quantity]]*(INDEX(Models!G:G,MATCH(Table2[[#This Row],[ModelID]],Models!A:A,0)))</f>
        <v>13000</v>
      </c>
      <c r="G58">
        <f>Table2[[#This Row],[Quantity]]*(INDEX(Models!H:H,MATCH(Table2[[#This Row],[ModelID]],Models!A:A,0)))</f>
        <v>1300</v>
      </c>
    </row>
    <row r="59" spans="1:7" x14ac:dyDescent="0.35">
      <c r="A59">
        <v>58</v>
      </c>
      <c r="B59" s="1">
        <v>44700</v>
      </c>
      <c r="C59">
        <v>10</v>
      </c>
      <c r="D59">
        <v>7</v>
      </c>
      <c r="E59">
        <v>3</v>
      </c>
      <c r="F59">
        <f>Table2[[#This Row],[Quantity]]*(INDEX(Models!G:G,MATCH(Table2[[#This Row],[ModelID]],Models!A:A,0)))</f>
        <v>66000</v>
      </c>
      <c r="G59">
        <f>Table2[[#This Row],[Quantity]]*(INDEX(Models!H:H,MATCH(Table2[[#This Row],[ModelID]],Models!A:A,0)))</f>
        <v>6600</v>
      </c>
    </row>
    <row r="60" spans="1:7" x14ac:dyDescent="0.35">
      <c r="A60">
        <v>59</v>
      </c>
      <c r="B60" s="1">
        <v>44701</v>
      </c>
      <c r="C60">
        <v>10</v>
      </c>
      <c r="D60">
        <v>6</v>
      </c>
      <c r="E60">
        <v>1</v>
      </c>
      <c r="F60">
        <f>Table2[[#This Row],[Quantity]]*(INDEX(Models!G:G,MATCH(Table2[[#This Row],[ModelID]],Models!A:A,0)))</f>
        <v>13000</v>
      </c>
      <c r="G60">
        <f>Table2[[#This Row],[Quantity]]*(INDEX(Models!H:H,MATCH(Table2[[#This Row],[ModelID]],Models!A:A,0)))</f>
        <v>1300</v>
      </c>
    </row>
    <row r="61" spans="1:7" x14ac:dyDescent="0.35">
      <c r="A61">
        <v>60</v>
      </c>
      <c r="B61" s="1">
        <v>44702</v>
      </c>
      <c r="C61">
        <v>7</v>
      </c>
      <c r="D61">
        <v>2</v>
      </c>
      <c r="E61">
        <v>1</v>
      </c>
      <c r="F61">
        <f>Table2[[#This Row],[Quantity]]*(INDEX(Models!G:G,MATCH(Table2[[#This Row],[ModelID]],Models!A:A,0)))</f>
        <v>15000</v>
      </c>
      <c r="G61">
        <f>Table2[[#This Row],[Quantity]]*(INDEX(Models!H:H,MATCH(Table2[[#This Row],[ModelID]],Models!A:A,0)))</f>
        <v>1500</v>
      </c>
    </row>
    <row r="62" spans="1:7" x14ac:dyDescent="0.35">
      <c r="A62">
        <v>61</v>
      </c>
      <c r="B62" s="1">
        <v>44705</v>
      </c>
      <c r="C62">
        <v>5</v>
      </c>
      <c r="D62">
        <v>7</v>
      </c>
      <c r="E62">
        <v>2</v>
      </c>
      <c r="F62">
        <f>Table2[[#This Row],[Quantity]]*(INDEX(Models!G:G,MATCH(Table2[[#This Row],[ModelID]],Models!A:A,0)))</f>
        <v>44000</v>
      </c>
      <c r="G62">
        <f>Table2[[#This Row],[Quantity]]*(INDEX(Models!H:H,MATCH(Table2[[#This Row],[ModelID]],Models!A:A,0)))</f>
        <v>4400</v>
      </c>
    </row>
    <row r="63" spans="1:7" x14ac:dyDescent="0.35">
      <c r="A63">
        <v>62</v>
      </c>
      <c r="B63" s="1">
        <v>44706</v>
      </c>
      <c r="C63">
        <v>9</v>
      </c>
      <c r="D63">
        <v>1</v>
      </c>
      <c r="E63">
        <v>1</v>
      </c>
      <c r="F63">
        <f>Table2[[#This Row],[Quantity]]*(INDEX(Models!G:G,MATCH(Table2[[#This Row],[ModelID]],Models!A:A,0)))</f>
        <v>18000</v>
      </c>
      <c r="G63">
        <f>Table2[[#This Row],[Quantity]]*(INDEX(Models!H:H,MATCH(Table2[[#This Row],[ModelID]],Models!A:A,0)))</f>
        <v>1800</v>
      </c>
    </row>
    <row r="64" spans="1:7" x14ac:dyDescent="0.35">
      <c r="A64">
        <v>63</v>
      </c>
      <c r="B64" s="1">
        <v>44707</v>
      </c>
      <c r="C64">
        <v>3</v>
      </c>
      <c r="D64">
        <v>7</v>
      </c>
      <c r="E64">
        <v>3</v>
      </c>
      <c r="F64">
        <f>Table2[[#This Row],[Quantity]]*(INDEX(Models!G:G,MATCH(Table2[[#This Row],[ModelID]],Models!A:A,0)))</f>
        <v>66000</v>
      </c>
      <c r="G64">
        <f>Table2[[#This Row],[Quantity]]*(INDEX(Models!H:H,MATCH(Table2[[#This Row],[ModelID]],Models!A:A,0)))</f>
        <v>6600</v>
      </c>
    </row>
    <row r="65" spans="1:7" x14ac:dyDescent="0.35">
      <c r="A65">
        <v>64</v>
      </c>
      <c r="B65" s="1">
        <v>44708</v>
      </c>
      <c r="C65">
        <v>10</v>
      </c>
      <c r="D65">
        <v>15</v>
      </c>
      <c r="E65">
        <v>1</v>
      </c>
      <c r="F65">
        <f>Table2[[#This Row],[Quantity]]*(INDEX(Models!G:G,MATCH(Table2[[#This Row],[ModelID]],Models!A:A,0)))</f>
        <v>45000</v>
      </c>
      <c r="G65">
        <f>Table2[[#This Row],[Quantity]]*(INDEX(Models!H:H,MATCH(Table2[[#This Row],[ModelID]],Models!A:A,0)))</f>
        <v>4500</v>
      </c>
    </row>
    <row r="66" spans="1:7" x14ac:dyDescent="0.35">
      <c r="A66">
        <v>65</v>
      </c>
      <c r="B66" s="1">
        <v>44709</v>
      </c>
      <c r="C66">
        <v>3</v>
      </c>
      <c r="D66">
        <v>2</v>
      </c>
      <c r="E66">
        <v>2</v>
      </c>
      <c r="F66">
        <f>Table2[[#This Row],[Quantity]]*(INDEX(Models!G:G,MATCH(Table2[[#This Row],[ModelID]],Models!A:A,0)))</f>
        <v>30000</v>
      </c>
      <c r="G66">
        <f>Table2[[#This Row],[Quantity]]*(INDEX(Models!H:H,MATCH(Table2[[#This Row],[ModelID]],Models!A:A,0)))</f>
        <v>3000</v>
      </c>
    </row>
    <row r="67" spans="1:7" x14ac:dyDescent="0.35">
      <c r="A67">
        <v>66</v>
      </c>
      <c r="B67" s="1">
        <v>44712</v>
      </c>
      <c r="C67">
        <v>5</v>
      </c>
      <c r="D67">
        <v>2</v>
      </c>
      <c r="E67">
        <v>1</v>
      </c>
      <c r="F67">
        <f>Table2[[#This Row],[Quantity]]*(INDEX(Models!G:G,MATCH(Table2[[#This Row],[ModelID]],Models!A:A,0)))</f>
        <v>15000</v>
      </c>
      <c r="G67">
        <f>Table2[[#This Row],[Quantity]]*(INDEX(Models!H:H,MATCH(Table2[[#This Row],[ModelID]],Models!A:A,0)))</f>
        <v>1500</v>
      </c>
    </row>
    <row r="68" spans="1:7" x14ac:dyDescent="0.35">
      <c r="A68">
        <v>67</v>
      </c>
      <c r="B68" s="1">
        <v>44713</v>
      </c>
      <c r="C68">
        <v>7</v>
      </c>
      <c r="D68">
        <v>7</v>
      </c>
      <c r="E68">
        <v>1</v>
      </c>
      <c r="F68">
        <f>Table2[[#This Row],[Quantity]]*(INDEX(Models!G:G,MATCH(Table2[[#This Row],[ModelID]],Models!A:A,0)))</f>
        <v>22000</v>
      </c>
      <c r="G68">
        <f>Table2[[#This Row],[Quantity]]*(INDEX(Models!H:H,MATCH(Table2[[#This Row],[ModelID]],Models!A:A,0)))</f>
        <v>2200</v>
      </c>
    </row>
    <row r="69" spans="1:7" x14ac:dyDescent="0.35">
      <c r="A69">
        <v>68</v>
      </c>
      <c r="B69" s="1">
        <v>44714</v>
      </c>
      <c r="C69">
        <v>5</v>
      </c>
      <c r="D69">
        <v>3</v>
      </c>
      <c r="E69">
        <v>3</v>
      </c>
      <c r="F69">
        <f>Table2[[#This Row],[Quantity]]*(INDEX(Models!G:G,MATCH(Table2[[#This Row],[ModelID]],Models!A:A,0)))</f>
        <v>90000</v>
      </c>
      <c r="G69">
        <f>Table2[[#This Row],[Quantity]]*(INDEX(Models!H:H,MATCH(Table2[[#This Row],[ModelID]],Models!A:A,0)))</f>
        <v>18000</v>
      </c>
    </row>
    <row r="70" spans="1:7" x14ac:dyDescent="0.35">
      <c r="A70">
        <v>69</v>
      </c>
      <c r="B70" s="1">
        <v>44715</v>
      </c>
      <c r="C70">
        <v>6</v>
      </c>
      <c r="D70">
        <v>12</v>
      </c>
      <c r="E70">
        <v>1</v>
      </c>
      <c r="F70">
        <f>Table2[[#This Row],[Quantity]]*(INDEX(Models!G:G,MATCH(Table2[[#This Row],[ModelID]],Models!A:A,0)))</f>
        <v>20000</v>
      </c>
      <c r="G70">
        <f>Table2[[#This Row],[Quantity]]*(INDEX(Models!H:H,MATCH(Table2[[#This Row],[ModelID]],Models!A:A,0)))</f>
        <v>2000</v>
      </c>
    </row>
    <row r="71" spans="1:7" x14ac:dyDescent="0.35">
      <c r="A71">
        <v>70</v>
      </c>
      <c r="B71" s="1">
        <v>44716</v>
      </c>
      <c r="C71">
        <v>4</v>
      </c>
      <c r="D71">
        <v>4</v>
      </c>
      <c r="E71">
        <v>1</v>
      </c>
      <c r="F71">
        <f>Table2[[#This Row],[Quantity]]*(INDEX(Models!G:G,MATCH(Table2[[#This Row],[ModelID]],Models!A:A,0)))</f>
        <v>35000</v>
      </c>
      <c r="G71">
        <f>Table2[[#This Row],[Quantity]]*(INDEX(Models!H:H,MATCH(Table2[[#This Row],[ModelID]],Models!A:A,0)))</f>
        <v>3500</v>
      </c>
    </row>
    <row r="72" spans="1:7" x14ac:dyDescent="0.35">
      <c r="A72">
        <v>71</v>
      </c>
      <c r="B72" s="1">
        <v>44719</v>
      </c>
      <c r="C72">
        <v>5</v>
      </c>
      <c r="D72">
        <v>4</v>
      </c>
      <c r="E72">
        <v>2</v>
      </c>
      <c r="F72">
        <f>Table2[[#This Row],[Quantity]]*(INDEX(Models!G:G,MATCH(Table2[[#This Row],[ModelID]],Models!A:A,0)))</f>
        <v>70000</v>
      </c>
      <c r="G72">
        <f>Table2[[#This Row],[Quantity]]*(INDEX(Models!H:H,MATCH(Table2[[#This Row],[ModelID]],Models!A:A,0)))</f>
        <v>7000</v>
      </c>
    </row>
    <row r="73" spans="1:7" x14ac:dyDescent="0.35">
      <c r="A73">
        <v>72</v>
      </c>
      <c r="B73" s="1">
        <v>44720</v>
      </c>
      <c r="C73">
        <v>8</v>
      </c>
      <c r="D73">
        <v>5</v>
      </c>
      <c r="E73">
        <v>1</v>
      </c>
      <c r="F73">
        <f>Table2[[#This Row],[Quantity]]*(INDEX(Models!G:G,MATCH(Table2[[#This Row],[ModelID]],Models!A:A,0)))</f>
        <v>40000</v>
      </c>
      <c r="G73">
        <f>Table2[[#This Row],[Quantity]]*(INDEX(Models!H:H,MATCH(Table2[[#This Row],[ModelID]],Models!A:A,0)))</f>
        <v>4000</v>
      </c>
    </row>
    <row r="74" spans="1:7" x14ac:dyDescent="0.35">
      <c r="A74">
        <v>73</v>
      </c>
      <c r="B74" s="1">
        <v>44721</v>
      </c>
      <c r="C74">
        <v>8</v>
      </c>
      <c r="D74">
        <v>14</v>
      </c>
      <c r="E74">
        <v>3</v>
      </c>
      <c r="F74">
        <f>Table2[[#This Row],[Quantity]]*(INDEX(Models!G:G,MATCH(Table2[[#This Row],[ModelID]],Models!A:A,0)))</f>
        <v>96000</v>
      </c>
      <c r="G74">
        <f>Table2[[#This Row],[Quantity]]*(INDEX(Models!H:H,MATCH(Table2[[#This Row],[ModelID]],Models!A:A,0)))</f>
        <v>19200</v>
      </c>
    </row>
    <row r="75" spans="1:7" x14ac:dyDescent="0.35">
      <c r="A75">
        <v>74</v>
      </c>
      <c r="B75" s="1">
        <v>44722</v>
      </c>
      <c r="C75">
        <v>7</v>
      </c>
      <c r="D75">
        <v>10</v>
      </c>
      <c r="E75">
        <v>1</v>
      </c>
      <c r="F75">
        <f>Table2[[#This Row],[Quantity]]*(INDEX(Models!G:G,MATCH(Table2[[#This Row],[ModelID]],Models!A:A,0)))</f>
        <v>12000</v>
      </c>
      <c r="G75">
        <f>Table2[[#This Row],[Quantity]]*(INDEX(Models!H:H,MATCH(Table2[[#This Row],[ModelID]],Models!A:A,0)))</f>
        <v>1200</v>
      </c>
    </row>
    <row r="76" spans="1:7" x14ac:dyDescent="0.35">
      <c r="A76">
        <v>75</v>
      </c>
      <c r="B76" s="1">
        <v>44723</v>
      </c>
      <c r="C76">
        <v>8</v>
      </c>
      <c r="D76">
        <v>14</v>
      </c>
      <c r="E76">
        <v>2</v>
      </c>
      <c r="F76">
        <f>Table2[[#This Row],[Quantity]]*(INDEX(Models!G:G,MATCH(Table2[[#This Row],[ModelID]],Models!A:A,0)))</f>
        <v>64000</v>
      </c>
      <c r="G76">
        <f>Table2[[#This Row],[Quantity]]*(INDEX(Models!H:H,MATCH(Table2[[#This Row],[ModelID]],Models!A:A,0)))</f>
        <v>12800</v>
      </c>
    </row>
    <row r="77" spans="1:7" x14ac:dyDescent="0.35">
      <c r="A77">
        <v>76</v>
      </c>
      <c r="B77" s="1">
        <v>44726</v>
      </c>
      <c r="C77">
        <v>5</v>
      </c>
      <c r="D77">
        <v>9</v>
      </c>
      <c r="E77">
        <v>1</v>
      </c>
      <c r="F77">
        <f>Table2[[#This Row],[Quantity]]*(INDEX(Models!G:G,MATCH(Table2[[#This Row],[ModelID]],Models!A:A,0)))</f>
        <v>40000</v>
      </c>
      <c r="G77">
        <f>Table2[[#This Row],[Quantity]]*(INDEX(Models!H:H,MATCH(Table2[[#This Row],[ModelID]],Models!A:A,0)))</f>
        <v>4000</v>
      </c>
    </row>
    <row r="78" spans="1:7" x14ac:dyDescent="0.35">
      <c r="A78">
        <v>77</v>
      </c>
      <c r="B78" s="1">
        <v>44727</v>
      </c>
      <c r="C78">
        <v>3</v>
      </c>
      <c r="D78">
        <v>9</v>
      </c>
      <c r="E78">
        <v>1</v>
      </c>
      <c r="F78">
        <f>Table2[[#This Row],[Quantity]]*(INDEX(Models!G:G,MATCH(Table2[[#This Row],[ModelID]],Models!A:A,0)))</f>
        <v>40000</v>
      </c>
      <c r="G78">
        <f>Table2[[#This Row],[Quantity]]*(INDEX(Models!H:H,MATCH(Table2[[#This Row],[ModelID]],Models!A:A,0)))</f>
        <v>4000</v>
      </c>
    </row>
    <row r="79" spans="1:7" x14ac:dyDescent="0.35">
      <c r="A79">
        <v>78</v>
      </c>
      <c r="B79" s="1">
        <v>44728</v>
      </c>
      <c r="C79">
        <v>6</v>
      </c>
      <c r="D79">
        <v>11</v>
      </c>
      <c r="E79">
        <v>3</v>
      </c>
      <c r="F79">
        <f>Table2[[#This Row],[Quantity]]*(INDEX(Models!G:G,MATCH(Table2[[#This Row],[ModelID]],Models!A:A,0)))</f>
        <v>135000</v>
      </c>
      <c r="G79">
        <f>Table2[[#This Row],[Quantity]]*(INDEX(Models!H:H,MATCH(Table2[[#This Row],[ModelID]],Models!A:A,0)))</f>
        <v>27000</v>
      </c>
    </row>
    <row r="80" spans="1:7" x14ac:dyDescent="0.35">
      <c r="A80">
        <v>79</v>
      </c>
      <c r="B80" s="1">
        <v>44729</v>
      </c>
      <c r="C80">
        <v>9</v>
      </c>
      <c r="D80">
        <v>4</v>
      </c>
      <c r="E80">
        <v>1</v>
      </c>
      <c r="F80">
        <f>Table2[[#This Row],[Quantity]]*(INDEX(Models!G:G,MATCH(Table2[[#This Row],[ModelID]],Models!A:A,0)))</f>
        <v>35000</v>
      </c>
      <c r="G80">
        <f>Table2[[#This Row],[Quantity]]*(INDEX(Models!H:H,MATCH(Table2[[#This Row],[ModelID]],Models!A:A,0)))</f>
        <v>3500</v>
      </c>
    </row>
    <row r="81" spans="1:7" x14ac:dyDescent="0.35">
      <c r="A81">
        <v>80</v>
      </c>
      <c r="B81" s="1">
        <v>44730</v>
      </c>
      <c r="C81">
        <v>7</v>
      </c>
      <c r="D81">
        <v>10</v>
      </c>
      <c r="E81">
        <v>1</v>
      </c>
      <c r="F81">
        <f>Table2[[#This Row],[Quantity]]*(INDEX(Models!G:G,MATCH(Table2[[#This Row],[ModelID]],Models!A:A,0)))</f>
        <v>12000</v>
      </c>
      <c r="G81">
        <f>Table2[[#This Row],[Quantity]]*(INDEX(Models!H:H,MATCH(Table2[[#This Row],[ModelID]],Models!A:A,0)))</f>
        <v>1200</v>
      </c>
    </row>
    <row r="82" spans="1:7" x14ac:dyDescent="0.35">
      <c r="A82">
        <v>81</v>
      </c>
      <c r="B82" s="1">
        <v>44733</v>
      </c>
      <c r="C82">
        <v>10</v>
      </c>
      <c r="D82">
        <v>4</v>
      </c>
      <c r="E82">
        <v>2</v>
      </c>
      <c r="F82">
        <f>Table2[[#This Row],[Quantity]]*(INDEX(Models!G:G,MATCH(Table2[[#This Row],[ModelID]],Models!A:A,0)))</f>
        <v>70000</v>
      </c>
      <c r="G82">
        <f>Table2[[#This Row],[Quantity]]*(INDEX(Models!H:H,MATCH(Table2[[#This Row],[ModelID]],Models!A:A,0)))</f>
        <v>7000</v>
      </c>
    </row>
    <row r="83" spans="1:7" x14ac:dyDescent="0.35">
      <c r="A83">
        <v>82</v>
      </c>
      <c r="B83" s="1">
        <v>44734</v>
      </c>
      <c r="C83">
        <v>9</v>
      </c>
      <c r="D83">
        <v>13</v>
      </c>
      <c r="E83">
        <v>1</v>
      </c>
      <c r="F83">
        <f>Table2[[#This Row],[Quantity]]*(INDEX(Models!G:G,MATCH(Table2[[#This Row],[ModelID]],Models!A:A,0)))</f>
        <v>14000</v>
      </c>
      <c r="G83">
        <f>Table2[[#This Row],[Quantity]]*(INDEX(Models!H:H,MATCH(Table2[[#This Row],[ModelID]],Models!A:A,0)))</f>
        <v>1400</v>
      </c>
    </row>
    <row r="84" spans="1:7" x14ac:dyDescent="0.35">
      <c r="A84">
        <v>83</v>
      </c>
      <c r="B84" s="1">
        <v>44735</v>
      </c>
      <c r="C84">
        <v>2</v>
      </c>
      <c r="D84">
        <v>4</v>
      </c>
      <c r="E84">
        <v>3</v>
      </c>
      <c r="F84">
        <f>Table2[[#This Row],[Quantity]]*(INDEX(Models!G:G,MATCH(Table2[[#This Row],[ModelID]],Models!A:A,0)))</f>
        <v>105000</v>
      </c>
      <c r="G84">
        <f>Table2[[#This Row],[Quantity]]*(INDEX(Models!H:H,MATCH(Table2[[#This Row],[ModelID]],Models!A:A,0)))</f>
        <v>10500</v>
      </c>
    </row>
    <row r="85" spans="1:7" x14ac:dyDescent="0.35">
      <c r="A85">
        <v>84</v>
      </c>
      <c r="B85" s="1">
        <v>44736</v>
      </c>
      <c r="C85">
        <v>4</v>
      </c>
      <c r="D85">
        <v>15</v>
      </c>
      <c r="E85">
        <v>1</v>
      </c>
      <c r="F85">
        <f>Table2[[#This Row],[Quantity]]*(INDEX(Models!G:G,MATCH(Table2[[#This Row],[ModelID]],Models!A:A,0)))</f>
        <v>45000</v>
      </c>
      <c r="G85">
        <f>Table2[[#This Row],[Quantity]]*(INDEX(Models!H:H,MATCH(Table2[[#This Row],[ModelID]],Models!A:A,0)))</f>
        <v>4500</v>
      </c>
    </row>
    <row r="86" spans="1:7" x14ac:dyDescent="0.35">
      <c r="A86">
        <v>85</v>
      </c>
      <c r="B86" s="1">
        <v>44737</v>
      </c>
      <c r="C86">
        <v>7</v>
      </c>
      <c r="D86">
        <v>12</v>
      </c>
      <c r="E86">
        <v>2</v>
      </c>
      <c r="F86">
        <f>Table2[[#This Row],[Quantity]]*(INDEX(Models!G:G,MATCH(Table2[[#This Row],[ModelID]],Models!A:A,0)))</f>
        <v>40000</v>
      </c>
      <c r="G86">
        <f>Table2[[#This Row],[Quantity]]*(INDEX(Models!H:H,MATCH(Table2[[#This Row],[ModelID]],Models!A:A,0)))</f>
        <v>4000</v>
      </c>
    </row>
    <row r="87" spans="1:7" x14ac:dyDescent="0.35">
      <c r="A87">
        <v>86</v>
      </c>
      <c r="B87" s="1">
        <v>44740</v>
      </c>
      <c r="C87">
        <v>9</v>
      </c>
      <c r="D87">
        <v>8</v>
      </c>
      <c r="E87">
        <v>1</v>
      </c>
      <c r="F87">
        <f>Table2[[#This Row],[Quantity]]*(INDEX(Models!G:G,MATCH(Table2[[#This Row],[ModelID]],Models!A:A,0)))</f>
        <v>17000</v>
      </c>
      <c r="G87">
        <f>Table2[[#This Row],[Quantity]]*(INDEX(Models!H:H,MATCH(Table2[[#This Row],[ModelID]],Models!A:A,0)))</f>
        <v>1700</v>
      </c>
    </row>
    <row r="88" spans="1:7" x14ac:dyDescent="0.35">
      <c r="A88">
        <v>87</v>
      </c>
      <c r="B88" s="1">
        <v>44741</v>
      </c>
      <c r="C88">
        <v>4</v>
      </c>
      <c r="D88">
        <v>5</v>
      </c>
      <c r="E88">
        <v>1</v>
      </c>
      <c r="F88">
        <f>Table2[[#This Row],[Quantity]]*(INDEX(Models!G:G,MATCH(Table2[[#This Row],[ModelID]],Models!A:A,0)))</f>
        <v>40000</v>
      </c>
      <c r="G88">
        <f>Table2[[#This Row],[Quantity]]*(INDEX(Models!H:H,MATCH(Table2[[#This Row],[ModelID]],Models!A:A,0)))</f>
        <v>4000</v>
      </c>
    </row>
    <row r="89" spans="1:7" x14ac:dyDescent="0.35">
      <c r="A89">
        <v>88</v>
      </c>
      <c r="B89" s="1">
        <v>44742</v>
      </c>
      <c r="C89">
        <v>3</v>
      </c>
      <c r="D89">
        <v>2</v>
      </c>
      <c r="E89">
        <v>3</v>
      </c>
      <c r="F89">
        <f>Table2[[#This Row],[Quantity]]*(INDEX(Models!G:G,MATCH(Table2[[#This Row],[ModelID]],Models!A:A,0)))</f>
        <v>45000</v>
      </c>
      <c r="G89">
        <f>Table2[[#This Row],[Quantity]]*(INDEX(Models!H:H,MATCH(Table2[[#This Row],[ModelID]],Models!A:A,0)))</f>
        <v>4500</v>
      </c>
    </row>
    <row r="90" spans="1:7" x14ac:dyDescent="0.35">
      <c r="A90">
        <v>89</v>
      </c>
      <c r="B90" s="1">
        <v>44743</v>
      </c>
      <c r="C90">
        <v>5</v>
      </c>
      <c r="D90">
        <v>6</v>
      </c>
      <c r="E90">
        <v>1</v>
      </c>
      <c r="F90">
        <f>Table2[[#This Row],[Quantity]]*(INDEX(Models!G:G,MATCH(Table2[[#This Row],[ModelID]],Models!A:A,0)))</f>
        <v>13000</v>
      </c>
      <c r="G90">
        <f>Table2[[#This Row],[Quantity]]*(INDEX(Models!H:H,MATCH(Table2[[#This Row],[ModelID]],Models!A:A,0)))</f>
        <v>1300</v>
      </c>
    </row>
    <row r="91" spans="1:7" x14ac:dyDescent="0.35">
      <c r="A91">
        <v>90</v>
      </c>
      <c r="B91" s="1">
        <v>44744</v>
      </c>
      <c r="C91">
        <v>3</v>
      </c>
      <c r="D91">
        <v>9</v>
      </c>
      <c r="E91">
        <v>1</v>
      </c>
      <c r="F91">
        <f>Table2[[#This Row],[Quantity]]*(INDEX(Models!G:G,MATCH(Table2[[#This Row],[ModelID]],Models!A:A,0)))</f>
        <v>40000</v>
      </c>
      <c r="G91">
        <f>Table2[[#This Row],[Quantity]]*(INDEX(Models!H:H,MATCH(Table2[[#This Row],[ModelID]],Models!A:A,0)))</f>
        <v>4000</v>
      </c>
    </row>
    <row r="92" spans="1:7" x14ac:dyDescent="0.35">
      <c r="A92">
        <v>91</v>
      </c>
      <c r="B92" s="1">
        <v>44747</v>
      </c>
      <c r="C92">
        <v>1</v>
      </c>
      <c r="D92">
        <v>9</v>
      </c>
      <c r="E92">
        <v>2</v>
      </c>
      <c r="F92">
        <f>Table2[[#This Row],[Quantity]]*(INDEX(Models!G:G,MATCH(Table2[[#This Row],[ModelID]],Models!A:A,0)))</f>
        <v>80000</v>
      </c>
      <c r="G92">
        <f>Table2[[#This Row],[Quantity]]*(INDEX(Models!H:H,MATCH(Table2[[#This Row],[ModelID]],Models!A:A,0)))</f>
        <v>8000</v>
      </c>
    </row>
    <row r="93" spans="1:7" x14ac:dyDescent="0.35">
      <c r="A93">
        <v>92</v>
      </c>
      <c r="B93" s="1">
        <v>44748</v>
      </c>
      <c r="C93">
        <v>9</v>
      </c>
      <c r="D93">
        <v>3</v>
      </c>
      <c r="E93">
        <v>1</v>
      </c>
      <c r="F93">
        <f>Table2[[#This Row],[Quantity]]*(INDEX(Models!G:G,MATCH(Table2[[#This Row],[ModelID]],Models!A:A,0)))</f>
        <v>30000</v>
      </c>
      <c r="G93">
        <f>Table2[[#This Row],[Quantity]]*(INDEX(Models!H:H,MATCH(Table2[[#This Row],[ModelID]],Models!A:A,0)))</f>
        <v>6000</v>
      </c>
    </row>
    <row r="94" spans="1:7" x14ac:dyDescent="0.35">
      <c r="A94">
        <v>93</v>
      </c>
      <c r="B94" s="1">
        <v>44749</v>
      </c>
      <c r="C94">
        <v>3</v>
      </c>
      <c r="D94">
        <v>3</v>
      </c>
      <c r="E94">
        <v>3</v>
      </c>
      <c r="F94">
        <f>Table2[[#This Row],[Quantity]]*(INDEX(Models!G:G,MATCH(Table2[[#This Row],[ModelID]],Models!A:A,0)))</f>
        <v>90000</v>
      </c>
      <c r="G94">
        <f>Table2[[#This Row],[Quantity]]*(INDEX(Models!H:H,MATCH(Table2[[#This Row],[ModelID]],Models!A:A,0)))</f>
        <v>18000</v>
      </c>
    </row>
    <row r="95" spans="1:7" x14ac:dyDescent="0.35">
      <c r="A95">
        <v>94</v>
      </c>
      <c r="B95" s="1">
        <v>44750</v>
      </c>
      <c r="C95">
        <v>2</v>
      </c>
      <c r="D95">
        <v>12</v>
      </c>
      <c r="E95">
        <v>1</v>
      </c>
      <c r="F95">
        <f>Table2[[#This Row],[Quantity]]*(INDEX(Models!G:G,MATCH(Table2[[#This Row],[ModelID]],Models!A:A,0)))</f>
        <v>20000</v>
      </c>
      <c r="G95">
        <f>Table2[[#This Row],[Quantity]]*(INDEX(Models!H:H,MATCH(Table2[[#This Row],[ModelID]],Models!A:A,0)))</f>
        <v>2000</v>
      </c>
    </row>
    <row r="96" spans="1:7" x14ac:dyDescent="0.35">
      <c r="A96">
        <v>95</v>
      </c>
      <c r="B96" s="1">
        <v>44751</v>
      </c>
      <c r="C96">
        <v>9</v>
      </c>
      <c r="D96">
        <v>2</v>
      </c>
      <c r="E96">
        <v>2</v>
      </c>
      <c r="F96">
        <f>Table2[[#This Row],[Quantity]]*(INDEX(Models!G:G,MATCH(Table2[[#This Row],[ModelID]],Models!A:A,0)))</f>
        <v>30000</v>
      </c>
      <c r="G96">
        <f>Table2[[#This Row],[Quantity]]*(INDEX(Models!H:H,MATCH(Table2[[#This Row],[ModelID]],Models!A:A,0)))</f>
        <v>3000</v>
      </c>
    </row>
    <row r="97" spans="1:7" x14ac:dyDescent="0.35">
      <c r="A97">
        <v>96</v>
      </c>
      <c r="B97" s="1">
        <v>44754</v>
      </c>
      <c r="C97">
        <v>1</v>
      </c>
      <c r="D97">
        <v>5</v>
      </c>
      <c r="E97">
        <v>1</v>
      </c>
      <c r="F97">
        <f>Table2[[#This Row],[Quantity]]*(INDEX(Models!G:G,MATCH(Table2[[#This Row],[ModelID]],Models!A:A,0)))</f>
        <v>40000</v>
      </c>
      <c r="G97">
        <f>Table2[[#This Row],[Quantity]]*(INDEX(Models!H:H,MATCH(Table2[[#This Row],[ModelID]],Models!A:A,0)))</f>
        <v>4000</v>
      </c>
    </row>
    <row r="98" spans="1:7" x14ac:dyDescent="0.35">
      <c r="A98">
        <v>97</v>
      </c>
      <c r="B98" s="1">
        <v>44755</v>
      </c>
      <c r="C98">
        <v>8</v>
      </c>
      <c r="D98">
        <v>2</v>
      </c>
      <c r="E98">
        <v>1</v>
      </c>
      <c r="F98">
        <f>Table2[[#This Row],[Quantity]]*(INDEX(Models!G:G,MATCH(Table2[[#This Row],[ModelID]],Models!A:A,0)))</f>
        <v>15000</v>
      </c>
      <c r="G98">
        <f>Table2[[#This Row],[Quantity]]*(INDEX(Models!H:H,MATCH(Table2[[#This Row],[ModelID]],Models!A:A,0)))</f>
        <v>1500</v>
      </c>
    </row>
    <row r="99" spans="1:7" x14ac:dyDescent="0.35">
      <c r="A99">
        <v>98</v>
      </c>
      <c r="B99" s="1">
        <v>44756</v>
      </c>
      <c r="C99">
        <v>9</v>
      </c>
      <c r="D99">
        <v>4</v>
      </c>
      <c r="E99">
        <v>3</v>
      </c>
      <c r="F99">
        <f>Table2[[#This Row],[Quantity]]*(INDEX(Models!G:G,MATCH(Table2[[#This Row],[ModelID]],Models!A:A,0)))</f>
        <v>105000</v>
      </c>
      <c r="G99">
        <f>Table2[[#This Row],[Quantity]]*(INDEX(Models!H:H,MATCH(Table2[[#This Row],[ModelID]],Models!A:A,0)))</f>
        <v>10500</v>
      </c>
    </row>
    <row r="100" spans="1:7" x14ac:dyDescent="0.35">
      <c r="A100">
        <v>99</v>
      </c>
      <c r="B100" s="1">
        <v>44757</v>
      </c>
      <c r="C100">
        <v>5</v>
      </c>
      <c r="D100">
        <v>7</v>
      </c>
      <c r="E100">
        <v>1</v>
      </c>
      <c r="F100">
        <f>Table2[[#This Row],[Quantity]]*(INDEX(Models!G:G,MATCH(Table2[[#This Row],[ModelID]],Models!A:A,0)))</f>
        <v>22000</v>
      </c>
      <c r="G100">
        <f>Table2[[#This Row],[Quantity]]*(INDEX(Models!H:H,MATCH(Table2[[#This Row],[ModelID]],Models!A:A,0)))</f>
        <v>2200</v>
      </c>
    </row>
    <row r="101" spans="1:7" x14ac:dyDescent="0.35">
      <c r="A101">
        <v>100</v>
      </c>
      <c r="B101" s="1">
        <v>44758</v>
      </c>
      <c r="C101">
        <v>8</v>
      </c>
      <c r="D101">
        <v>13</v>
      </c>
      <c r="E101">
        <v>1</v>
      </c>
      <c r="F101">
        <f>Table2[[#This Row],[Quantity]]*(INDEX(Models!G:G,MATCH(Table2[[#This Row],[ModelID]],Models!A:A,0)))</f>
        <v>14000</v>
      </c>
      <c r="G101">
        <f>Table2[[#This Row],[Quantity]]*(INDEX(Models!H:H,MATCH(Table2[[#This Row],[ModelID]],Models!A:A,0)))</f>
        <v>1400</v>
      </c>
    </row>
    <row r="102" spans="1:7" x14ac:dyDescent="0.35">
      <c r="A102">
        <v>101</v>
      </c>
      <c r="B102" s="1">
        <v>44761</v>
      </c>
      <c r="C102">
        <v>2</v>
      </c>
      <c r="D102">
        <v>8</v>
      </c>
      <c r="E102">
        <v>2</v>
      </c>
      <c r="F102">
        <f>Table2[[#This Row],[Quantity]]*(INDEX(Models!G:G,MATCH(Table2[[#This Row],[ModelID]],Models!A:A,0)))</f>
        <v>34000</v>
      </c>
      <c r="G102">
        <f>Table2[[#This Row],[Quantity]]*(INDEX(Models!H:H,MATCH(Table2[[#This Row],[ModelID]],Models!A:A,0)))</f>
        <v>3400</v>
      </c>
    </row>
    <row r="103" spans="1:7" x14ac:dyDescent="0.35">
      <c r="A103">
        <v>102</v>
      </c>
      <c r="B103" s="1">
        <v>44762</v>
      </c>
      <c r="C103">
        <v>1</v>
      </c>
      <c r="D103">
        <v>8</v>
      </c>
      <c r="E103">
        <v>1</v>
      </c>
      <c r="F103">
        <f>Table2[[#This Row],[Quantity]]*(INDEX(Models!G:G,MATCH(Table2[[#This Row],[ModelID]],Models!A:A,0)))</f>
        <v>17000</v>
      </c>
      <c r="G103">
        <f>Table2[[#This Row],[Quantity]]*(INDEX(Models!H:H,MATCH(Table2[[#This Row],[ModelID]],Models!A:A,0)))</f>
        <v>1700</v>
      </c>
    </row>
    <row r="104" spans="1:7" x14ac:dyDescent="0.35">
      <c r="A104">
        <v>103</v>
      </c>
      <c r="B104" s="1">
        <v>44763</v>
      </c>
      <c r="C104">
        <v>2</v>
      </c>
      <c r="D104">
        <v>1</v>
      </c>
      <c r="E104">
        <v>3</v>
      </c>
      <c r="F104">
        <f>Table2[[#This Row],[Quantity]]*(INDEX(Models!G:G,MATCH(Table2[[#This Row],[ModelID]],Models!A:A,0)))</f>
        <v>54000</v>
      </c>
      <c r="G104">
        <f>Table2[[#This Row],[Quantity]]*(INDEX(Models!H:H,MATCH(Table2[[#This Row],[ModelID]],Models!A:A,0)))</f>
        <v>5400</v>
      </c>
    </row>
    <row r="105" spans="1:7" x14ac:dyDescent="0.35">
      <c r="A105">
        <v>104</v>
      </c>
      <c r="B105" s="1">
        <v>44764</v>
      </c>
      <c r="C105">
        <v>1</v>
      </c>
      <c r="D105">
        <v>1</v>
      </c>
      <c r="E105">
        <v>1</v>
      </c>
      <c r="F105">
        <f>Table2[[#This Row],[Quantity]]*(INDEX(Models!G:G,MATCH(Table2[[#This Row],[ModelID]],Models!A:A,0)))</f>
        <v>18000</v>
      </c>
      <c r="G105">
        <f>Table2[[#This Row],[Quantity]]*(INDEX(Models!H:H,MATCH(Table2[[#This Row],[ModelID]],Models!A:A,0)))</f>
        <v>1800</v>
      </c>
    </row>
    <row r="106" spans="1:7" x14ac:dyDescent="0.35">
      <c r="A106">
        <v>105</v>
      </c>
      <c r="B106" s="1">
        <v>44765</v>
      </c>
      <c r="C106">
        <v>1</v>
      </c>
      <c r="D106">
        <v>10</v>
      </c>
      <c r="E106">
        <v>2</v>
      </c>
      <c r="F106">
        <f>Table2[[#This Row],[Quantity]]*(INDEX(Models!G:G,MATCH(Table2[[#This Row],[ModelID]],Models!A:A,0)))</f>
        <v>24000</v>
      </c>
      <c r="G106">
        <f>Table2[[#This Row],[Quantity]]*(INDEX(Models!H:H,MATCH(Table2[[#This Row],[ModelID]],Models!A:A,0)))</f>
        <v>2400</v>
      </c>
    </row>
    <row r="107" spans="1:7" x14ac:dyDescent="0.35">
      <c r="A107">
        <v>106</v>
      </c>
      <c r="B107" s="1">
        <v>44768</v>
      </c>
      <c r="C107">
        <v>8</v>
      </c>
      <c r="D107">
        <v>12</v>
      </c>
      <c r="E107">
        <v>1</v>
      </c>
      <c r="F107">
        <f>Table2[[#This Row],[Quantity]]*(INDEX(Models!G:G,MATCH(Table2[[#This Row],[ModelID]],Models!A:A,0)))</f>
        <v>20000</v>
      </c>
      <c r="G107">
        <f>Table2[[#This Row],[Quantity]]*(INDEX(Models!H:H,MATCH(Table2[[#This Row],[ModelID]],Models!A:A,0)))</f>
        <v>2000</v>
      </c>
    </row>
    <row r="108" spans="1:7" x14ac:dyDescent="0.35">
      <c r="A108">
        <v>107</v>
      </c>
      <c r="B108" s="1">
        <v>44769</v>
      </c>
      <c r="C108">
        <v>1</v>
      </c>
      <c r="D108">
        <v>13</v>
      </c>
      <c r="E108">
        <v>1</v>
      </c>
      <c r="F108">
        <f>Table2[[#This Row],[Quantity]]*(INDEX(Models!G:G,MATCH(Table2[[#This Row],[ModelID]],Models!A:A,0)))</f>
        <v>14000</v>
      </c>
      <c r="G108">
        <f>Table2[[#This Row],[Quantity]]*(INDEX(Models!H:H,MATCH(Table2[[#This Row],[ModelID]],Models!A:A,0)))</f>
        <v>1400</v>
      </c>
    </row>
    <row r="109" spans="1:7" x14ac:dyDescent="0.35">
      <c r="A109">
        <v>108</v>
      </c>
      <c r="B109" s="1">
        <v>44770</v>
      </c>
      <c r="C109">
        <v>10</v>
      </c>
      <c r="D109">
        <v>7</v>
      </c>
      <c r="E109">
        <v>3</v>
      </c>
      <c r="F109">
        <f>Table2[[#This Row],[Quantity]]*(INDEX(Models!G:G,MATCH(Table2[[#This Row],[ModelID]],Models!A:A,0)))</f>
        <v>66000</v>
      </c>
      <c r="G109">
        <f>Table2[[#This Row],[Quantity]]*(INDEX(Models!H:H,MATCH(Table2[[#This Row],[ModelID]],Models!A:A,0)))</f>
        <v>6600</v>
      </c>
    </row>
    <row r="110" spans="1:7" x14ac:dyDescent="0.35">
      <c r="A110">
        <v>109</v>
      </c>
      <c r="B110" s="1">
        <v>44771</v>
      </c>
      <c r="C110">
        <v>6</v>
      </c>
      <c r="D110">
        <v>7</v>
      </c>
      <c r="E110">
        <v>1</v>
      </c>
      <c r="F110">
        <f>Table2[[#This Row],[Quantity]]*(INDEX(Models!G:G,MATCH(Table2[[#This Row],[ModelID]],Models!A:A,0)))</f>
        <v>22000</v>
      </c>
      <c r="G110">
        <f>Table2[[#This Row],[Quantity]]*(INDEX(Models!H:H,MATCH(Table2[[#This Row],[ModelID]],Models!A:A,0)))</f>
        <v>2200</v>
      </c>
    </row>
    <row r="111" spans="1:7" x14ac:dyDescent="0.35">
      <c r="A111">
        <v>110</v>
      </c>
      <c r="B111" s="1">
        <v>44772</v>
      </c>
      <c r="C111">
        <v>7</v>
      </c>
      <c r="D111">
        <v>4</v>
      </c>
      <c r="E111">
        <v>1</v>
      </c>
      <c r="F111">
        <f>Table2[[#This Row],[Quantity]]*(INDEX(Models!G:G,MATCH(Table2[[#This Row],[ModelID]],Models!A:A,0)))</f>
        <v>35000</v>
      </c>
      <c r="G111">
        <f>Table2[[#This Row],[Quantity]]*(INDEX(Models!H:H,MATCH(Table2[[#This Row],[ModelID]],Models!A:A,0)))</f>
        <v>3500</v>
      </c>
    </row>
    <row r="112" spans="1:7" x14ac:dyDescent="0.35">
      <c r="A112">
        <v>111</v>
      </c>
      <c r="B112" s="1">
        <v>44775</v>
      </c>
      <c r="C112">
        <v>2</v>
      </c>
      <c r="D112">
        <v>15</v>
      </c>
      <c r="E112">
        <v>2</v>
      </c>
      <c r="F112">
        <f>Table2[[#This Row],[Quantity]]*(INDEX(Models!G:G,MATCH(Table2[[#This Row],[ModelID]],Models!A:A,0)))</f>
        <v>90000</v>
      </c>
      <c r="G112">
        <f>Table2[[#This Row],[Quantity]]*(INDEX(Models!H:H,MATCH(Table2[[#This Row],[ModelID]],Models!A:A,0)))</f>
        <v>9000</v>
      </c>
    </row>
    <row r="113" spans="1:7" x14ac:dyDescent="0.35">
      <c r="A113">
        <v>112</v>
      </c>
      <c r="B113" s="1">
        <v>44776</v>
      </c>
      <c r="C113">
        <v>2</v>
      </c>
      <c r="D113">
        <v>15</v>
      </c>
      <c r="E113">
        <v>1</v>
      </c>
      <c r="F113">
        <f>Table2[[#This Row],[Quantity]]*(INDEX(Models!G:G,MATCH(Table2[[#This Row],[ModelID]],Models!A:A,0)))</f>
        <v>45000</v>
      </c>
      <c r="G113">
        <f>Table2[[#This Row],[Quantity]]*(INDEX(Models!H:H,MATCH(Table2[[#This Row],[ModelID]],Models!A:A,0)))</f>
        <v>4500</v>
      </c>
    </row>
    <row r="114" spans="1:7" x14ac:dyDescent="0.35">
      <c r="A114">
        <v>113</v>
      </c>
      <c r="B114" s="1">
        <v>44777</v>
      </c>
      <c r="C114">
        <v>4</v>
      </c>
      <c r="D114">
        <v>10</v>
      </c>
      <c r="E114">
        <v>3</v>
      </c>
      <c r="F114">
        <f>Table2[[#This Row],[Quantity]]*(INDEX(Models!G:G,MATCH(Table2[[#This Row],[ModelID]],Models!A:A,0)))</f>
        <v>36000</v>
      </c>
      <c r="G114">
        <f>Table2[[#This Row],[Quantity]]*(INDEX(Models!H:H,MATCH(Table2[[#This Row],[ModelID]],Models!A:A,0)))</f>
        <v>3600</v>
      </c>
    </row>
    <row r="115" spans="1:7" x14ac:dyDescent="0.35">
      <c r="A115">
        <v>114</v>
      </c>
      <c r="B115" s="1">
        <v>44778</v>
      </c>
      <c r="C115">
        <v>3</v>
      </c>
      <c r="D115">
        <v>6</v>
      </c>
      <c r="E115">
        <v>1</v>
      </c>
      <c r="F115">
        <f>Table2[[#This Row],[Quantity]]*(INDEX(Models!G:G,MATCH(Table2[[#This Row],[ModelID]],Models!A:A,0)))</f>
        <v>13000</v>
      </c>
      <c r="G115">
        <f>Table2[[#This Row],[Quantity]]*(INDEX(Models!H:H,MATCH(Table2[[#This Row],[ModelID]],Models!A:A,0)))</f>
        <v>1300</v>
      </c>
    </row>
    <row r="116" spans="1:7" x14ac:dyDescent="0.35">
      <c r="A116">
        <v>115</v>
      </c>
      <c r="B116" s="1">
        <v>44779</v>
      </c>
      <c r="C116">
        <v>4</v>
      </c>
      <c r="D116">
        <v>3</v>
      </c>
      <c r="E116">
        <v>2</v>
      </c>
      <c r="F116">
        <f>Table2[[#This Row],[Quantity]]*(INDEX(Models!G:G,MATCH(Table2[[#This Row],[ModelID]],Models!A:A,0)))</f>
        <v>60000</v>
      </c>
      <c r="G116">
        <f>Table2[[#This Row],[Quantity]]*(INDEX(Models!H:H,MATCH(Table2[[#This Row],[ModelID]],Models!A:A,0)))</f>
        <v>12000</v>
      </c>
    </row>
    <row r="117" spans="1:7" x14ac:dyDescent="0.35">
      <c r="A117">
        <v>116</v>
      </c>
      <c r="B117" s="1">
        <v>44782</v>
      </c>
      <c r="C117">
        <v>10</v>
      </c>
      <c r="D117">
        <v>15</v>
      </c>
      <c r="E117">
        <v>1</v>
      </c>
      <c r="F117">
        <f>Table2[[#This Row],[Quantity]]*(INDEX(Models!G:G,MATCH(Table2[[#This Row],[ModelID]],Models!A:A,0)))</f>
        <v>45000</v>
      </c>
      <c r="G117">
        <f>Table2[[#This Row],[Quantity]]*(INDEX(Models!H:H,MATCH(Table2[[#This Row],[ModelID]],Models!A:A,0)))</f>
        <v>4500</v>
      </c>
    </row>
    <row r="118" spans="1:7" x14ac:dyDescent="0.35">
      <c r="A118">
        <v>117</v>
      </c>
      <c r="B118" s="1">
        <v>44783</v>
      </c>
      <c r="C118">
        <v>4</v>
      </c>
      <c r="D118">
        <v>8</v>
      </c>
      <c r="E118">
        <v>1</v>
      </c>
      <c r="F118">
        <f>Table2[[#This Row],[Quantity]]*(INDEX(Models!G:G,MATCH(Table2[[#This Row],[ModelID]],Models!A:A,0)))</f>
        <v>17000</v>
      </c>
      <c r="G118">
        <f>Table2[[#This Row],[Quantity]]*(INDEX(Models!H:H,MATCH(Table2[[#This Row],[ModelID]],Models!A:A,0)))</f>
        <v>1700</v>
      </c>
    </row>
    <row r="119" spans="1:7" x14ac:dyDescent="0.35">
      <c r="A119">
        <v>118</v>
      </c>
      <c r="B119" s="1">
        <v>44784</v>
      </c>
      <c r="C119">
        <v>2</v>
      </c>
      <c r="D119">
        <v>15</v>
      </c>
      <c r="E119">
        <v>3</v>
      </c>
      <c r="F119">
        <f>Table2[[#This Row],[Quantity]]*(INDEX(Models!G:G,MATCH(Table2[[#This Row],[ModelID]],Models!A:A,0)))</f>
        <v>135000</v>
      </c>
      <c r="G119">
        <f>Table2[[#This Row],[Quantity]]*(INDEX(Models!H:H,MATCH(Table2[[#This Row],[ModelID]],Models!A:A,0)))</f>
        <v>13500</v>
      </c>
    </row>
    <row r="120" spans="1:7" x14ac:dyDescent="0.35">
      <c r="A120">
        <v>119</v>
      </c>
      <c r="B120" s="1">
        <v>44785</v>
      </c>
      <c r="C120">
        <v>5</v>
      </c>
      <c r="D120">
        <v>5</v>
      </c>
      <c r="E120">
        <v>1</v>
      </c>
      <c r="F120">
        <f>Table2[[#This Row],[Quantity]]*(INDEX(Models!G:G,MATCH(Table2[[#This Row],[ModelID]],Models!A:A,0)))</f>
        <v>40000</v>
      </c>
      <c r="G120">
        <f>Table2[[#This Row],[Quantity]]*(INDEX(Models!H:H,MATCH(Table2[[#This Row],[ModelID]],Models!A:A,0)))</f>
        <v>4000</v>
      </c>
    </row>
    <row r="121" spans="1:7" x14ac:dyDescent="0.35">
      <c r="A121">
        <v>120</v>
      </c>
      <c r="B121" s="1">
        <v>44786</v>
      </c>
      <c r="C121">
        <v>5</v>
      </c>
      <c r="D121">
        <v>14</v>
      </c>
      <c r="E121">
        <v>1</v>
      </c>
      <c r="F121">
        <f>Table2[[#This Row],[Quantity]]*(INDEX(Models!G:G,MATCH(Table2[[#This Row],[ModelID]],Models!A:A,0)))</f>
        <v>32000</v>
      </c>
      <c r="G121">
        <f>Table2[[#This Row],[Quantity]]*(INDEX(Models!H:H,MATCH(Table2[[#This Row],[ModelID]],Models!A:A,0)))</f>
        <v>6400</v>
      </c>
    </row>
    <row r="122" spans="1:7" x14ac:dyDescent="0.35">
      <c r="A122">
        <v>121</v>
      </c>
      <c r="B122" s="1">
        <v>44789</v>
      </c>
      <c r="C122">
        <v>8</v>
      </c>
      <c r="D122">
        <v>8</v>
      </c>
      <c r="E122">
        <v>2</v>
      </c>
      <c r="F122">
        <f>Table2[[#This Row],[Quantity]]*(INDEX(Models!G:G,MATCH(Table2[[#This Row],[ModelID]],Models!A:A,0)))</f>
        <v>34000</v>
      </c>
      <c r="G122">
        <f>Table2[[#This Row],[Quantity]]*(INDEX(Models!H:H,MATCH(Table2[[#This Row],[ModelID]],Models!A:A,0)))</f>
        <v>3400</v>
      </c>
    </row>
    <row r="123" spans="1:7" x14ac:dyDescent="0.35">
      <c r="A123">
        <v>122</v>
      </c>
      <c r="B123" s="1">
        <v>44790</v>
      </c>
      <c r="C123">
        <v>8</v>
      </c>
      <c r="D123">
        <v>6</v>
      </c>
      <c r="E123">
        <v>1</v>
      </c>
      <c r="F123">
        <f>Table2[[#This Row],[Quantity]]*(INDEX(Models!G:G,MATCH(Table2[[#This Row],[ModelID]],Models!A:A,0)))</f>
        <v>13000</v>
      </c>
      <c r="G123">
        <f>Table2[[#This Row],[Quantity]]*(INDEX(Models!H:H,MATCH(Table2[[#This Row],[ModelID]],Models!A:A,0)))</f>
        <v>1300</v>
      </c>
    </row>
    <row r="124" spans="1:7" x14ac:dyDescent="0.35">
      <c r="A124">
        <v>123</v>
      </c>
      <c r="B124" s="1">
        <v>44791</v>
      </c>
      <c r="C124">
        <v>9</v>
      </c>
      <c r="D124">
        <v>7</v>
      </c>
      <c r="E124">
        <v>3</v>
      </c>
      <c r="F124">
        <f>Table2[[#This Row],[Quantity]]*(INDEX(Models!G:G,MATCH(Table2[[#This Row],[ModelID]],Models!A:A,0)))</f>
        <v>66000</v>
      </c>
      <c r="G124">
        <f>Table2[[#This Row],[Quantity]]*(INDEX(Models!H:H,MATCH(Table2[[#This Row],[ModelID]],Models!A:A,0)))</f>
        <v>6600</v>
      </c>
    </row>
    <row r="125" spans="1:7" x14ac:dyDescent="0.35">
      <c r="A125">
        <v>124</v>
      </c>
      <c r="B125" s="1">
        <v>44792</v>
      </c>
      <c r="C125">
        <v>1</v>
      </c>
      <c r="D125">
        <v>15</v>
      </c>
      <c r="E125">
        <v>1</v>
      </c>
      <c r="F125">
        <f>Table2[[#This Row],[Quantity]]*(INDEX(Models!G:G,MATCH(Table2[[#This Row],[ModelID]],Models!A:A,0)))</f>
        <v>45000</v>
      </c>
      <c r="G125">
        <f>Table2[[#This Row],[Quantity]]*(INDEX(Models!H:H,MATCH(Table2[[#This Row],[ModelID]],Models!A:A,0)))</f>
        <v>4500</v>
      </c>
    </row>
    <row r="126" spans="1:7" x14ac:dyDescent="0.35">
      <c r="A126">
        <v>125</v>
      </c>
      <c r="B126" s="1">
        <v>44793</v>
      </c>
      <c r="C126">
        <v>2</v>
      </c>
      <c r="D126">
        <v>1</v>
      </c>
      <c r="E126">
        <v>2</v>
      </c>
      <c r="F126">
        <f>Table2[[#This Row],[Quantity]]*(INDEX(Models!G:G,MATCH(Table2[[#This Row],[ModelID]],Models!A:A,0)))</f>
        <v>36000</v>
      </c>
      <c r="G126">
        <f>Table2[[#This Row],[Quantity]]*(INDEX(Models!H:H,MATCH(Table2[[#This Row],[ModelID]],Models!A:A,0)))</f>
        <v>3600</v>
      </c>
    </row>
    <row r="127" spans="1:7" x14ac:dyDescent="0.35">
      <c r="A127">
        <v>126</v>
      </c>
      <c r="B127" s="1">
        <v>44796</v>
      </c>
      <c r="C127">
        <v>4</v>
      </c>
      <c r="D127">
        <v>11</v>
      </c>
      <c r="E127">
        <v>1</v>
      </c>
      <c r="F127">
        <f>Table2[[#This Row],[Quantity]]*(INDEX(Models!G:G,MATCH(Table2[[#This Row],[ModelID]],Models!A:A,0)))</f>
        <v>45000</v>
      </c>
      <c r="G127">
        <f>Table2[[#This Row],[Quantity]]*(INDEX(Models!H:H,MATCH(Table2[[#This Row],[ModelID]],Models!A:A,0)))</f>
        <v>9000</v>
      </c>
    </row>
    <row r="128" spans="1:7" x14ac:dyDescent="0.35">
      <c r="A128">
        <v>127</v>
      </c>
      <c r="B128" s="1">
        <v>44797</v>
      </c>
      <c r="C128">
        <v>5</v>
      </c>
      <c r="D128">
        <v>12</v>
      </c>
      <c r="E128">
        <v>1</v>
      </c>
      <c r="F128">
        <f>Table2[[#This Row],[Quantity]]*(INDEX(Models!G:G,MATCH(Table2[[#This Row],[ModelID]],Models!A:A,0)))</f>
        <v>20000</v>
      </c>
      <c r="G128">
        <f>Table2[[#This Row],[Quantity]]*(INDEX(Models!H:H,MATCH(Table2[[#This Row],[ModelID]],Models!A:A,0)))</f>
        <v>2000</v>
      </c>
    </row>
    <row r="129" spans="1:7" x14ac:dyDescent="0.35">
      <c r="A129">
        <v>128</v>
      </c>
      <c r="B129" s="1">
        <v>44798</v>
      </c>
      <c r="C129">
        <v>9</v>
      </c>
      <c r="D129">
        <v>1</v>
      </c>
      <c r="E129">
        <v>3</v>
      </c>
      <c r="F129">
        <f>Table2[[#This Row],[Quantity]]*(INDEX(Models!G:G,MATCH(Table2[[#This Row],[ModelID]],Models!A:A,0)))</f>
        <v>54000</v>
      </c>
      <c r="G129">
        <f>Table2[[#This Row],[Quantity]]*(INDEX(Models!H:H,MATCH(Table2[[#This Row],[ModelID]],Models!A:A,0)))</f>
        <v>5400</v>
      </c>
    </row>
    <row r="130" spans="1:7" x14ac:dyDescent="0.35">
      <c r="A130">
        <v>129</v>
      </c>
      <c r="B130" s="1">
        <v>44799</v>
      </c>
      <c r="C130">
        <v>5</v>
      </c>
      <c r="D130">
        <v>10</v>
      </c>
      <c r="E130">
        <v>1</v>
      </c>
      <c r="F130">
        <f>Table2[[#This Row],[Quantity]]*(INDEX(Models!G:G,MATCH(Table2[[#This Row],[ModelID]],Models!A:A,0)))</f>
        <v>12000</v>
      </c>
      <c r="G130">
        <f>Table2[[#This Row],[Quantity]]*(INDEX(Models!H:H,MATCH(Table2[[#This Row],[ModelID]],Models!A:A,0)))</f>
        <v>1200</v>
      </c>
    </row>
    <row r="131" spans="1:7" x14ac:dyDescent="0.35">
      <c r="A131">
        <v>130</v>
      </c>
      <c r="B131" s="1">
        <v>44800</v>
      </c>
      <c r="C131">
        <v>9</v>
      </c>
      <c r="D131">
        <v>13</v>
      </c>
      <c r="E131">
        <v>1</v>
      </c>
      <c r="F131">
        <f>Table2[[#This Row],[Quantity]]*(INDEX(Models!G:G,MATCH(Table2[[#This Row],[ModelID]],Models!A:A,0)))</f>
        <v>14000</v>
      </c>
      <c r="G131">
        <f>Table2[[#This Row],[Quantity]]*(INDEX(Models!H:H,MATCH(Table2[[#This Row],[ModelID]],Models!A:A,0)))</f>
        <v>1400</v>
      </c>
    </row>
    <row r="132" spans="1:7" x14ac:dyDescent="0.35">
      <c r="A132">
        <v>131</v>
      </c>
      <c r="B132" s="1">
        <v>44803</v>
      </c>
      <c r="C132">
        <v>10</v>
      </c>
      <c r="D132">
        <v>5</v>
      </c>
      <c r="E132">
        <v>2</v>
      </c>
      <c r="F132">
        <f>Table2[[#This Row],[Quantity]]*(INDEX(Models!G:G,MATCH(Table2[[#This Row],[ModelID]],Models!A:A,0)))</f>
        <v>80000</v>
      </c>
      <c r="G132">
        <f>Table2[[#This Row],[Quantity]]*(INDEX(Models!H:H,MATCH(Table2[[#This Row],[ModelID]],Models!A:A,0)))</f>
        <v>8000</v>
      </c>
    </row>
    <row r="133" spans="1:7" x14ac:dyDescent="0.35">
      <c r="A133">
        <v>132</v>
      </c>
      <c r="B133" s="1">
        <v>44804</v>
      </c>
      <c r="C133">
        <v>5</v>
      </c>
      <c r="D133">
        <v>6</v>
      </c>
      <c r="E133">
        <v>1</v>
      </c>
      <c r="F133">
        <f>Table2[[#This Row],[Quantity]]*(INDEX(Models!G:G,MATCH(Table2[[#This Row],[ModelID]],Models!A:A,0)))</f>
        <v>13000</v>
      </c>
      <c r="G133">
        <f>Table2[[#This Row],[Quantity]]*(INDEX(Models!H:H,MATCH(Table2[[#This Row],[ModelID]],Models!A:A,0)))</f>
        <v>1300</v>
      </c>
    </row>
    <row r="134" spans="1:7" x14ac:dyDescent="0.35">
      <c r="A134">
        <v>133</v>
      </c>
      <c r="B134" s="1">
        <v>44805</v>
      </c>
      <c r="C134">
        <v>6</v>
      </c>
      <c r="D134">
        <v>1</v>
      </c>
      <c r="E134">
        <v>3</v>
      </c>
      <c r="F134">
        <f>Table2[[#This Row],[Quantity]]*(INDEX(Models!G:G,MATCH(Table2[[#This Row],[ModelID]],Models!A:A,0)))</f>
        <v>54000</v>
      </c>
      <c r="G134">
        <f>Table2[[#This Row],[Quantity]]*(INDEX(Models!H:H,MATCH(Table2[[#This Row],[ModelID]],Models!A:A,0)))</f>
        <v>5400</v>
      </c>
    </row>
    <row r="135" spans="1:7" x14ac:dyDescent="0.35">
      <c r="A135">
        <v>134</v>
      </c>
      <c r="B135" s="1">
        <v>44806</v>
      </c>
      <c r="C135">
        <v>7</v>
      </c>
      <c r="D135">
        <v>3</v>
      </c>
      <c r="E135">
        <v>1</v>
      </c>
      <c r="F135">
        <f>Table2[[#This Row],[Quantity]]*(INDEX(Models!G:G,MATCH(Table2[[#This Row],[ModelID]],Models!A:A,0)))</f>
        <v>30000</v>
      </c>
      <c r="G135">
        <f>Table2[[#This Row],[Quantity]]*(INDEX(Models!H:H,MATCH(Table2[[#This Row],[ModelID]],Models!A:A,0)))</f>
        <v>6000</v>
      </c>
    </row>
    <row r="136" spans="1:7" x14ac:dyDescent="0.35">
      <c r="A136">
        <v>135</v>
      </c>
      <c r="B136" s="1">
        <v>44807</v>
      </c>
      <c r="C136">
        <v>1</v>
      </c>
      <c r="D136">
        <v>15</v>
      </c>
      <c r="E136">
        <v>2</v>
      </c>
      <c r="F136">
        <f>Table2[[#This Row],[Quantity]]*(INDEX(Models!G:G,MATCH(Table2[[#This Row],[ModelID]],Models!A:A,0)))</f>
        <v>90000</v>
      </c>
      <c r="G136">
        <f>Table2[[#This Row],[Quantity]]*(INDEX(Models!H:H,MATCH(Table2[[#This Row],[ModelID]],Models!A:A,0)))</f>
        <v>9000</v>
      </c>
    </row>
    <row r="137" spans="1:7" x14ac:dyDescent="0.35">
      <c r="A137">
        <v>136</v>
      </c>
      <c r="B137" s="1">
        <v>44810</v>
      </c>
      <c r="C137">
        <v>10</v>
      </c>
      <c r="D137">
        <v>10</v>
      </c>
      <c r="E137">
        <v>1</v>
      </c>
      <c r="F137">
        <f>Table2[[#This Row],[Quantity]]*(INDEX(Models!G:G,MATCH(Table2[[#This Row],[ModelID]],Models!A:A,0)))</f>
        <v>12000</v>
      </c>
      <c r="G137">
        <f>Table2[[#This Row],[Quantity]]*(INDEX(Models!H:H,MATCH(Table2[[#This Row],[ModelID]],Models!A:A,0)))</f>
        <v>1200</v>
      </c>
    </row>
    <row r="138" spans="1:7" x14ac:dyDescent="0.35">
      <c r="A138">
        <v>137</v>
      </c>
      <c r="B138" s="1">
        <v>44811</v>
      </c>
      <c r="C138">
        <v>2</v>
      </c>
      <c r="D138">
        <v>12</v>
      </c>
      <c r="E138">
        <v>1</v>
      </c>
      <c r="F138">
        <f>Table2[[#This Row],[Quantity]]*(INDEX(Models!G:G,MATCH(Table2[[#This Row],[ModelID]],Models!A:A,0)))</f>
        <v>20000</v>
      </c>
      <c r="G138">
        <f>Table2[[#This Row],[Quantity]]*(INDEX(Models!H:H,MATCH(Table2[[#This Row],[ModelID]],Models!A:A,0)))</f>
        <v>2000</v>
      </c>
    </row>
    <row r="139" spans="1:7" x14ac:dyDescent="0.35">
      <c r="A139">
        <v>138</v>
      </c>
      <c r="B139" s="1">
        <v>44812</v>
      </c>
      <c r="C139">
        <v>6</v>
      </c>
      <c r="D139">
        <v>2</v>
      </c>
      <c r="E139">
        <v>3</v>
      </c>
      <c r="F139">
        <f>Table2[[#This Row],[Quantity]]*(INDEX(Models!G:G,MATCH(Table2[[#This Row],[ModelID]],Models!A:A,0)))</f>
        <v>45000</v>
      </c>
      <c r="G139">
        <f>Table2[[#This Row],[Quantity]]*(INDEX(Models!H:H,MATCH(Table2[[#This Row],[ModelID]],Models!A:A,0)))</f>
        <v>4500</v>
      </c>
    </row>
    <row r="140" spans="1:7" x14ac:dyDescent="0.35">
      <c r="A140">
        <v>139</v>
      </c>
      <c r="B140" s="1">
        <v>44813</v>
      </c>
      <c r="C140">
        <v>5</v>
      </c>
      <c r="D140">
        <v>11</v>
      </c>
      <c r="E140">
        <v>1</v>
      </c>
      <c r="F140">
        <f>Table2[[#This Row],[Quantity]]*(INDEX(Models!G:G,MATCH(Table2[[#This Row],[ModelID]],Models!A:A,0)))</f>
        <v>45000</v>
      </c>
      <c r="G140">
        <f>Table2[[#This Row],[Quantity]]*(INDEX(Models!H:H,MATCH(Table2[[#This Row],[ModelID]],Models!A:A,0)))</f>
        <v>9000</v>
      </c>
    </row>
    <row r="141" spans="1:7" x14ac:dyDescent="0.35">
      <c r="A141">
        <v>140</v>
      </c>
      <c r="B141" s="1">
        <v>44814</v>
      </c>
      <c r="C141">
        <v>2</v>
      </c>
      <c r="D141">
        <v>13</v>
      </c>
      <c r="E141">
        <v>1</v>
      </c>
      <c r="F141">
        <f>Table2[[#This Row],[Quantity]]*(INDEX(Models!G:G,MATCH(Table2[[#This Row],[ModelID]],Models!A:A,0)))</f>
        <v>14000</v>
      </c>
      <c r="G141">
        <f>Table2[[#This Row],[Quantity]]*(INDEX(Models!H:H,MATCH(Table2[[#This Row],[ModelID]],Models!A:A,0)))</f>
        <v>1400</v>
      </c>
    </row>
    <row r="142" spans="1:7" x14ac:dyDescent="0.35">
      <c r="A142">
        <v>141</v>
      </c>
      <c r="B142" s="1">
        <v>44817</v>
      </c>
      <c r="C142">
        <v>3</v>
      </c>
      <c r="D142">
        <v>4</v>
      </c>
      <c r="E142">
        <v>2</v>
      </c>
      <c r="F142">
        <f>Table2[[#This Row],[Quantity]]*(INDEX(Models!G:G,MATCH(Table2[[#This Row],[ModelID]],Models!A:A,0)))</f>
        <v>70000</v>
      </c>
      <c r="G142">
        <f>Table2[[#This Row],[Quantity]]*(INDEX(Models!H:H,MATCH(Table2[[#This Row],[ModelID]],Models!A:A,0)))</f>
        <v>7000</v>
      </c>
    </row>
    <row r="143" spans="1:7" x14ac:dyDescent="0.35">
      <c r="A143">
        <v>142</v>
      </c>
      <c r="B143" s="1">
        <v>44818</v>
      </c>
      <c r="C143">
        <v>7</v>
      </c>
      <c r="D143">
        <v>4</v>
      </c>
      <c r="E143">
        <v>1</v>
      </c>
      <c r="F143">
        <f>Table2[[#This Row],[Quantity]]*(INDEX(Models!G:G,MATCH(Table2[[#This Row],[ModelID]],Models!A:A,0)))</f>
        <v>35000</v>
      </c>
      <c r="G143">
        <f>Table2[[#This Row],[Quantity]]*(INDEX(Models!H:H,MATCH(Table2[[#This Row],[ModelID]],Models!A:A,0)))</f>
        <v>3500</v>
      </c>
    </row>
    <row r="144" spans="1:7" x14ac:dyDescent="0.35">
      <c r="A144">
        <v>143</v>
      </c>
      <c r="B144" s="1">
        <v>44819</v>
      </c>
      <c r="C144">
        <v>9</v>
      </c>
      <c r="D144">
        <v>1</v>
      </c>
      <c r="E144">
        <v>3</v>
      </c>
      <c r="F144">
        <f>Table2[[#This Row],[Quantity]]*(INDEX(Models!G:G,MATCH(Table2[[#This Row],[ModelID]],Models!A:A,0)))</f>
        <v>54000</v>
      </c>
      <c r="G144">
        <f>Table2[[#This Row],[Quantity]]*(INDEX(Models!H:H,MATCH(Table2[[#This Row],[ModelID]],Models!A:A,0)))</f>
        <v>5400</v>
      </c>
    </row>
    <row r="145" spans="1:7" x14ac:dyDescent="0.35">
      <c r="A145">
        <v>144</v>
      </c>
      <c r="B145" s="1">
        <v>44820</v>
      </c>
      <c r="C145">
        <v>4</v>
      </c>
      <c r="D145">
        <v>12</v>
      </c>
      <c r="E145">
        <v>1</v>
      </c>
      <c r="F145">
        <f>Table2[[#This Row],[Quantity]]*(INDEX(Models!G:G,MATCH(Table2[[#This Row],[ModelID]],Models!A:A,0)))</f>
        <v>20000</v>
      </c>
      <c r="G145">
        <f>Table2[[#This Row],[Quantity]]*(INDEX(Models!H:H,MATCH(Table2[[#This Row],[ModelID]],Models!A:A,0)))</f>
        <v>2000</v>
      </c>
    </row>
    <row r="146" spans="1:7" x14ac:dyDescent="0.35">
      <c r="A146">
        <v>145</v>
      </c>
      <c r="B146" s="1">
        <v>44821</v>
      </c>
      <c r="C146">
        <v>5</v>
      </c>
      <c r="D146">
        <v>6</v>
      </c>
      <c r="E146">
        <v>2</v>
      </c>
      <c r="F146">
        <f>Table2[[#This Row],[Quantity]]*(INDEX(Models!G:G,MATCH(Table2[[#This Row],[ModelID]],Models!A:A,0)))</f>
        <v>26000</v>
      </c>
      <c r="G146">
        <f>Table2[[#This Row],[Quantity]]*(INDEX(Models!H:H,MATCH(Table2[[#This Row],[ModelID]],Models!A:A,0)))</f>
        <v>2600</v>
      </c>
    </row>
    <row r="147" spans="1:7" x14ac:dyDescent="0.35">
      <c r="A147">
        <v>146</v>
      </c>
      <c r="B147" s="1">
        <v>44824</v>
      </c>
      <c r="C147">
        <v>8</v>
      </c>
      <c r="D147">
        <v>7</v>
      </c>
      <c r="E147">
        <v>1</v>
      </c>
      <c r="F147">
        <f>Table2[[#This Row],[Quantity]]*(INDEX(Models!G:G,MATCH(Table2[[#This Row],[ModelID]],Models!A:A,0)))</f>
        <v>22000</v>
      </c>
      <c r="G147">
        <f>Table2[[#This Row],[Quantity]]*(INDEX(Models!H:H,MATCH(Table2[[#This Row],[ModelID]],Models!A:A,0)))</f>
        <v>2200</v>
      </c>
    </row>
    <row r="148" spans="1:7" x14ac:dyDescent="0.35">
      <c r="A148">
        <v>147</v>
      </c>
      <c r="B148" s="1">
        <v>44825</v>
      </c>
      <c r="C148">
        <v>8</v>
      </c>
      <c r="D148">
        <v>14</v>
      </c>
      <c r="E148">
        <v>1</v>
      </c>
      <c r="F148">
        <f>Table2[[#This Row],[Quantity]]*(INDEX(Models!G:G,MATCH(Table2[[#This Row],[ModelID]],Models!A:A,0)))</f>
        <v>32000</v>
      </c>
      <c r="G148">
        <f>Table2[[#This Row],[Quantity]]*(INDEX(Models!H:H,MATCH(Table2[[#This Row],[ModelID]],Models!A:A,0)))</f>
        <v>6400</v>
      </c>
    </row>
    <row r="149" spans="1:7" x14ac:dyDescent="0.35">
      <c r="A149">
        <v>148</v>
      </c>
      <c r="B149" s="1">
        <v>44826</v>
      </c>
      <c r="C149">
        <v>5</v>
      </c>
      <c r="D149">
        <v>8</v>
      </c>
      <c r="E149">
        <v>3</v>
      </c>
      <c r="F149">
        <f>Table2[[#This Row],[Quantity]]*(INDEX(Models!G:G,MATCH(Table2[[#This Row],[ModelID]],Models!A:A,0)))</f>
        <v>51000</v>
      </c>
      <c r="G149">
        <f>Table2[[#This Row],[Quantity]]*(INDEX(Models!H:H,MATCH(Table2[[#This Row],[ModelID]],Models!A:A,0)))</f>
        <v>5100</v>
      </c>
    </row>
    <row r="150" spans="1:7" x14ac:dyDescent="0.35">
      <c r="A150">
        <v>149</v>
      </c>
      <c r="B150" s="1">
        <v>44827</v>
      </c>
      <c r="C150">
        <v>5</v>
      </c>
      <c r="D150">
        <v>9</v>
      </c>
      <c r="E150">
        <v>1</v>
      </c>
      <c r="F150">
        <f>Table2[[#This Row],[Quantity]]*(INDEX(Models!G:G,MATCH(Table2[[#This Row],[ModelID]],Models!A:A,0)))</f>
        <v>40000</v>
      </c>
      <c r="G150">
        <f>Table2[[#This Row],[Quantity]]*(INDEX(Models!H:H,MATCH(Table2[[#This Row],[ModelID]],Models!A:A,0)))</f>
        <v>4000</v>
      </c>
    </row>
    <row r="151" spans="1:7" x14ac:dyDescent="0.35">
      <c r="A151">
        <v>150</v>
      </c>
      <c r="B151" s="1">
        <v>44828</v>
      </c>
      <c r="C151">
        <v>5</v>
      </c>
      <c r="D151">
        <v>10</v>
      </c>
      <c r="E151">
        <v>1</v>
      </c>
      <c r="F151">
        <f>Table2[[#This Row],[Quantity]]*(INDEX(Models!G:G,MATCH(Table2[[#This Row],[ModelID]],Models!A:A,0)))</f>
        <v>12000</v>
      </c>
      <c r="G151">
        <f>Table2[[#This Row],[Quantity]]*(INDEX(Models!H:H,MATCH(Table2[[#This Row],[ModelID]],Models!A:A,0)))</f>
        <v>1200</v>
      </c>
    </row>
    <row r="152" spans="1:7" x14ac:dyDescent="0.35">
      <c r="A152">
        <v>151</v>
      </c>
      <c r="B152" s="1">
        <v>44831</v>
      </c>
      <c r="C152">
        <v>5</v>
      </c>
      <c r="D152">
        <v>4</v>
      </c>
      <c r="E152">
        <v>2</v>
      </c>
      <c r="F152">
        <f>Table2[[#This Row],[Quantity]]*(INDEX(Models!G:G,MATCH(Table2[[#This Row],[ModelID]],Models!A:A,0)))</f>
        <v>70000</v>
      </c>
      <c r="G152">
        <f>Table2[[#This Row],[Quantity]]*(INDEX(Models!H:H,MATCH(Table2[[#This Row],[ModelID]],Models!A:A,0)))</f>
        <v>7000</v>
      </c>
    </row>
    <row r="153" spans="1:7" x14ac:dyDescent="0.35">
      <c r="A153">
        <v>152</v>
      </c>
      <c r="B153" s="1">
        <v>44832</v>
      </c>
      <c r="C153">
        <v>1</v>
      </c>
      <c r="D153">
        <v>14</v>
      </c>
      <c r="E153">
        <v>1</v>
      </c>
      <c r="F153">
        <f>Table2[[#This Row],[Quantity]]*(INDEX(Models!G:G,MATCH(Table2[[#This Row],[ModelID]],Models!A:A,0)))</f>
        <v>32000</v>
      </c>
      <c r="G153">
        <f>Table2[[#This Row],[Quantity]]*(INDEX(Models!H:H,MATCH(Table2[[#This Row],[ModelID]],Models!A:A,0)))</f>
        <v>6400</v>
      </c>
    </row>
    <row r="154" spans="1:7" x14ac:dyDescent="0.35">
      <c r="A154">
        <v>153</v>
      </c>
      <c r="B154" s="1">
        <v>44833</v>
      </c>
      <c r="C154">
        <v>2</v>
      </c>
      <c r="D154">
        <v>4</v>
      </c>
      <c r="E154">
        <v>3</v>
      </c>
      <c r="F154">
        <f>Table2[[#This Row],[Quantity]]*(INDEX(Models!G:G,MATCH(Table2[[#This Row],[ModelID]],Models!A:A,0)))</f>
        <v>105000</v>
      </c>
      <c r="G154">
        <f>Table2[[#This Row],[Quantity]]*(INDEX(Models!H:H,MATCH(Table2[[#This Row],[ModelID]],Models!A:A,0)))</f>
        <v>10500</v>
      </c>
    </row>
    <row r="155" spans="1:7" x14ac:dyDescent="0.35">
      <c r="A155">
        <v>154</v>
      </c>
      <c r="B155" s="1">
        <v>44834</v>
      </c>
      <c r="C155">
        <v>7</v>
      </c>
      <c r="D155">
        <v>1</v>
      </c>
      <c r="E155">
        <v>1</v>
      </c>
      <c r="F155">
        <f>Table2[[#This Row],[Quantity]]*(INDEX(Models!G:G,MATCH(Table2[[#This Row],[ModelID]],Models!A:A,0)))</f>
        <v>18000</v>
      </c>
      <c r="G155">
        <f>Table2[[#This Row],[Quantity]]*(INDEX(Models!H:H,MATCH(Table2[[#This Row],[ModelID]],Models!A:A,0)))</f>
        <v>1800</v>
      </c>
    </row>
    <row r="156" spans="1:7" x14ac:dyDescent="0.35">
      <c r="A156">
        <v>155</v>
      </c>
      <c r="B156" s="1">
        <v>44835</v>
      </c>
      <c r="C156">
        <v>4</v>
      </c>
      <c r="D156">
        <v>4</v>
      </c>
      <c r="E156">
        <v>2</v>
      </c>
      <c r="F156">
        <f>Table2[[#This Row],[Quantity]]*(INDEX(Models!G:G,MATCH(Table2[[#This Row],[ModelID]],Models!A:A,0)))</f>
        <v>70000</v>
      </c>
      <c r="G156">
        <f>Table2[[#This Row],[Quantity]]*(INDEX(Models!H:H,MATCH(Table2[[#This Row],[ModelID]],Models!A:A,0)))</f>
        <v>7000</v>
      </c>
    </row>
    <row r="157" spans="1:7" x14ac:dyDescent="0.35">
      <c r="A157">
        <v>156</v>
      </c>
      <c r="B157" s="1">
        <v>44838</v>
      </c>
      <c r="C157">
        <v>6</v>
      </c>
      <c r="D157">
        <v>14</v>
      </c>
      <c r="E157">
        <v>1</v>
      </c>
      <c r="F157">
        <f>Table2[[#This Row],[Quantity]]*(INDEX(Models!G:G,MATCH(Table2[[#This Row],[ModelID]],Models!A:A,0)))</f>
        <v>32000</v>
      </c>
      <c r="G157">
        <f>Table2[[#This Row],[Quantity]]*(INDEX(Models!H:H,MATCH(Table2[[#This Row],[ModelID]],Models!A:A,0)))</f>
        <v>6400</v>
      </c>
    </row>
    <row r="158" spans="1:7" x14ac:dyDescent="0.35">
      <c r="A158">
        <v>157</v>
      </c>
      <c r="B158" s="1">
        <v>44839</v>
      </c>
      <c r="C158">
        <v>4</v>
      </c>
      <c r="D158">
        <v>14</v>
      </c>
      <c r="E158">
        <v>1</v>
      </c>
      <c r="F158">
        <f>Table2[[#This Row],[Quantity]]*(INDEX(Models!G:G,MATCH(Table2[[#This Row],[ModelID]],Models!A:A,0)))</f>
        <v>32000</v>
      </c>
      <c r="G158">
        <f>Table2[[#This Row],[Quantity]]*(INDEX(Models!H:H,MATCH(Table2[[#This Row],[ModelID]],Models!A:A,0)))</f>
        <v>6400</v>
      </c>
    </row>
    <row r="159" spans="1:7" x14ac:dyDescent="0.35">
      <c r="A159">
        <v>158</v>
      </c>
      <c r="B159" s="1">
        <v>44840</v>
      </c>
      <c r="C159">
        <v>2</v>
      </c>
      <c r="D159">
        <v>7</v>
      </c>
      <c r="E159">
        <v>3</v>
      </c>
      <c r="F159">
        <f>Table2[[#This Row],[Quantity]]*(INDEX(Models!G:G,MATCH(Table2[[#This Row],[ModelID]],Models!A:A,0)))</f>
        <v>66000</v>
      </c>
      <c r="G159">
        <f>Table2[[#This Row],[Quantity]]*(INDEX(Models!H:H,MATCH(Table2[[#This Row],[ModelID]],Models!A:A,0)))</f>
        <v>6600</v>
      </c>
    </row>
    <row r="160" spans="1:7" x14ac:dyDescent="0.35">
      <c r="A160">
        <v>159</v>
      </c>
      <c r="B160" s="1">
        <v>44841</v>
      </c>
      <c r="C160">
        <v>8</v>
      </c>
      <c r="D160">
        <v>2</v>
      </c>
      <c r="E160">
        <v>1</v>
      </c>
      <c r="F160">
        <f>Table2[[#This Row],[Quantity]]*(INDEX(Models!G:G,MATCH(Table2[[#This Row],[ModelID]],Models!A:A,0)))</f>
        <v>15000</v>
      </c>
      <c r="G160">
        <f>Table2[[#This Row],[Quantity]]*(INDEX(Models!H:H,MATCH(Table2[[#This Row],[ModelID]],Models!A:A,0)))</f>
        <v>1500</v>
      </c>
    </row>
    <row r="161" spans="1:7" x14ac:dyDescent="0.35">
      <c r="A161">
        <v>160</v>
      </c>
      <c r="B161" s="1">
        <v>44842</v>
      </c>
      <c r="C161">
        <v>5</v>
      </c>
      <c r="D161">
        <v>14</v>
      </c>
      <c r="E161">
        <v>1</v>
      </c>
      <c r="F161">
        <f>Table2[[#This Row],[Quantity]]*(INDEX(Models!G:G,MATCH(Table2[[#This Row],[ModelID]],Models!A:A,0)))</f>
        <v>32000</v>
      </c>
      <c r="G161">
        <f>Table2[[#This Row],[Quantity]]*(INDEX(Models!H:H,MATCH(Table2[[#This Row],[ModelID]],Models!A:A,0)))</f>
        <v>6400</v>
      </c>
    </row>
    <row r="162" spans="1:7" x14ac:dyDescent="0.35">
      <c r="A162">
        <v>161</v>
      </c>
      <c r="B162" s="1">
        <v>44845</v>
      </c>
      <c r="C162">
        <v>2</v>
      </c>
      <c r="D162">
        <v>7</v>
      </c>
      <c r="E162">
        <v>2</v>
      </c>
      <c r="F162">
        <f>Table2[[#This Row],[Quantity]]*(INDEX(Models!G:G,MATCH(Table2[[#This Row],[ModelID]],Models!A:A,0)))</f>
        <v>44000</v>
      </c>
      <c r="G162">
        <f>Table2[[#This Row],[Quantity]]*(INDEX(Models!H:H,MATCH(Table2[[#This Row],[ModelID]],Models!A:A,0)))</f>
        <v>4400</v>
      </c>
    </row>
    <row r="163" spans="1:7" x14ac:dyDescent="0.35">
      <c r="A163">
        <v>162</v>
      </c>
      <c r="B163" s="1">
        <v>44846</v>
      </c>
      <c r="C163">
        <v>10</v>
      </c>
      <c r="D163">
        <v>10</v>
      </c>
      <c r="E163">
        <v>1</v>
      </c>
      <c r="F163">
        <f>Table2[[#This Row],[Quantity]]*(INDEX(Models!G:G,MATCH(Table2[[#This Row],[ModelID]],Models!A:A,0)))</f>
        <v>12000</v>
      </c>
      <c r="G163">
        <f>Table2[[#This Row],[Quantity]]*(INDEX(Models!H:H,MATCH(Table2[[#This Row],[ModelID]],Models!A:A,0)))</f>
        <v>1200</v>
      </c>
    </row>
    <row r="164" spans="1:7" x14ac:dyDescent="0.35">
      <c r="A164">
        <v>163</v>
      </c>
      <c r="B164" s="1">
        <v>44847</v>
      </c>
      <c r="C164">
        <v>5</v>
      </c>
      <c r="D164">
        <v>3</v>
      </c>
      <c r="E164">
        <v>3</v>
      </c>
      <c r="F164">
        <f>Table2[[#This Row],[Quantity]]*(INDEX(Models!G:G,MATCH(Table2[[#This Row],[ModelID]],Models!A:A,0)))</f>
        <v>90000</v>
      </c>
      <c r="G164">
        <f>Table2[[#This Row],[Quantity]]*(INDEX(Models!H:H,MATCH(Table2[[#This Row],[ModelID]],Models!A:A,0)))</f>
        <v>18000</v>
      </c>
    </row>
    <row r="165" spans="1:7" x14ac:dyDescent="0.35">
      <c r="A165">
        <v>164</v>
      </c>
      <c r="B165" s="1">
        <v>44848</v>
      </c>
      <c r="C165">
        <v>1</v>
      </c>
      <c r="D165">
        <v>5</v>
      </c>
      <c r="E165">
        <v>1</v>
      </c>
      <c r="F165">
        <f>Table2[[#This Row],[Quantity]]*(INDEX(Models!G:G,MATCH(Table2[[#This Row],[ModelID]],Models!A:A,0)))</f>
        <v>40000</v>
      </c>
      <c r="G165">
        <f>Table2[[#This Row],[Quantity]]*(INDEX(Models!H:H,MATCH(Table2[[#This Row],[ModelID]],Models!A:A,0)))</f>
        <v>4000</v>
      </c>
    </row>
    <row r="166" spans="1:7" x14ac:dyDescent="0.35">
      <c r="A166">
        <v>165</v>
      </c>
      <c r="B166" s="1">
        <v>44849</v>
      </c>
      <c r="C166">
        <v>10</v>
      </c>
      <c r="D166">
        <v>1</v>
      </c>
      <c r="E166">
        <v>2</v>
      </c>
      <c r="F166">
        <f>Table2[[#This Row],[Quantity]]*(INDEX(Models!G:G,MATCH(Table2[[#This Row],[ModelID]],Models!A:A,0)))</f>
        <v>36000</v>
      </c>
      <c r="G166">
        <f>Table2[[#This Row],[Quantity]]*(INDEX(Models!H:H,MATCH(Table2[[#This Row],[ModelID]],Models!A:A,0)))</f>
        <v>3600</v>
      </c>
    </row>
    <row r="167" spans="1:7" x14ac:dyDescent="0.35">
      <c r="A167">
        <v>166</v>
      </c>
      <c r="B167" s="1">
        <v>44852</v>
      </c>
      <c r="C167">
        <v>5</v>
      </c>
      <c r="D167">
        <v>4</v>
      </c>
      <c r="E167">
        <v>1</v>
      </c>
      <c r="F167">
        <f>Table2[[#This Row],[Quantity]]*(INDEX(Models!G:G,MATCH(Table2[[#This Row],[ModelID]],Models!A:A,0)))</f>
        <v>35000</v>
      </c>
      <c r="G167">
        <f>Table2[[#This Row],[Quantity]]*(INDEX(Models!H:H,MATCH(Table2[[#This Row],[ModelID]],Models!A:A,0)))</f>
        <v>3500</v>
      </c>
    </row>
    <row r="168" spans="1:7" x14ac:dyDescent="0.35">
      <c r="A168">
        <v>167</v>
      </c>
      <c r="B168" s="1">
        <v>44853</v>
      </c>
      <c r="C168">
        <v>2</v>
      </c>
      <c r="D168">
        <v>12</v>
      </c>
      <c r="E168">
        <v>1</v>
      </c>
      <c r="F168">
        <f>Table2[[#This Row],[Quantity]]*(INDEX(Models!G:G,MATCH(Table2[[#This Row],[ModelID]],Models!A:A,0)))</f>
        <v>20000</v>
      </c>
      <c r="G168">
        <f>Table2[[#This Row],[Quantity]]*(INDEX(Models!H:H,MATCH(Table2[[#This Row],[ModelID]],Models!A:A,0)))</f>
        <v>2000</v>
      </c>
    </row>
    <row r="169" spans="1:7" x14ac:dyDescent="0.35">
      <c r="A169">
        <v>168</v>
      </c>
      <c r="B169" s="1">
        <v>44854</v>
      </c>
      <c r="C169">
        <v>5</v>
      </c>
      <c r="D169">
        <v>8</v>
      </c>
      <c r="E169">
        <v>3</v>
      </c>
      <c r="F169">
        <f>Table2[[#This Row],[Quantity]]*(INDEX(Models!G:G,MATCH(Table2[[#This Row],[ModelID]],Models!A:A,0)))</f>
        <v>51000</v>
      </c>
      <c r="G169">
        <f>Table2[[#This Row],[Quantity]]*(INDEX(Models!H:H,MATCH(Table2[[#This Row],[ModelID]],Models!A:A,0)))</f>
        <v>5100</v>
      </c>
    </row>
    <row r="170" spans="1:7" x14ac:dyDescent="0.35">
      <c r="A170">
        <v>169</v>
      </c>
      <c r="B170" s="1">
        <v>44855</v>
      </c>
      <c r="C170">
        <v>9</v>
      </c>
      <c r="D170">
        <v>3</v>
      </c>
      <c r="E170">
        <v>1</v>
      </c>
      <c r="F170">
        <f>Table2[[#This Row],[Quantity]]*(INDEX(Models!G:G,MATCH(Table2[[#This Row],[ModelID]],Models!A:A,0)))</f>
        <v>30000</v>
      </c>
      <c r="G170">
        <f>Table2[[#This Row],[Quantity]]*(INDEX(Models!H:H,MATCH(Table2[[#This Row],[ModelID]],Models!A:A,0)))</f>
        <v>6000</v>
      </c>
    </row>
    <row r="171" spans="1:7" x14ac:dyDescent="0.35">
      <c r="A171">
        <v>170</v>
      </c>
      <c r="B171" s="1">
        <v>44856</v>
      </c>
      <c r="C171">
        <v>5</v>
      </c>
      <c r="D171">
        <v>14</v>
      </c>
      <c r="E171">
        <v>1</v>
      </c>
      <c r="F171">
        <f>Table2[[#This Row],[Quantity]]*(INDEX(Models!G:G,MATCH(Table2[[#This Row],[ModelID]],Models!A:A,0)))</f>
        <v>32000</v>
      </c>
      <c r="G171">
        <f>Table2[[#This Row],[Quantity]]*(INDEX(Models!H:H,MATCH(Table2[[#This Row],[ModelID]],Models!A:A,0)))</f>
        <v>6400</v>
      </c>
    </row>
    <row r="172" spans="1:7" x14ac:dyDescent="0.35">
      <c r="A172">
        <v>171</v>
      </c>
      <c r="B172" s="1">
        <v>44859</v>
      </c>
      <c r="C172">
        <v>9</v>
      </c>
      <c r="D172">
        <v>15</v>
      </c>
      <c r="E172">
        <v>2</v>
      </c>
      <c r="F172">
        <f>Table2[[#This Row],[Quantity]]*(INDEX(Models!G:G,MATCH(Table2[[#This Row],[ModelID]],Models!A:A,0)))</f>
        <v>90000</v>
      </c>
      <c r="G172">
        <f>Table2[[#This Row],[Quantity]]*(INDEX(Models!H:H,MATCH(Table2[[#This Row],[ModelID]],Models!A:A,0)))</f>
        <v>9000</v>
      </c>
    </row>
    <row r="173" spans="1:7" x14ac:dyDescent="0.35">
      <c r="A173">
        <v>172</v>
      </c>
      <c r="B173" s="1">
        <v>44860</v>
      </c>
      <c r="C173">
        <v>8</v>
      </c>
      <c r="D173">
        <v>4</v>
      </c>
      <c r="E173">
        <v>1</v>
      </c>
      <c r="F173">
        <f>Table2[[#This Row],[Quantity]]*(INDEX(Models!G:G,MATCH(Table2[[#This Row],[ModelID]],Models!A:A,0)))</f>
        <v>35000</v>
      </c>
      <c r="G173">
        <f>Table2[[#This Row],[Quantity]]*(INDEX(Models!H:H,MATCH(Table2[[#This Row],[ModelID]],Models!A:A,0)))</f>
        <v>3500</v>
      </c>
    </row>
    <row r="174" spans="1:7" x14ac:dyDescent="0.35">
      <c r="A174">
        <v>173</v>
      </c>
      <c r="B174" s="1">
        <v>44861</v>
      </c>
      <c r="C174">
        <v>10</v>
      </c>
      <c r="D174">
        <v>15</v>
      </c>
      <c r="E174">
        <v>3</v>
      </c>
      <c r="F174">
        <f>Table2[[#This Row],[Quantity]]*(INDEX(Models!G:G,MATCH(Table2[[#This Row],[ModelID]],Models!A:A,0)))</f>
        <v>135000</v>
      </c>
      <c r="G174">
        <f>Table2[[#This Row],[Quantity]]*(INDEX(Models!H:H,MATCH(Table2[[#This Row],[ModelID]],Models!A:A,0)))</f>
        <v>13500</v>
      </c>
    </row>
    <row r="175" spans="1:7" x14ac:dyDescent="0.35">
      <c r="A175">
        <v>174</v>
      </c>
      <c r="B175" s="1">
        <v>44862</v>
      </c>
      <c r="C175">
        <v>4</v>
      </c>
      <c r="D175">
        <v>1</v>
      </c>
      <c r="E175">
        <v>1</v>
      </c>
      <c r="F175">
        <f>Table2[[#This Row],[Quantity]]*(INDEX(Models!G:G,MATCH(Table2[[#This Row],[ModelID]],Models!A:A,0)))</f>
        <v>18000</v>
      </c>
      <c r="G175">
        <f>Table2[[#This Row],[Quantity]]*(INDEX(Models!H:H,MATCH(Table2[[#This Row],[ModelID]],Models!A:A,0)))</f>
        <v>1800</v>
      </c>
    </row>
    <row r="176" spans="1:7" x14ac:dyDescent="0.35">
      <c r="A176">
        <v>175</v>
      </c>
      <c r="B176" s="1">
        <v>44863</v>
      </c>
      <c r="C176">
        <v>4</v>
      </c>
      <c r="D176">
        <v>11</v>
      </c>
      <c r="E176">
        <v>2</v>
      </c>
      <c r="F176">
        <f>Table2[[#This Row],[Quantity]]*(INDEX(Models!G:G,MATCH(Table2[[#This Row],[ModelID]],Models!A:A,0)))</f>
        <v>90000</v>
      </c>
      <c r="G176">
        <f>Table2[[#This Row],[Quantity]]*(INDEX(Models!H:H,MATCH(Table2[[#This Row],[ModelID]],Models!A:A,0)))</f>
        <v>18000</v>
      </c>
    </row>
    <row r="177" spans="1:7" x14ac:dyDescent="0.35">
      <c r="A177">
        <v>176</v>
      </c>
      <c r="B177" s="1">
        <v>44866</v>
      </c>
      <c r="C177">
        <v>3</v>
      </c>
      <c r="D177">
        <v>7</v>
      </c>
      <c r="E177">
        <v>1</v>
      </c>
      <c r="F177">
        <f>Table2[[#This Row],[Quantity]]*(INDEX(Models!G:G,MATCH(Table2[[#This Row],[ModelID]],Models!A:A,0)))</f>
        <v>22000</v>
      </c>
      <c r="G177">
        <f>Table2[[#This Row],[Quantity]]*(INDEX(Models!H:H,MATCH(Table2[[#This Row],[ModelID]],Models!A:A,0)))</f>
        <v>2200</v>
      </c>
    </row>
    <row r="178" spans="1:7" x14ac:dyDescent="0.35">
      <c r="A178">
        <v>177</v>
      </c>
      <c r="B178" s="1">
        <v>44867</v>
      </c>
      <c r="C178">
        <v>6</v>
      </c>
      <c r="D178">
        <v>14</v>
      </c>
      <c r="E178">
        <v>1</v>
      </c>
      <c r="F178">
        <f>Table2[[#This Row],[Quantity]]*(INDEX(Models!G:G,MATCH(Table2[[#This Row],[ModelID]],Models!A:A,0)))</f>
        <v>32000</v>
      </c>
      <c r="G178">
        <f>Table2[[#This Row],[Quantity]]*(INDEX(Models!H:H,MATCH(Table2[[#This Row],[ModelID]],Models!A:A,0)))</f>
        <v>6400</v>
      </c>
    </row>
    <row r="179" spans="1:7" x14ac:dyDescent="0.35">
      <c r="A179">
        <v>178</v>
      </c>
      <c r="B179" s="1">
        <v>44868</v>
      </c>
      <c r="C179">
        <v>5</v>
      </c>
      <c r="D179">
        <v>2</v>
      </c>
      <c r="E179">
        <v>3</v>
      </c>
      <c r="F179">
        <f>Table2[[#This Row],[Quantity]]*(INDEX(Models!G:G,MATCH(Table2[[#This Row],[ModelID]],Models!A:A,0)))</f>
        <v>45000</v>
      </c>
      <c r="G179">
        <f>Table2[[#This Row],[Quantity]]*(INDEX(Models!H:H,MATCH(Table2[[#This Row],[ModelID]],Models!A:A,0)))</f>
        <v>4500</v>
      </c>
    </row>
    <row r="180" spans="1:7" x14ac:dyDescent="0.35">
      <c r="A180">
        <v>179</v>
      </c>
      <c r="B180" s="1">
        <v>44869</v>
      </c>
      <c r="C180">
        <v>10</v>
      </c>
      <c r="D180">
        <v>8</v>
      </c>
      <c r="E180">
        <v>1</v>
      </c>
      <c r="F180">
        <f>Table2[[#This Row],[Quantity]]*(INDEX(Models!G:G,MATCH(Table2[[#This Row],[ModelID]],Models!A:A,0)))</f>
        <v>17000</v>
      </c>
      <c r="G180">
        <f>Table2[[#This Row],[Quantity]]*(INDEX(Models!H:H,MATCH(Table2[[#This Row],[ModelID]],Models!A:A,0)))</f>
        <v>1700</v>
      </c>
    </row>
    <row r="181" spans="1:7" x14ac:dyDescent="0.35">
      <c r="A181">
        <v>180</v>
      </c>
      <c r="B181" s="1">
        <v>44870</v>
      </c>
      <c r="C181">
        <v>2</v>
      </c>
      <c r="D181">
        <v>6</v>
      </c>
      <c r="E181">
        <v>1</v>
      </c>
      <c r="F181">
        <f>Table2[[#This Row],[Quantity]]*(INDEX(Models!G:G,MATCH(Table2[[#This Row],[ModelID]],Models!A:A,0)))</f>
        <v>13000</v>
      </c>
      <c r="G181">
        <f>Table2[[#This Row],[Quantity]]*(INDEX(Models!H:H,MATCH(Table2[[#This Row],[ModelID]],Models!A:A,0)))</f>
        <v>1300</v>
      </c>
    </row>
    <row r="182" spans="1:7" x14ac:dyDescent="0.35">
      <c r="A182">
        <v>181</v>
      </c>
      <c r="B182" s="1">
        <v>44873</v>
      </c>
      <c r="C182">
        <v>5</v>
      </c>
      <c r="D182">
        <v>10</v>
      </c>
      <c r="E182">
        <v>2</v>
      </c>
      <c r="F182">
        <f>Table2[[#This Row],[Quantity]]*(INDEX(Models!G:G,MATCH(Table2[[#This Row],[ModelID]],Models!A:A,0)))</f>
        <v>24000</v>
      </c>
      <c r="G182">
        <f>Table2[[#This Row],[Quantity]]*(INDEX(Models!H:H,MATCH(Table2[[#This Row],[ModelID]],Models!A:A,0)))</f>
        <v>2400</v>
      </c>
    </row>
    <row r="183" spans="1:7" x14ac:dyDescent="0.35">
      <c r="A183">
        <v>182</v>
      </c>
      <c r="B183" s="1">
        <v>44874</v>
      </c>
      <c r="C183">
        <v>2</v>
      </c>
      <c r="D183">
        <v>10</v>
      </c>
      <c r="E183">
        <v>1</v>
      </c>
      <c r="F183">
        <f>Table2[[#This Row],[Quantity]]*(INDEX(Models!G:G,MATCH(Table2[[#This Row],[ModelID]],Models!A:A,0)))</f>
        <v>12000</v>
      </c>
      <c r="G183">
        <f>Table2[[#This Row],[Quantity]]*(INDEX(Models!H:H,MATCH(Table2[[#This Row],[ModelID]],Models!A:A,0)))</f>
        <v>1200</v>
      </c>
    </row>
    <row r="184" spans="1:7" x14ac:dyDescent="0.35">
      <c r="A184">
        <v>183</v>
      </c>
      <c r="B184" s="1">
        <v>44875</v>
      </c>
      <c r="C184">
        <v>8</v>
      </c>
      <c r="D184">
        <v>8</v>
      </c>
      <c r="E184">
        <v>3</v>
      </c>
      <c r="F184">
        <f>Table2[[#This Row],[Quantity]]*(INDEX(Models!G:G,MATCH(Table2[[#This Row],[ModelID]],Models!A:A,0)))</f>
        <v>51000</v>
      </c>
      <c r="G184">
        <f>Table2[[#This Row],[Quantity]]*(INDEX(Models!H:H,MATCH(Table2[[#This Row],[ModelID]],Models!A:A,0)))</f>
        <v>5100</v>
      </c>
    </row>
    <row r="185" spans="1:7" x14ac:dyDescent="0.35">
      <c r="A185">
        <v>184</v>
      </c>
      <c r="B185" s="1">
        <v>44876</v>
      </c>
      <c r="C185">
        <v>3</v>
      </c>
      <c r="D185">
        <v>8</v>
      </c>
      <c r="E185">
        <v>1</v>
      </c>
      <c r="F185">
        <f>Table2[[#This Row],[Quantity]]*(INDEX(Models!G:G,MATCH(Table2[[#This Row],[ModelID]],Models!A:A,0)))</f>
        <v>17000</v>
      </c>
      <c r="G185">
        <f>Table2[[#This Row],[Quantity]]*(INDEX(Models!H:H,MATCH(Table2[[#This Row],[ModelID]],Models!A:A,0)))</f>
        <v>1700</v>
      </c>
    </row>
    <row r="186" spans="1:7" x14ac:dyDescent="0.35">
      <c r="A186">
        <v>185</v>
      </c>
      <c r="B186" s="1">
        <v>44877</v>
      </c>
      <c r="C186">
        <v>4</v>
      </c>
      <c r="D186">
        <v>12</v>
      </c>
      <c r="E186">
        <v>2</v>
      </c>
      <c r="F186">
        <f>Table2[[#This Row],[Quantity]]*(INDEX(Models!G:G,MATCH(Table2[[#This Row],[ModelID]],Models!A:A,0)))</f>
        <v>40000</v>
      </c>
      <c r="G186">
        <f>Table2[[#This Row],[Quantity]]*(INDEX(Models!H:H,MATCH(Table2[[#This Row],[ModelID]],Models!A:A,0)))</f>
        <v>4000</v>
      </c>
    </row>
    <row r="187" spans="1:7" x14ac:dyDescent="0.35">
      <c r="A187">
        <v>186</v>
      </c>
      <c r="B187" s="1">
        <v>44880</v>
      </c>
      <c r="C187">
        <v>5</v>
      </c>
      <c r="D187">
        <v>11</v>
      </c>
      <c r="E187">
        <v>1</v>
      </c>
      <c r="F187">
        <f>Table2[[#This Row],[Quantity]]*(INDEX(Models!G:G,MATCH(Table2[[#This Row],[ModelID]],Models!A:A,0)))</f>
        <v>45000</v>
      </c>
      <c r="G187">
        <f>Table2[[#This Row],[Quantity]]*(INDEX(Models!H:H,MATCH(Table2[[#This Row],[ModelID]],Models!A:A,0)))</f>
        <v>9000</v>
      </c>
    </row>
    <row r="188" spans="1:7" x14ac:dyDescent="0.35">
      <c r="A188">
        <v>187</v>
      </c>
      <c r="B188" s="1">
        <v>44881</v>
      </c>
      <c r="C188">
        <v>8</v>
      </c>
      <c r="D188">
        <v>4</v>
      </c>
      <c r="E188">
        <v>1</v>
      </c>
      <c r="F188">
        <f>Table2[[#This Row],[Quantity]]*(INDEX(Models!G:G,MATCH(Table2[[#This Row],[ModelID]],Models!A:A,0)))</f>
        <v>35000</v>
      </c>
      <c r="G188">
        <f>Table2[[#This Row],[Quantity]]*(INDEX(Models!H:H,MATCH(Table2[[#This Row],[ModelID]],Models!A:A,0)))</f>
        <v>3500</v>
      </c>
    </row>
    <row r="189" spans="1:7" x14ac:dyDescent="0.35">
      <c r="A189">
        <v>188</v>
      </c>
      <c r="B189" s="1">
        <v>44882</v>
      </c>
      <c r="C189">
        <v>2</v>
      </c>
      <c r="D189">
        <v>3</v>
      </c>
      <c r="E189">
        <v>3</v>
      </c>
      <c r="F189">
        <f>Table2[[#This Row],[Quantity]]*(INDEX(Models!G:G,MATCH(Table2[[#This Row],[ModelID]],Models!A:A,0)))</f>
        <v>90000</v>
      </c>
      <c r="G189">
        <f>Table2[[#This Row],[Quantity]]*(INDEX(Models!H:H,MATCH(Table2[[#This Row],[ModelID]],Models!A:A,0)))</f>
        <v>18000</v>
      </c>
    </row>
    <row r="190" spans="1:7" x14ac:dyDescent="0.35">
      <c r="A190">
        <v>189</v>
      </c>
      <c r="B190" s="1">
        <v>44883</v>
      </c>
      <c r="C190">
        <v>3</v>
      </c>
      <c r="D190">
        <v>1</v>
      </c>
      <c r="E190">
        <v>1</v>
      </c>
      <c r="F190">
        <f>Table2[[#This Row],[Quantity]]*(INDEX(Models!G:G,MATCH(Table2[[#This Row],[ModelID]],Models!A:A,0)))</f>
        <v>18000</v>
      </c>
      <c r="G190">
        <f>Table2[[#This Row],[Quantity]]*(INDEX(Models!H:H,MATCH(Table2[[#This Row],[ModelID]],Models!A:A,0)))</f>
        <v>1800</v>
      </c>
    </row>
    <row r="191" spans="1:7" x14ac:dyDescent="0.35">
      <c r="A191">
        <v>190</v>
      </c>
      <c r="B191" s="1">
        <v>44884</v>
      </c>
      <c r="C191">
        <v>9</v>
      </c>
      <c r="D191">
        <v>1</v>
      </c>
      <c r="E191">
        <v>1</v>
      </c>
      <c r="F191">
        <f>Table2[[#This Row],[Quantity]]*(INDEX(Models!G:G,MATCH(Table2[[#This Row],[ModelID]],Models!A:A,0)))</f>
        <v>18000</v>
      </c>
      <c r="G191">
        <f>Table2[[#This Row],[Quantity]]*(INDEX(Models!H:H,MATCH(Table2[[#This Row],[ModelID]],Models!A:A,0)))</f>
        <v>1800</v>
      </c>
    </row>
    <row r="192" spans="1:7" x14ac:dyDescent="0.35">
      <c r="A192">
        <v>191</v>
      </c>
      <c r="B192" s="1">
        <v>44887</v>
      </c>
      <c r="C192">
        <v>3</v>
      </c>
      <c r="D192">
        <v>11</v>
      </c>
      <c r="E192">
        <v>2</v>
      </c>
      <c r="F192">
        <f>Table2[[#This Row],[Quantity]]*(INDEX(Models!G:G,MATCH(Table2[[#This Row],[ModelID]],Models!A:A,0)))</f>
        <v>90000</v>
      </c>
      <c r="G192">
        <f>Table2[[#This Row],[Quantity]]*(INDEX(Models!H:H,MATCH(Table2[[#This Row],[ModelID]],Models!A:A,0)))</f>
        <v>18000</v>
      </c>
    </row>
    <row r="193" spans="1:7" x14ac:dyDescent="0.35">
      <c r="A193">
        <v>192</v>
      </c>
      <c r="B193" s="1">
        <v>44888</v>
      </c>
      <c r="C193">
        <v>4</v>
      </c>
      <c r="D193">
        <v>4</v>
      </c>
      <c r="E193">
        <v>1</v>
      </c>
      <c r="F193">
        <f>Table2[[#This Row],[Quantity]]*(INDEX(Models!G:G,MATCH(Table2[[#This Row],[ModelID]],Models!A:A,0)))</f>
        <v>35000</v>
      </c>
      <c r="G193">
        <f>Table2[[#This Row],[Quantity]]*(INDEX(Models!H:H,MATCH(Table2[[#This Row],[ModelID]],Models!A:A,0)))</f>
        <v>3500</v>
      </c>
    </row>
    <row r="194" spans="1:7" x14ac:dyDescent="0.35">
      <c r="A194">
        <v>193</v>
      </c>
      <c r="B194" s="1">
        <v>44889</v>
      </c>
      <c r="C194">
        <v>7</v>
      </c>
      <c r="D194">
        <v>15</v>
      </c>
      <c r="E194">
        <v>3</v>
      </c>
      <c r="F194">
        <f>Table2[[#This Row],[Quantity]]*(INDEX(Models!G:G,MATCH(Table2[[#This Row],[ModelID]],Models!A:A,0)))</f>
        <v>135000</v>
      </c>
      <c r="G194">
        <f>Table2[[#This Row],[Quantity]]*(INDEX(Models!H:H,MATCH(Table2[[#This Row],[ModelID]],Models!A:A,0)))</f>
        <v>13500</v>
      </c>
    </row>
    <row r="195" spans="1:7" x14ac:dyDescent="0.35">
      <c r="A195">
        <v>194</v>
      </c>
      <c r="B195" s="1">
        <v>44890</v>
      </c>
      <c r="C195">
        <v>3</v>
      </c>
      <c r="D195">
        <v>6</v>
      </c>
      <c r="E195">
        <v>1</v>
      </c>
      <c r="F195">
        <f>Table2[[#This Row],[Quantity]]*(INDEX(Models!G:G,MATCH(Table2[[#This Row],[ModelID]],Models!A:A,0)))</f>
        <v>13000</v>
      </c>
      <c r="G195">
        <f>Table2[[#This Row],[Quantity]]*(INDEX(Models!H:H,MATCH(Table2[[#This Row],[ModelID]],Models!A:A,0)))</f>
        <v>1300</v>
      </c>
    </row>
    <row r="196" spans="1:7" x14ac:dyDescent="0.35">
      <c r="A196">
        <v>195</v>
      </c>
      <c r="B196" s="1">
        <v>44891</v>
      </c>
      <c r="C196">
        <v>7</v>
      </c>
      <c r="D196">
        <v>14</v>
      </c>
      <c r="E196">
        <v>2</v>
      </c>
      <c r="F196">
        <f>Table2[[#This Row],[Quantity]]*(INDEX(Models!G:G,MATCH(Table2[[#This Row],[ModelID]],Models!A:A,0)))</f>
        <v>64000</v>
      </c>
      <c r="G196">
        <f>Table2[[#This Row],[Quantity]]*(INDEX(Models!H:H,MATCH(Table2[[#This Row],[ModelID]],Models!A:A,0)))</f>
        <v>12800</v>
      </c>
    </row>
    <row r="197" spans="1:7" x14ac:dyDescent="0.35">
      <c r="A197">
        <v>196</v>
      </c>
      <c r="B197" s="1">
        <v>44894</v>
      </c>
      <c r="C197">
        <v>9</v>
      </c>
      <c r="D197">
        <v>1</v>
      </c>
      <c r="E197">
        <v>1</v>
      </c>
      <c r="F197">
        <f>Table2[[#This Row],[Quantity]]*(INDEX(Models!G:G,MATCH(Table2[[#This Row],[ModelID]],Models!A:A,0)))</f>
        <v>18000</v>
      </c>
      <c r="G197">
        <f>Table2[[#This Row],[Quantity]]*(INDEX(Models!H:H,MATCH(Table2[[#This Row],[ModelID]],Models!A:A,0)))</f>
        <v>1800</v>
      </c>
    </row>
    <row r="198" spans="1:7" x14ac:dyDescent="0.35">
      <c r="A198">
        <v>197</v>
      </c>
      <c r="B198" s="1">
        <v>44895</v>
      </c>
      <c r="C198">
        <v>10</v>
      </c>
      <c r="D198">
        <v>9</v>
      </c>
      <c r="E198">
        <v>1</v>
      </c>
      <c r="F198">
        <f>Table2[[#This Row],[Quantity]]*(INDEX(Models!G:G,MATCH(Table2[[#This Row],[ModelID]],Models!A:A,0)))</f>
        <v>40000</v>
      </c>
      <c r="G198">
        <f>Table2[[#This Row],[Quantity]]*(INDEX(Models!H:H,MATCH(Table2[[#This Row],[ModelID]],Models!A:A,0)))</f>
        <v>4000</v>
      </c>
    </row>
    <row r="199" spans="1:7" x14ac:dyDescent="0.35">
      <c r="A199">
        <v>198</v>
      </c>
      <c r="B199" s="1">
        <v>44896</v>
      </c>
      <c r="C199">
        <v>3</v>
      </c>
      <c r="D199">
        <v>5</v>
      </c>
      <c r="E199">
        <v>3</v>
      </c>
      <c r="F199">
        <f>Table2[[#This Row],[Quantity]]*(INDEX(Models!G:G,MATCH(Table2[[#This Row],[ModelID]],Models!A:A,0)))</f>
        <v>120000</v>
      </c>
      <c r="G199">
        <f>Table2[[#This Row],[Quantity]]*(INDEX(Models!H:H,MATCH(Table2[[#This Row],[ModelID]],Models!A:A,0)))</f>
        <v>12000</v>
      </c>
    </row>
    <row r="200" spans="1:7" x14ac:dyDescent="0.35">
      <c r="A200">
        <v>199</v>
      </c>
      <c r="B200" s="1">
        <v>44897</v>
      </c>
      <c r="C200">
        <v>8</v>
      </c>
      <c r="D200">
        <v>7</v>
      </c>
      <c r="E200">
        <v>1</v>
      </c>
      <c r="F200">
        <f>Table2[[#This Row],[Quantity]]*(INDEX(Models!G:G,MATCH(Table2[[#This Row],[ModelID]],Models!A:A,0)))</f>
        <v>22000</v>
      </c>
      <c r="G200">
        <f>Table2[[#This Row],[Quantity]]*(INDEX(Models!H:H,MATCH(Table2[[#This Row],[ModelID]],Models!A:A,0)))</f>
        <v>2200</v>
      </c>
    </row>
    <row r="201" spans="1:7" x14ac:dyDescent="0.35">
      <c r="A201">
        <v>200</v>
      </c>
      <c r="B201" s="1">
        <v>44898</v>
      </c>
      <c r="C201">
        <v>5</v>
      </c>
      <c r="D201">
        <v>14</v>
      </c>
      <c r="E201">
        <v>1</v>
      </c>
      <c r="F201">
        <f>Table2[[#This Row],[Quantity]]*(INDEX(Models!G:G,MATCH(Table2[[#This Row],[ModelID]],Models!A:A,0)))</f>
        <v>32000</v>
      </c>
      <c r="G201">
        <f>Table2[[#This Row],[Quantity]]*(INDEX(Models!H:H,MATCH(Table2[[#This Row],[ModelID]],Models!A:A,0)))</f>
        <v>6400</v>
      </c>
    </row>
    <row r="202" spans="1:7" x14ac:dyDescent="0.35">
      <c r="A202">
        <v>201</v>
      </c>
      <c r="B202" s="1">
        <v>44901</v>
      </c>
      <c r="C202">
        <v>10</v>
      </c>
      <c r="D202">
        <v>12</v>
      </c>
      <c r="E202">
        <v>2</v>
      </c>
      <c r="F202">
        <f>Table2[[#This Row],[Quantity]]*(INDEX(Models!G:G,MATCH(Table2[[#This Row],[ModelID]],Models!A:A,0)))</f>
        <v>40000</v>
      </c>
      <c r="G202">
        <f>Table2[[#This Row],[Quantity]]*(INDEX(Models!H:H,MATCH(Table2[[#This Row],[ModelID]],Models!A:A,0)))</f>
        <v>4000</v>
      </c>
    </row>
    <row r="203" spans="1:7" x14ac:dyDescent="0.35">
      <c r="A203">
        <v>202</v>
      </c>
      <c r="B203" s="1">
        <v>44902</v>
      </c>
      <c r="C203">
        <v>9</v>
      </c>
      <c r="D203">
        <v>9</v>
      </c>
      <c r="E203">
        <v>1</v>
      </c>
      <c r="F203">
        <f>Table2[[#This Row],[Quantity]]*(INDEX(Models!G:G,MATCH(Table2[[#This Row],[ModelID]],Models!A:A,0)))</f>
        <v>40000</v>
      </c>
      <c r="G203">
        <f>Table2[[#This Row],[Quantity]]*(INDEX(Models!H:H,MATCH(Table2[[#This Row],[ModelID]],Models!A:A,0)))</f>
        <v>4000</v>
      </c>
    </row>
    <row r="204" spans="1:7" x14ac:dyDescent="0.35">
      <c r="A204">
        <v>203</v>
      </c>
      <c r="B204" s="1">
        <v>44903</v>
      </c>
      <c r="C204">
        <v>2</v>
      </c>
      <c r="D204">
        <v>9</v>
      </c>
      <c r="E204">
        <v>3</v>
      </c>
      <c r="F204">
        <f>Table2[[#This Row],[Quantity]]*(INDEX(Models!G:G,MATCH(Table2[[#This Row],[ModelID]],Models!A:A,0)))</f>
        <v>120000</v>
      </c>
      <c r="G204">
        <f>Table2[[#This Row],[Quantity]]*(INDEX(Models!H:H,MATCH(Table2[[#This Row],[ModelID]],Models!A:A,0)))</f>
        <v>12000</v>
      </c>
    </row>
    <row r="205" spans="1:7" x14ac:dyDescent="0.35">
      <c r="A205">
        <v>204</v>
      </c>
      <c r="B205" s="1">
        <v>44904</v>
      </c>
      <c r="C205">
        <v>9</v>
      </c>
      <c r="D205">
        <v>7</v>
      </c>
      <c r="E205">
        <v>1</v>
      </c>
      <c r="F205">
        <f>Table2[[#This Row],[Quantity]]*(INDEX(Models!G:G,MATCH(Table2[[#This Row],[ModelID]],Models!A:A,0)))</f>
        <v>22000</v>
      </c>
      <c r="G205">
        <f>Table2[[#This Row],[Quantity]]*(INDEX(Models!H:H,MATCH(Table2[[#This Row],[ModelID]],Models!A:A,0)))</f>
        <v>2200</v>
      </c>
    </row>
    <row r="206" spans="1:7" x14ac:dyDescent="0.35">
      <c r="A206">
        <v>205</v>
      </c>
      <c r="B206" s="1">
        <v>44905</v>
      </c>
      <c r="C206">
        <v>6</v>
      </c>
      <c r="D206">
        <v>3</v>
      </c>
      <c r="E206">
        <v>2</v>
      </c>
      <c r="F206">
        <f>Table2[[#This Row],[Quantity]]*(INDEX(Models!G:G,MATCH(Table2[[#This Row],[ModelID]],Models!A:A,0)))</f>
        <v>60000</v>
      </c>
      <c r="G206">
        <f>Table2[[#This Row],[Quantity]]*(INDEX(Models!H:H,MATCH(Table2[[#This Row],[ModelID]],Models!A:A,0)))</f>
        <v>12000</v>
      </c>
    </row>
    <row r="207" spans="1:7" x14ac:dyDescent="0.35">
      <c r="A207">
        <v>206</v>
      </c>
      <c r="B207" s="1">
        <v>44908</v>
      </c>
      <c r="C207">
        <v>2</v>
      </c>
      <c r="D207">
        <v>10</v>
      </c>
      <c r="E207">
        <v>1</v>
      </c>
      <c r="F207">
        <f>Table2[[#This Row],[Quantity]]*(INDEX(Models!G:G,MATCH(Table2[[#This Row],[ModelID]],Models!A:A,0)))</f>
        <v>12000</v>
      </c>
      <c r="G207">
        <f>Table2[[#This Row],[Quantity]]*(INDEX(Models!H:H,MATCH(Table2[[#This Row],[ModelID]],Models!A:A,0)))</f>
        <v>1200</v>
      </c>
    </row>
    <row r="208" spans="1:7" x14ac:dyDescent="0.35">
      <c r="A208">
        <v>207</v>
      </c>
      <c r="B208" s="1">
        <v>44909</v>
      </c>
      <c r="C208">
        <v>10</v>
      </c>
      <c r="D208">
        <v>9</v>
      </c>
      <c r="E208">
        <v>1</v>
      </c>
      <c r="F208">
        <f>Table2[[#This Row],[Quantity]]*(INDEX(Models!G:G,MATCH(Table2[[#This Row],[ModelID]],Models!A:A,0)))</f>
        <v>40000</v>
      </c>
      <c r="G208">
        <f>Table2[[#This Row],[Quantity]]*(INDEX(Models!H:H,MATCH(Table2[[#This Row],[ModelID]],Models!A:A,0)))</f>
        <v>4000</v>
      </c>
    </row>
    <row r="209" spans="1:7" x14ac:dyDescent="0.35">
      <c r="A209">
        <v>208</v>
      </c>
      <c r="B209" s="1">
        <v>44910</v>
      </c>
      <c r="C209">
        <v>6</v>
      </c>
      <c r="D209">
        <v>13</v>
      </c>
      <c r="E209">
        <v>3</v>
      </c>
      <c r="F209">
        <f>Table2[[#This Row],[Quantity]]*(INDEX(Models!G:G,MATCH(Table2[[#This Row],[ModelID]],Models!A:A,0)))</f>
        <v>42000</v>
      </c>
      <c r="G209">
        <f>Table2[[#This Row],[Quantity]]*(INDEX(Models!H:H,MATCH(Table2[[#This Row],[ModelID]],Models!A:A,0)))</f>
        <v>4200</v>
      </c>
    </row>
    <row r="210" spans="1:7" x14ac:dyDescent="0.35">
      <c r="A210">
        <v>209</v>
      </c>
      <c r="B210" s="1">
        <v>44911</v>
      </c>
      <c r="C210">
        <v>9</v>
      </c>
      <c r="D210">
        <v>8</v>
      </c>
      <c r="E210">
        <v>1</v>
      </c>
      <c r="F210">
        <f>Table2[[#This Row],[Quantity]]*(INDEX(Models!G:G,MATCH(Table2[[#This Row],[ModelID]],Models!A:A,0)))</f>
        <v>17000</v>
      </c>
      <c r="G210">
        <f>Table2[[#This Row],[Quantity]]*(INDEX(Models!H:H,MATCH(Table2[[#This Row],[ModelID]],Models!A:A,0)))</f>
        <v>1700</v>
      </c>
    </row>
    <row r="211" spans="1:7" x14ac:dyDescent="0.35">
      <c r="A211">
        <v>210</v>
      </c>
      <c r="B211" s="1">
        <v>44912</v>
      </c>
      <c r="C211">
        <v>4</v>
      </c>
      <c r="D211">
        <v>9</v>
      </c>
      <c r="E211">
        <v>1</v>
      </c>
      <c r="F211">
        <f>Table2[[#This Row],[Quantity]]*(INDEX(Models!G:G,MATCH(Table2[[#This Row],[ModelID]],Models!A:A,0)))</f>
        <v>40000</v>
      </c>
      <c r="G211">
        <f>Table2[[#This Row],[Quantity]]*(INDEX(Models!H:H,MATCH(Table2[[#This Row],[ModelID]],Models!A:A,0)))</f>
        <v>4000</v>
      </c>
    </row>
    <row r="212" spans="1:7" x14ac:dyDescent="0.35">
      <c r="A212">
        <v>211</v>
      </c>
      <c r="B212" s="1">
        <v>44915</v>
      </c>
      <c r="C212">
        <v>1</v>
      </c>
      <c r="D212">
        <v>5</v>
      </c>
      <c r="E212">
        <v>2</v>
      </c>
      <c r="F212">
        <f>Table2[[#This Row],[Quantity]]*(INDEX(Models!G:G,MATCH(Table2[[#This Row],[ModelID]],Models!A:A,0)))</f>
        <v>80000</v>
      </c>
      <c r="G212">
        <f>Table2[[#This Row],[Quantity]]*(INDEX(Models!H:H,MATCH(Table2[[#This Row],[ModelID]],Models!A:A,0)))</f>
        <v>8000</v>
      </c>
    </row>
    <row r="213" spans="1:7" x14ac:dyDescent="0.35">
      <c r="A213">
        <v>212</v>
      </c>
      <c r="B213" s="1">
        <v>44916</v>
      </c>
      <c r="C213">
        <v>3</v>
      </c>
      <c r="D213">
        <v>7</v>
      </c>
      <c r="E213">
        <v>1</v>
      </c>
      <c r="F213">
        <f>Table2[[#This Row],[Quantity]]*(INDEX(Models!G:G,MATCH(Table2[[#This Row],[ModelID]],Models!A:A,0)))</f>
        <v>22000</v>
      </c>
      <c r="G213">
        <f>Table2[[#This Row],[Quantity]]*(INDEX(Models!H:H,MATCH(Table2[[#This Row],[ModelID]],Models!A:A,0)))</f>
        <v>2200</v>
      </c>
    </row>
    <row r="214" spans="1:7" x14ac:dyDescent="0.35">
      <c r="A214">
        <v>213</v>
      </c>
      <c r="B214" s="1">
        <v>44917</v>
      </c>
      <c r="C214">
        <v>1</v>
      </c>
      <c r="D214">
        <v>12</v>
      </c>
      <c r="E214">
        <v>3</v>
      </c>
      <c r="F214">
        <f>Table2[[#This Row],[Quantity]]*(INDEX(Models!G:G,MATCH(Table2[[#This Row],[ModelID]],Models!A:A,0)))</f>
        <v>60000</v>
      </c>
      <c r="G214">
        <f>Table2[[#This Row],[Quantity]]*(INDEX(Models!H:H,MATCH(Table2[[#This Row],[ModelID]],Models!A:A,0)))</f>
        <v>6000</v>
      </c>
    </row>
    <row r="215" spans="1:7" x14ac:dyDescent="0.35">
      <c r="A215">
        <v>214</v>
      </c>
      <c r="B215" s="1">
        <v>44918</v>
      </c>
      <c r="C215">
        <v>3</v>
      </c>
      <c r="D215">
        <v>2</v>
      </c>
      <c r="E215">
        <v>1</v>
      </c>
      <c r="F215">
        <f>Table2[[#This Row],[Quantity]]*(INDEX(Models!G:G,MATCH(Table2[[#This Row],[ModelID]],Models!A:A,0)))</f>
        <v>15000</v>
      </c>
      <c r="G215">
        <f>Table2[[#This Row],[Quantity]]*(INDEX(Models!H:H,MATCH(Table2[[#This Row],[ModelID]],Models!A:A,0)))</f>
        <v>1500</v>
      </c>
    </row>
    <row r="216" spans="1:7" x14ac:dyDescent="0.35">
      <c r="A216">
        <v>215</v>
      </c>
      <c r="B216" s="1">
        <v>44919</v>
      </c>
      <c r="C216">
        <v>8</v>
      </c>
      <c r="D216">
        <v>3</v>
      </c>
      <c r="E216">
        <v>2</v>
      </c>
      <c r="F216">
        <f>Table2[[#This Row],[Quantity]]*(INDEX(Models!G:G,MATCH(Table2[[#This Row],[ModelID]],Models!A:A,0)))</f>
        <v>60000</v>
      </c>
      <c r="G216">
        <f>Table2[[#This Row],[Quantity]]*(INDEX(Models!H:H,MATCH(Table2[[#This Row],[ModelID]],Models!A:A,0)))</f>
        <v>12000</v>
      </c>
    </row>
    <row r="217" spans="1:7" x14ac:dyDescent="0.35">
      <c r="A217">
        <v>216</v>
      </c>
      <c r="B217" s="1">
        <v>44922</v>
      </c>
      <c r="C217">
        <v>8</v>
      </c>
      <c r="D217">
        <v>10</v>
      </c>
      <c r="E217">
        <v>1</v>
      </c>
      <c r="F217">
        <f>Table2[[#This Row],[Quantity]]*(INDEX(Models!G:G,MATCH(Table2[[#This Row],[ModelID]],Models!A:A,0)))</f>
        <v>12000</v>
      </c>
      <c r="G217">
        <f>Table2[[#This Row],[Quantity]]*(INDEX(Models!H:H,MATCH(Table2[[#This Row],[ModelID]],Models!A:A,0)))</f>
        <v>1200</v>
      </c>
    </row>
    <row r="218" spans="1:7" x14ac:dyDescent="0.35">
      <c r="A218">
        <v>217</v>
      </c>
      <c r="B218" s="1">
        <v>44923</v>
      </c>
      <c r="C218">
        <v>5</v>
      </c>
      <c r="D218">
        <v>11</v>
      </c>
      <c r="E218">
        <v>1</v>
      </c>
      <c r="F218">
        <f>Table2[[#This Row],[Quantity]]*(INDEX(Models!G:G,MATCH(Table2[[#This Row],[ModelID]],Models!A:A,0)))</f>
        <v>45000</v>
      </c>
      <c r="G218">
        <f>Table2[[#This Row],[Quantity]]*(INDEX(Models!H:H,MATCH(Table2[[#This Row],[ModelID]],Models!A:A,0)))</f>
        <v>9000</v>
      </c>
    </row>
    <row r="219" spans="1:7" x14ac:dyDescent="0.35">
      <c r="A219">
        <v>218</v>
      </c>
      <c r="B219" s="1">
        <v>44924</v>
      </c>
      <c r="C219">
        <v>10</v>
      </c>
      <c r="D219">
        <v>6</v>
      </c>
      <c r="E219">
        <v>3</v>
      </c>
      <c r="F219">
        <f>Table2[[#This Row],[Quantity]]*(INDEX(Models!G:G,MATCH(Table2[[#This Row],[ModelID]],Models!A:A,0)))</f>
        <v>39000</v>
      </c>
      <c r="G219">
        <f>Table2[[#This Row],[Quantity]]*(INDEX(Models!H:H,MATCH(Table2[[#This Row],[ModelID]],Models!A:A,0)))</f>
        <v>3900</v>
      </c>
    </row>
    <row r="220" spans="1:7" x14ac:dyDescent="0.35">
      <c r="B2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Dealers</vt:lpstr>
      <vt:lpstr>Models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Filho</dc:creator>
  <cp:lastModifiedBy>HP</cp:lastModifiedBy>
  <dcterms:created xsi:type="dcterms:W3CDTF">2023-03-11T22:25:44Z</dcterms:created>
  <dcterms:modified xsi:type="dcterms:W3CDTF">2024-10-07T13:17:27Z</dcterms:modified>
</cp:coreProperties>
</file>